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xion.sharepoint.com/teams/o365-team004148/Gedeelde documenten/General/Aanbesteding/3 Aanbestedingsdocumenten/TENDERNED/"/>
    </mc:Choice>
  </mc:AlternateContent>
  <xr:revisionPtr revIDLastSave="276" documentId="8_{D1823502-D67B-43AD-B5D3-0B4740026CDD}" xr6:coauthVersionLast="45" xr6:coauthVersionMax="45" xr10:uidLastSave="{084941EB-C635-421A-9140-0C0031E56BC8}"/>
  <bookViews>
    <workbookView xWindow="-120" yWindow="-120" windowWidth="29040" windowHeight="15840" activeTab="1" xr2:uid="{D3B8466D-49CF-4D38-89C3-BC461D19B30E}"/>
  </bookViews>
  <sheets>
    <sheet name="Totaalprijs" sheetId="3" r:id="rId1"/>
    <sheet name="Specificatie" sheetId="5" r:id="rId2"/>
  </sheets>
  <definedNames>
    <definedName name="_xlnm.Print_Area" localSheetId="1">Specificatie!$A$1:$J$161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" i="3" l="1"/>
  <c r="C6" i="3"/>
  <c r="B6" i="3"/>
  <c r="B7" i="3"/>
  <c r="D158" i="5"/>
  <c r="H155" i="5"/>
  <c r="D155" i="5"/>
  <c r="H154" i="5"/>
  <c r="H138" i="5" s="1"/>
  <c r="H158" i="5" s="1"/>
  <c r="D154" i="5"/>
  <c r="H151" i="5"/>
  <c r="D151" i="5"/>
  <c r="H150" i="5"/>
  <c r="D150" i="5"/>
  <c r="H147" i="5"/>
  <c r="D147" i="5"/>
  <c r="H146" i="5"/>
  <c r="D146" i="5"/>
  <c r="H143" i="5"/>
  <c r="H142" i="5"/>
  <c r="D138" i="5"/>
  <c r="H114" i="5"/>
  <c r="D114" i="5"/>
  <c r="D133" i="5"/>
  <c r="H133" i="5"/>
  <c r="H131" i="5"/>
  <c r="D131" i="5"/>
  <c r="H130" i="5"/>
  <c r="D130" i="5"/>
  <c r="H127" i="5"/>
  <c r="D127" i="5"/>
  <c r="H126" i="5"/>
  <c r="D126" i="5"/>
  <c r="H123" i="5"/>
  <c r="D123" i="5"/>
  <c r="H122" i="5"/>
  <c r="D122" i="5"/>
  <c r="H119" i="5"/>
  <c r="H118" i="5"/>
  <c r="D93" i="5"/>
  <c r="D110" i="5"/>
  <c r="D109" i="5"/>
  <c r="D106" i="5"/>
  <c r="D105" i="5"/>
  <c r="D102" i="5"/>
  <c r="D101" i="5"/>
  <c r="D87" i="5"/>
  <c r="D86" i="5"/>
  <c r="H110" i="5"/>
  <c r="H109" i="5"/>
  <c r="H106" i="5"/>
  <c r="H105" i="5"/>
  <c r="H102" i="5"/>
  <c r="H101" i="5"/>
  <c r="H98" i="5"/>
  <c r="H97" i="5"/>
  <c r="H62" i="5"/>
  <c r="H61" i="5"/>
  <c r="H60" i="5"/>
  <c r="H59" i="5"/>
  <c r="H57" i="5"/>
  <c r="H64" i="5"/>
  <c r="H67" i="5"/>
  <c r="H75" i="5"/>
  <c r="H74" i="5"/>
  <c r="H73" i="5"/>
  <c r="H72" i="5"/>
  <c r="H71" i="5"/>
  <c r="H70" i="5"/>
  <c r="H79" i="5"/>
  <c r="H78" i="5"/>
  <c r="H87" i="5"/>
  <c r="H86" i="5"/>
  <c r="F88" i="5"/>
  <c r="B88" i="5"/>
  <c r="H85" i="5"/>
  <c r="H84" i="5"/>
  <c r="H83" i="5"/>
  <c r="H82" i="5"/>
  <c r="D85" i="5"/>
  <c r="D84" i="5"/>
  <c r="D83" i="5"/>
  <c r="D82" i="5"/>
  <c r="D79" i="5"/>
  <c r="D78" i="5"/>
  <c r="D75" i="5"/>
  <c r="D74" i="5"/>
  <c r="D73" i="5"/>
  <c r="D72" i="5"/>
  <c r="D71" i="5"/>
  <c r="D70" i="5"/>
  <c r="D67" i="5"/>
  <c r="H15" i="5"/>
  <c r="H14" i="5"/>
  <c r="H13" i="5"/>
  <c r="H12" i="5"/>
  <c r="H11" i="5"/>
  <c r="H10" i="5"/>
  <c r="D15" i="5"/>
  <c r="D14" i="5"/>
  <c r="D13" i="5"/>
  <c r="D12" i="5"/>
  <c r="D11" i="5"/>
  <c r="D10" i="5"/>
  <c r="B8" i="3" l="1"/>
  <c r="B10" i="3"/>
  <c r="C10" i="3" s="1"/>
  <c r="B9" i="3"/>
  <c r="C9" i="3" s="1"/>
  <c r="H52" i="5"/>
  <c r="D52" i="5"/>
  <c r="H93" i="5"/>
  <c r="C8" i="3" l="1"/>
  <c r="C12" i="3" s="1"/>
  <c r="B12" i="3"/>
  <c r="D9" i="5"/>
  <c r="D18" i="5" s="1"/>
  <c r="H9" i="5"/>
  <c r="H18" i="5" s="1"/>
</calcChain>
</file>

<file path=xl/sharedStrings.xml><?xml version="1.0" encoding="utf-8"?>
<sst xmlns="http://schemas.openxmlformats.org/spreadsheetml/2006/main" count="156" uniqueCount="89">
  <si>
    <t>Aantal</t>
  </si>
  <si>
    <t>Exclusief btw</t>
  </si>
  <si>
    <t>Inclusief btw</t>
  </si>
  <si>
    <t>Totaalprijs</t>
  </si>
  <si>
    <t>1. Projectkosten* (eenmalig)  (inclusief de wensen waar de inschrijver van heeft aangegeven deze in te kunnen vullen)</t>
  </si>
  <si>
    <t>Fase 1</t>
  </si>
  <si>
    <t>Fase 2</t>
  </si>
  <si>
    <t>Aantal uren</t>
  </si>
  <si>
    <t>Uurtarief</t>
  </si>
  <si>
    <t>Totaal</t>
  </si>
  <si>
    <t>Inrichting/ configuratie</t>
  </si>
  <si>
    <t>Training</t>
  </si>
  <si>
    <t>Migratie</t>
  </si>
  <si>
    <t>Interfaces / koppelingen</t>
  </si>
  <si>
    <t>Projectbegeleiding</t>
  </si>
  <si>
    <t>Overige eenmalige kosten, namelijk:</t>
  </si>
  <si>
    <t>[specificeer hier de overige eenmalige kosten]</t>
  </si>
  <si>
    <t>Totaal eenmalige kosten</t>
  </si>
  <si>
    <t>2. Jaarlijkse kosten (inclusief de wensen waar de inschrijver van heeft aangegeven deze in te kunnen vullen)</t>
  </si>
  <si>
    <t>Achtergrondinformatie voor uw berekening:</t>
  </si>
  <si>
    <t>Aantallen medewerkers</t>
  </si>
  <si>
    <t>Medewerkers in loondienst (te verlonen)</t>
  </si>
  <si>
    <t>Medewerkers niet in loondienst</t>
  </si>
  <si>
    <t>A. Licentieovereenkomst</t>
  </si>
  <si>
    <t>Gebruikersrollen</t>
  </si>
  <si>
    <t>Licentiekosten</t>
  </si>
  <si>
    <t>..</t>
  </si>
  <si>
    <t>C. IaaS overeenkomst</t>
  </si>
  <si>
    <t>Totaal jaarlijkse kosten</t>
  </si>
  <si>
    <t>Tijdschrijvers</t>
  </si>
  <si>
    <t>Prijsdocument Specificatie (in EUR ex btw)</t>
  </si>
  <si>
    <t>Leidinggevenden HR</t>
  </si>
  <si>
    <t xml:space="preserve">HR-medewerkers </t>
  </si>
  <si>
    <t>Bestellers</t>
  </si>
  <si>
    <t>Goedkeurders</t>
  </si>
  <si>
    <t>Inkopers/contractmanagers</t>
  </si>
  <si>
    <t>Crediteurenmedewerkers</t>
  </si>
  <si>
    <t>Aantal op jaarbasis</t>
  </si>
  <si>
    <t>(specificeer hier de verschillende rollen met licentiekosten per functioneel domein, indien er geen generieke licentiemodel van toepassing is)</t>
  </si>
  <si>
    <t>Functioneel domein HR incl. Salarisadministratie</t>
  </si>
  <si>
    <t>Functioneel domein Finance</t>
  </si>
  <si>
    <t>Functioneel domein Inkoop</t>
  </si>
  <si>
    <t>Functioneel domein Projectmanagement</t>
  </si>
  <si>
    <t>Modules/systemen/add-on</t>
  </si>
  <si>
    <t>[specificeer hier de  kosten voor beheer/helpdesk per functioneel domein naar module/systeem/add-on]</t>
  </si>
  <si>
    <t xml:space="preserve">Modules/systemen/ add on </t>
  </si>
  <si>
    <t>Administratief ondersteuners leidinggevende (management assistenten)</t>
  </si>
  <si>
    <t>Financiële Administratie en Control</t>
  </si>
  <si>
    <t>Leesrechten</t>
  </si>
  <si>
    <t>Financiële Administratie</t>
  </si>
  <si>
    <t>Projectleiders en projectbureau</t>
  </si>
  <si>
    <t>Medewerkers in loondienst (te verlonen en ESS)</t>
  </si>
  <si>
    <t>waarvan</t>
  </si>
  <si>
    <t>Goedkeurders (qua onderliggende gebruikers overlap met 200 leidinggevenden HR)</t>
  </si>
  <si>
    <t>Tijdschrijvers projecten</t>
  </si>
  <si>
    <t>Generiek (indien licenties niet domein specfiek, maar een tarief voor volledige scope: mogelijk niet van toepassing)</t>
  </si>
  <si>
    <t>PSA- medewerkers (personeels- en salarisadministratie)</t>
  </si>
  <si>
    <t>*Hou bij de specificatie in de prijsopbouw rekening met de voorgestelde gefaseerde implementatie, zoals beschreven in paragraaf 3.1 van Beschrijvend Document deel B</t>
  </si>
  <si>
    <t>Totaal projectkosten + jaar 1 t/m 4</t>
  </si>
  <si>
    <t>Jaar 1: 2022 (excl. Projectkosten)</t>
  </si>
  <si>
    <t>Jaar 4: 2025 (excl. Projectkosten)</t>
  </si>
  <si>
    <t>Projectkosten (eenmalig fase 1 en 2)</t>
  </si>
  <si>
    <t>Jaar 2: 2023 (excl. Projectkosten)</t>
  </si>
  <si>
    <t>Jaar 3: 2024 (excl. Projectkosten)</t>
  </si>
  <si>
    <t>Prijsdocument Totaalprijs in EUR</t>
  </si>
  <si>
    <t>PSA- medewerkers (Personeel- en Salarisadministratie)</t>
  </si>
  <si>
    <t>Leidinggevenden Saxion met een HR-rol</t>
  </si>
  <si>
    <t>Medewerkers niet in loondienst ESS (employee Self Service)</t>
  </si>
  <si>
    <t>Na livegang fase 1 en 2 (2023)</t>
  </si>
  <si>
    <t>Module / Systeem / Add-on</t>
  </si>
  <si>
    <t>Na livegang fase 1 (2022)</t>
  </si>
  <si>
    <t>(specificeer hier de (eventuele) licentiekosten per module/systeem/add-on naast licentieprijs per gebruiker)</t>
  </si>
  <si>
    <t>Kosten</t>
  </si>
  <si>
    <t>Consultancy uren (gemiddeld tarief) (verplicht invullen)</t>
  </si>
  <si>
    <t>B. Beheerovereenkomst (Key users en functioneel beheer richt Saxion zelf in, inclusief eerste lijns helpdesk)</t>
  </si>
  <si>
    <t>[specificeer hier de  kosten voor IaaS per functioneel domein naar module/systeem/add on]</t>
  </si>
  <si>
    <t xml:space="preserve">Alle genoemde aantallen zijn indicatief. Hieraan kunnen geen rechten worden ontleend. </t>
  </si>
  <si>
    <t>Totaal aantal medewerkers (totaal mag ook over generieke licenties verdeeld worden, verbijzonderd naar rollen)</t>
  </si>
  <si>
    <t xml:space="preserve">Generiek ROL I </t>
  </si>
  <si>
    <t>Generiek ROL II</t>
  </si>
  <si>
    <t>Generiek ROL III</t>
  </si>
  <si>
    <t>Totaal Generiek rol I tot en met II</t>
  </si>
  <si>
    <t xml:space="preserve">OK indien B82 = B86 </t>
  </si>
  <si>
    <t xml:space="preserve">OK indien F82 = F86 </t>
  </si>
  <si>
    <t>Generiek ROL IV</t>
  </si>
  <si>
    <t>Generiek ROL V</t>
  </si>
  <si>
    <t>Som</t>
  </si>
  <si>
    <t>Gemiddelde</t>
  </si>
  <si>
    <t>Voorlopig 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</si>
</sst>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€&quot;\ #,##0.00;[Red]&quot;€&quot;\ \-#,##0.00"/>
    <numFmt numFmtId="164" formatCode="&quot;€&quot;\ 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9" xfId="0" applyBorder="1" applyProtection="1">
      <protection locked="0"/>
    </xf>
    <xf numFmtId="0" fontId="0" fillId="0" borderId="0" xfId="0" applyBorder="1" applyProtection="1">
      <protection locked="0"/>
    </xf>
    <xf numFmtId="0" fontId="6" fillId="0" borderId="0" xfId="0" applyFont="1" applyProtection="1"/>
    <xf numFmtId="0" fontId="0" fillId="0" borderId="0" xfId="0" applyProtection="1"/>
    <xf numFmtId="0" fontId="5" fillId="0" borderId="0" xfId="0" applyFont="1" applyProtection="1"/>
    <xf numFmtId="0" fontId="7" fillId="5" borderId="0" xfId="0" applyFont="1" applyFill="1" applyAlignment="1" applyProtection="1">
      <alignment horizontal="center" vertical="top"/>
    </xf>
    <xf numFmtId="0" fontId="0" fillId="0" borderId="0" xfId="0" applyAlignment="1" applyProtection="1">
      <alignment horizontal="left" vertical="top"/>
    </xf>
    <xf numFmtId="0" fontId="0" fillId="0" borderId="10" xfId="0" applyBorder="1" applyProtection="1"/>
    <xf numFmtId="0" fontId="1" fillId="0" borderId="2" xfId="0" applyFont="1" applyBorder="1" applyProtection="1"/>
    <xf numFmtId="0" fontId="1" fillId="0" borderId="3" xfId="0" applyFont="1" applyBorder="1" applyProtection="1"/>
    <xf numFmtId="0" fontId="1" fillId="0" borderId="4" xfId="0" applyFont="1" applyBorder="1" applyProtection="1"/>
    <xf numFmtId="0" fontId="0" fillId="0" borderId="4" xfId="0" applyBorder="1" applyProtection="1"/>
    <xf numFmtId="0" fontId="0" fillId="0" borderId="12" xfId="0" applyBorder="1" applyProtection="1"/>
    <xf numFmtId="0" fontId="1" fillId="0" borderId="7" xfId="0" applyFont="1" applyBorder="1" applyProtection="1"/>
    <xf numFmtId="0" fontId="1" fillId="0" borderId="8" xfId="0" applyFont="1" applyBorder="1" applyProtection="1"/>
    <xf numFmtId="0" fontId="1" fillId="0" borderId="9" xfId="0" applyFont="1" applyBorder="1" applyProtection="1"/>
    <xf numFmtId="0" fontId="0" fillId="0" borderId="9" xfId="0" applyBorder="1" applyProtection="1"/>
    <xf numFmtId="0" fontId="0" fillId="0" borderId="11" xfId="0" applyBorder="1" applyProtection="1"/>
    <xf numFmtId="0" fontId="0" fillId="0" borderId="5" xfId="0" applyBorder="1" applyProtection="1"/>
    <xf numFmtId="0" fontId="0" fillId="0" borderId="6" xfId="0" applyBorder="1" applyProtection="1"/>
    <xf numFmtId="0" fontId="0" fillId="0" borderId="7" xfId="0" applyBorder="1" applyProtection="1"/>
    <xf numFmtId="0" fontId="0" fillId="0" borderId="8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1" fillId="0" borderId="5" xfId="0" applyFont="1" applyBorder="1" applyProtection="1"/>
    <xf numFmtId="0" fontId="0" fillId="0" borderId="13" xfId="0" applyBorder="1" applyProtection="1"/>
    <xf numFmtId="164" fontId="0" fillId="3" borderId="13" xfId="0" applyNumberFormat="1" applyFill="1" applyBorder="1" applyProtection="1"/>
    <xf numFmtId="0" fontId="1" fillId="0" borderId="14" xfId="0" applyFont="1" applyBorder="1" applyProtection="1"/>
    <xf numFmtId="0" fontId="0" fillId="0" borderId="15" xfId="0" applyBorder="1" applyProtection="1"/>
    <xf numFmtId="0" fontId="2" fillId="0" borderId="5" xfId="0" applyFont="1" applyBorder="1" applyProtection="1"/>
    <xf numFmtId="0" fontId="3" fillId="0" borderId="0" xfId="0" applyFont="1" applyProtection="1"/>
    <xf numFmtId="0" fontId="1" fillId="0" borderId="12" xfId="0" applyFont="1" applyBorder="1" applyProtection="1"/>
    <xf numFmtId="0" fontId="2" fillId="0" borderId="11" xfId="0" applyFont="1" applyBorder="1" applyProtection="1"/>
    <xf numFmtId="0" fontId="2" fillId="0" borderId="0" xfId="0" applyFont="1" applyProtection="1"/>
    <xf numFmtId="8" fontId="2" fillId="0" borderId="0" xfId="0" applyNumberFormat="1" applyFont="1" applyProtection="1"/>
    <xf numFmtId="0" fontId="0" fillId="0" borderId="21" xfId="0" applyBorder="1" applyProtection="1"/>
    <xf numFmtId="0" fontId="0" fillId="0" borderId="29" xfId="0" applyBorder="1" applyProtection="1"/>
    <xf numFmtId="0" fontId="0" fillId="0" borderId="22" xfId="0" applyBorder="1" applyProtection="1"/>
    <xf numFmtId="0" fontId="0" fillId="0" borderId="23" xfId="0" applyBorder="1" applyProtection="1"/>
    <xf numFmtId="0" fontId="0" fillId="0" borderId="24" xfId="0" applyBorder="1" applyProtection="1"/>
    <xf numFmtId="0" fontId="0" fillId="0" borderId="25" xfId="0" applyBorder="1" applyProtection="1"/>
    <xf numFmtId="0" fontId="0" fillId="0" borderId="0" xfId="0" applyBorder="1" applyProtection="1"/>
    <xf numFmtId="0" fontId="1" fillId="0" borderId="16" xfId="0" applyFont="1" applyBorder="1" applyProtection="1"/>
    <xf numFmtId="0" fontId="0" fillId="0" borderId="17" xfId="0" applyBorder="1" applyProtection="1"/>
    <xf numFmtId="0" fontId="0" fillId="0" borderId="18" xfId="0" applyBorder="1" applyProtection="1"/>
    <xf numFmtId="0" fontId="0" fillId="0" borderId="19" xfId="0" applyBorder="1" applyProtection="1"/>
    <xf numFmtId="0" fontId="0" fillId="0" borderId="20" xfId="0" applyBorder="1" applyProtection="1"/>
    <xf numFmtId="0" fontId="2" fillId="0" borderId="29" xfId="0" applyFont="1" applyBorder="1" applyProtection="1"/>
    <xf numFmtId="0" fontId="1" fillId="0" borderId="27" xfId="0" applyFont="1" applyBorder="1" applyProtection="1"/>
    <xf numFmtId="0" fontId="0" fillId="0" borderId="32" xfId="0" applyBorder="1" applyProtection="1"/>
    <xf numFmtId="0" fontId="0" fillId="0" borderId="28" xfId="0" applyBorder="1" applyProtection="1"/>
    <xf numFmtId="0" fontId="0" fillId="0" borderId="31" xfId="0" applyBorder="1" applyProtection="1"/>
    <xf numFmtId="0" fontId="1" fillId="0" borderId="11" xfId="0" applyFont="1" applyBorder="1" applyProtection="1"/>
    <xf numFmtId="3" fontId="0" fillId="0" borderId="0" xfId="0" applyNumberFormat="1" applyProtection="1"/>
    <xf numFmtId="0" fontId="0" fillId="0" borderId="30" xfId="0" applyBorder="1" applyProtection="1"/>
    <xf numFmtId="0" fontId="3" fillId="0" borderId="26" xfId="0" applyFont="1" applyBorder="1" applyProtection="1"/>
    <xf numFmtId="0" fontId="0" fillId="0" borderId="33" xfId="0" applyBorder="1" applyProtection="1"/>
    <xf numFmtId="8" fontId="0" fillId="4" borderId="32" xfId="0" applyNumberFormat="1" applyFill="1" applyBorder="1" applyProtection="1"/>
    <xf numFmtId="0" fontId="0" fillId="0" borderId="34" xfId="0" applyBorder="1" applyProtection="1"/>
    <xf numFmtId="8" fontId="0" fillId="2" borderId="32" xfId="0" applyNumberFormat="1" applyFill="1" applyBorder="1" applyProtection="1"/>
    <xf numFmtId="164" fontId="0" fillId="7" borderId="1" xfId="0" applyNumberFormat="1" applyFill="1" applyBorder="1" applyProtection="1"/>
    <xf numFmtId="0" fontId="0" fillId="6" borderId="1" xfId="0" applyFill="1" applyBorder="1" applyProtection="1">
      <protection locked="0"/>
    </xf>
    <xf numFmtId="0" fontId="0" fillId="6" borderId="36" xfId="0" applyFill="1" applyBorder="1" applyProtection="1">
      <protection locked="0"/>
    </xf>
    <xf numFmtId="164" fontId="0" fillId="8" borderId="1" xfId="0" applyNumberFormat="1" applyFill="1" applyBorder="1" applyProtection="1"/>
    <xf numFmtId="164" fontId="0" fillId="6" borderId="1" xfId="0" applyNumberFormat="1" applyFill="1" applyBorder="1" applyProtection="1">
      <protection locked="0"/>
    </xf>
    <xf numFmtId="3" fontId="0" fillId="6" borderId="35" xfId="0" applyNumberFormat="1" applyFill="1" applyBorder="1" applyProtection="1">
      <protection locked="0"/>
    </xf>
    <xf numFmtId="8" fontId="1" fillId="10" borderId="3" xfId="0" applyNumberFormat="1" applyFont="1" applyFill="1" applyBorder="1" applyProtection="1"/>
    <xf numFmtId="0" fontId="2" fillId="9" borderId="37" xfId="0" applyFont="1" applyFill="1" applyBorder="1" applyProtection="1"/>
    <xf numFmtId="0" fontId="0" fillId="0" borderId="37" xfId="0" applyFont="1" applyBorder="1" applyProtection="1"/>
    <xf numFmtId="0" fontId="0" fillId="0" borderId="37" xfId="0" applyBorder="1" applyProtection="1"/>
    <xf numFmtId="0" fontId="2" fillId="9" borderId="5" xfId="0" applyFont="1" applyFill="1" applyBorder="1" applyProtection="1"/>
    <xf numFmtId="0" fontId="0" fillId="0" borderId="5" xfId="0" applyFont="1" applyBorder="1" applyProtection="1"/>
    <xf numFmtId="0" fontId="0" fillId="0" borderId="38" xfId="0" applyBorder="1" applyProtection="1"/>
    <xf numFmtId="8" fontId="2" fillId="0" borderId="0" xfId="0" applyNumberFormat="1" applyFont="1" applyBorder="1" applyProtection="1"/>
    <xf numFmtId="0" fontId="0" fillId="0" borderId="35" xfId="0" applyFont="1" applyBorder="1" applyProtection="1"/>
    <xf numFmtId="0" fontId="0" fillId="0" borderId="35" xfId="0" applyBorder="1" applyProtection="1"/>
    <xf numFmtId="0" fontId="0" fillId="6" borderId="35" xfId="0" applyFill="1" applyBorder="1" applyProtection="1"/>
    <xf numFmtId="8" fontId="1" fillId="7" borderId="3" xfId="0" applyNumberFormat="1" applyFont="1" applyFill="1" applyBorder="1" applyProtection="1"/>
    <xf numFmtId="164" fontId="0" fillId="10" borderId="17" xfId="0" applyNumberFormat="1" applyFill="1" applyBorder="1" applyProtection="1"/>
    <xf numFmtId="164" fontId="0" fillId="11" borderId="17" xfId="0" applyNumberFormat="1" applyFill="1" applyBorder="1" applyProtection="1"/>
    <xf numFmtId="8" fontId="0" fillId="2" borderId="1" xfId="0" applyNumberFormat="1" applyFill="1" applyBorder="1" applyAlignment="1">
      <alignment vertical="center" wrapText="1"/>
    </xf>
    <xf numFmtId="8" fontId="0" fillId="4" borderId="1" xfId="0" applyNumberFormat="1" applyFill="1" applyBorder="1" applyAlignment="1">
      <alignment vertical="center" wrapText="1"/>
    </xf>
    <xf numFmtId="164" fontId="0" fillId="3" borderId="1" xfId="0" applyNumberFormat="1" applyFill="1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64" fontId="0" fillId="5" borderId="1" xfId="0" applyNumberFormat="1" applyFill="1" applyBorder="1" applyAlignment="1">
      <alignment vertical="center" wrapText="1"/>
    </xf>
    <xf numFmtId="164" fontId="0" fillId="0" borderId="1" xfId="0" applyNumberFormat="1" applyFill="1" applyBorder="1" applyAlignment="1">
      <alignment vertical="center" wrapText="1"/>
    </xf>
    <xf numFmtId="3" fontId="0" fillId="9" borderId="0" xfId="0" applyNumberFormat="1" applyFill="1" applyBorder="1" applyProtection="1">
      <protection locked="0"/>
    </xf>
    <xf numFmtId="0" fontId="0" fillId="9" borderId="5" xfId="0" applyFill="1" applyBorder="1" applyProtection="1">
      <protection locked="0"/>
    </xf>
    <xf numFmtId="0" fontId="0" fillId="9" borderId="0" xfId="0" applyFill="1" applyBorder="1" applyProtection="1">
      <protection locked="0"/>
    </xf>
    <xf numFmtId="0" fontId="0" fillId="6" borderId="0" xfId="0" applyFill="1" applyProtection="1">
      <protection locked="0"/>
    </xf>
    <xf numFmtId="3" fontId="0" fillId="6" borderId="0" xfId="0" applyNumberFormat="1" applyFill="1" applyBorder="1" applyProtection="1">
      <protection locked="0"/>
    </xf>
    <xf numFmtId="0" fontId="0" fillId="9" borderId="1" xfId="0" applyFill="1" applyBorder="1" applyProtection="1">
      <protection locked="0"/>
    </xf>
  </cellXfs>
  <cellStyles count="1">
    <cellStyle name="Standaard" xfId="0" builtinId="0"/>
  </cellStyles>
  <dxfs count="6">
    <dxf>
      <fill>
        <patternFill>
          <bgColor theme="9" tint="0.59996337778862885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bgColor theme="9" tint="0.59996337778862885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bgColor theme="9" tint="0.59996337778862885"/>
        </patternFill>
      </fill>
    </dxf>
    <dxf>
      <font>
        <b/>
        <i val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85BAD-690B-F54C-BC22-39B39F8A9B9D}">
  <dimension ref="A1:C14"/>
  <sheetViews>
    <sheetView zoomScaleNormal="100" workbookViewId="0">
      <selection activeCell="C19" sqref="C19"/>
    </sheetView>
  </sheetViews>
  <sheetFormatPr defaultColWidth="11.42578125" defaultRowHeight="15" x14ac:dyDescent="0.25"/>
  <cols>
    <col min="1" max="1" width="49.140625" customWidth="1"/>
    <col min="2" max="2" width="13" customWidth="1"/>
  </cols>
  <sheetData>
    <row r="1" spans="1:3" ht="21" x14ac:dyDescent="0.25">
      <c r="A1" s="2" t="s">
        <v>64</v>
      </c>
    </row>
    <row r="2" spans="1:3" x14ac:dyDescent="0.25">
      <c r="A2" s="1"/>
    </row>
    <row r="3" spans="1:3" x14ac:dyDescent="0.25">
      <c r="A3" s="1"/>
      <c r="B3" t="s">
        <v>1</v>
      </c>
      <c r="C3" t="s">
        <v>2</v>
      </c>
    </row>
    <row r="4" spans="1:3" ht="21.95" customHeight="1" x14ac:dyDescent="0.25">
      <c r="A4" s="7" t="s">
        <v>3</v>
      </c>
      <c r="B4" s="6"/>
      <c r="C4" s="6"/>
    </row>
    <row r="5" spans="1:3" x14ac:dyDescent="0.25">
      <c r="A5" s="7"/>
      <c r="B5" s="6"/>
      <c r="C5" s="6"/>
    </row>
    <row r="6" spans="1:3" ht="18.75" x14ac:dyDescent="0.25">
      <c r="A6" s="3" t="s">
        <v>61</v>
      </c>
      <c r="B6" s="92">
        <f>Specificatie!D18+Specificatie!H18</f>
        <v>0</v>
      </c>
      <c r="C6" s="93">
        <f>B6*1.21</f>
        <v>0</v>
      </c>
    </row>
    <row r="7" spans="1:3" ht="18.75" x14ac:dyDescent="0.25">
      <c r="A7" s="3" t="s">
        <v>59</v>
      </c>
      <c r="B7" s="91">
        <f>Specificatie!D158</f>
        <v>0</v>
      </c>
      <c r="C7" s="93">
        <f t="shared" ref="C7:C10" si="0">B7*1.21</f>
        <v>0</v>
      </c>
    </row>
    <row r="8" spans="1:3" ht="18.75" x14ac:dyDescent="0.25">
      <c r="A8" s="3" t="s">
        <v>62</v>
      </c>
      <c r="B8" s="90">
        <f>Specificatie!$H$158</f>
        <v>0</v>
      </c>
      <c r="C8" s="93">
        <f t="shared" si="0"/>
        <v>0</v>
      </c>
    </row>
    <row r="9" spans="1:3" ht="18.75" x14ac:dyDescent="0.25">
      <c r="A9" s="3" t="s">
        <v>63</v>
      </c>
      <c r="B9" s="90">
        <f>Specificatie!$H$158</f>
        <v>0</v>
      </c>
      <c r="C9" s="93">
        <f t="shared" si="0"/>
        <v>0</v>
      </c>
    </row>
    <row r="10" spans="1:3" ht="18.75" x14ac:dyDescent="0.25">
      <c r="A10" s="3" t="s">
        <v>60</v>
      </c>
      <c r="B10" s="90">
        <f>Specificatie!$H$158</f>
        <v>0</v>
      </c>
      <c r="C10" s="93">
        <f t="shared" si="0"/>
        <v>0</v>
      </c>
    </row>
    <row r="11" spans="1:3" ht="18.75" x14ac:dyDescent="0.25">
      <c r="A11" s="3"/>
      <c r="B11" s="4"/>
      <c r="C11" s="4"/>
    </row>
    <row r="12" spans="1:3" ht="18.75" x14ac:dyDescent="0.25">
      <c r="A12" s="5" t="s">
        <v>58</v>
      </c>
      <c r="B12" s="94">
        <f>SUM(B6:B10)</f>
        <v>0</v>
      </c>
      <c r="C12" s="95">
        <f>SUM(C6:C10)</f>
        <v>0</v>
      </c>
    </row>
    <row r="13" spans="1:3" ht="18.75" x14ac:dyDescent="0.25">
      <c r="A13" s="3"/>
      <c r="B13" s="4"/>
      <c r="C13" s="4"/>
    </row>
    <row r="14" spans="1:3" x14ac:dyDescent="0.25">
      <c r="A14" s="1"/>
    </row>
  </sheetData>
  <mergeCells count="3">
    <mergeCell ref="C4:C5"/>
    <mergeCell ref="A4:A5"/>
    <mergeCell ref="B4:B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DC4DB-90C0-4EE1-BAF3-887848A3D127}">
  <sheetPr>
    <pageSetUpPr fitToPage="1"/>
  </sheetPr>
  <dimension ref="A1:I158"/>
  <sheetViews>
    <sheetView tabSelected="1" zoomScaleNormal="100" workbookViewId="0">
      <selection activeCell="A155" activeCellId="7" sqref="A142 A143 A146 A147 A150 A151 A154 A155"/>
    </sheetView>
  </sheetViews>
  <sheetFormatPr defaultColWidth="11.42578125" defaultRowHeight="15" x14ac:dyDescent="0.25"/>
  <cols>
    <col min="1" max="1" width="103.140625" style="13" customWidth="1"/>
    <col min="2" max="2" width="25.28515625" style="13" customWidth="1"/>
    <col min="3" max="3" width="14.28515625" style="13" customWidth="1"/>
    <col min="4" max="4" width="17" style="13" customWidth="1"/>
    <col min="5" max="5" width="3.140625" style="13" customWidth="1"/>
    <col min="6" max="7" width="14.28515625" style="13" customWidth="1"/>
    <col min="8" max="8" width="18.85546875" style="13" customWidth="1"/>
    <col min="9" max="9" width="3.140625" style="13" customWidth="1"/>
    <col min="10" max="16384" width="11.42578125" style="13"/>
  </cols>
  <sheetData>
    <row r="1" spans="1:9" ht="23.25" x14ac:dyDescent="0.35">
      <c r="A1" s="12" t="s">
        <v>30</v>
      </c>
    </row>
    <row r="3" spans="1:9" ht="21" x14ac:dyDescent="0.35">
      <c r="A3" s="14" t="s">
        <v>4</v>
      </c>
    </row>
    <row r="4" spans="1:9" s="16" customFormat="1" ht="30" customHeight="1" x14ac:dyDescent="0.25">
      <c r="A4" s="15" t="s">
        <v>57</v>
      </c>
      <c r="B4" s="15"/>
      <c r="C4" s="15"/>
      <c r="D4" s="15"/>
      <c r="E4" s="15"/>
      <c r="F4" s="15"/>
      <c r="G4" s="15"/>
      <c r="H4" s="15"/>
      <c r="I4" s="15"/>
    </row>
    <row r="5" spans="1:9" ht="15.75" thickBot="1" x14ac:dyDescent="0.3"/>
    <row r="6" spans="1:9" x14ac:dyDescent="0.25">
      <c r="A6" s="17"/>
      <c r="B6" s="18" t="s">
        <v>5</v>
      </c>
      <c r="C6" s="19"/>
      <c r="D6" s="19"/>
      <c r="E6" s="20"/>
      <c r="F6" s="19" t="s">
        <v>6</v>
      </c>
      <c r="G6" s="19"/>
      <c r="H6" s="19"/>
      <c r="I6" s="21"/>
    </row>
    <row r="7" spans="1:9" ht="15.75" thickBot="1" x14ac:dyDescent="0.3">
      <c r="A7" s="22"/>
      <c r="B7" s="23" t="s">
        <v>7</v>
      </c>
      <c r="C7" s="24" t="s">
        <v>8</v>
      </c>
      <c r="D7" s="24" t="s">
        <v>9</v>
      </c>
      <c r="E7" s="25"/>
      <c r="F7" s="24" t="s">
        <v>7</v>
      </c>
      <c r="G7" s="24" t="s">
        <v>8</v>
      </c>
      <c r="H7" s="24" t="s">
        <v>9</v>
      </c>
      <c r="I7" s="26"/>
    </row>
    <row r="8" spans="1:9" x14ac:dyDescent="0.25">
      <c r="A8" s="28" t="s">
        <v>10</v>
      </c>
      <c r="B8" s="32"/>
      <c r="C8" s="33"/>
      <c r="D8" s="33"/>
      <c r="E8" s="21"/>
      <c r="F8" s="32"/>
      <c r="G8" s="33"/>
      <c r="H8" s="33"/>
      <c r="I8" s="21"/>
    </row>
    <row r="9" spans="1:9" x14ac:dyDescent="0.25">
      <c r="A9" s="28" t="s">
        <v>11</v>
      </c>
      <c r="B9" s="75"/>
      <c r="C9" s="74"/>
      <c r="D9" s="70">
        <f>C9*B9</f>
        <v>0</v>
      </c>
      <c r="E9" s="29"/>
      <c r="F9" s="75"/>
      <c r="G9" s="74"/>
      <c r="H9" s="70">
        <f>G9*F9</f>
        <v>0</v>
      </c>
      <c r="I9" s="29"/>
    </row>
    <row r="10" spans="1:9" x14ac:dyDescent="0.25">
      <c r="A10" s="28" t="s">
        <v>12</v>
      </c>
      <c r="B10" s="75"/>
      <c r="C10" s="74"/>
      <c r="D10" s="70">
        <f t="shared" ref="D10:D15" si="0">C10*B10</f>
        <v>0</v>
      </c>
      <c r="E10" s="29"/>
      <c r="F10" s="75"/>
      <c r="G10" s="74"/>
      <c r="H10" s="70">
        <f t="shared" ref="H10:H15" si="1">G10*F10</f>
        <v>0</v>
      </c>
      <c r="I10" s="29"/>
    </row>
    <row r="11" spans="1:9" x14ac:dyDescent="0.25">
      <c r="A11" s="28" t="s">
        <v>13</v>
      </c>
      <c r="B11" s="75"/>
      <c r="C11" s="74"/>
      <c r="D11" s="70">
        <f t="shared" si="0"/>
        <v>0</v>
      </c>
      <c r="E11" s="29"/>
      <c r="F11" s="75"/>
      <c r="G11" s="74"/>
      <c r="H11" s="70">
        <f t="shared" si="1"/>
        <v>0</v>
      </c>
      <c r="I11" s="29"/>
    </row>
    <row r="12" spans="1:9" x14ac:dyDescent="0.25">
      <c r="A12" s="28" t="s">
        <v>14</v>
      </c>
      <c r="B12" s="75"/>
      <c r="C12" s="74"/>
      <c r="D12" s="70">
        <f t="shared" si="0"/>
        <v>0</v>
      </c>
      <c r="E12" s="29"/>
      <c r="F12" s="75"/>
      <c r="G12" s="74"/>
      <c r="H12" s="70">
        <f t="shared" si="1"/>
        <v>0</v>
      </c>
      <c r="I12" s="29"/>
    </row>
    <row r="13" spans="1:9" x14ac:dyDescent="0.25">
      <c r="A13" s="28" t="s">
        <v>15</v>
      </c>
      <c r="B13" s="75"/>
      <c r="C13" s="74"/>
      <c r="D13" s="70">
        <f t="shared" si="0"/>
        <v>0</v>
      </c>
      <c r="E13" s="29"/>
      <c r="F13" s="75"/>
      <c r="G13" s="74"/>
      <c r="H13" s="70">
        <f t="shared" si="1"/>
        <v>0</v>
      </c>
      <c r="I13" s="29"/>
    </row>
    <row r="14" spans="1:9" x14ac:dyDescent="0.25">
      <c r="A14" s="72" t="s">
        <v>16</v>
      </c>
      <c r="B14" s="75"/>
      <c r="C14" s="74"/>
      <c r="D14" s="70">
        <f t="shared" si="0"/>
        <v>0</v>
      </c>
      <c r="E14" s="29"/>
      <c r="F14" s="75"/>
      <c r="G14" s="74"/>
      <c r="H14" s="70">
        <f t="shared" si="1"/>
        <v>0</v>
      </c>
      <c r="I14" s="29"/>
    </row>
    <row r="15" spans="1:9" x14ac:dyDescent="0.25">
      <c r="A15" s="72" t="s">
        <v>16</v>
      </c>
      <c r="B15" s="75"/>
      <c r="C15" s="74"/>
      <c r="D15" s="70">
        <f t="shared" si="0"/>
        <v>0</v>
      </c>
      <c r="E15" s="29"/>
      <c r="F15" s="75"/>
      <c r="G15" s="74"/>
      <c r="H15" s="70">
        <f t="shared" si="1"/>
        <v>0</v>
      </c>
      <c r="I15" s="29"/>
    </row>
    <row r="16" spans="1:9" ht="15.75" thickBot="1" x14ac:dyDescent="0.3">
      <c r="A16" s="30"/>
      <c r="B16" s="30"/>
      <c r="C16" s="31"/>
      <c r="D16" s="31"/>
      <c r="E16" s="26"/>
      <c r="F16" s="30"/>
      <c r="G16" s="31"/>
      <c r="H16" s="31"/>
      <c r="I16" s="26"/>
    </row>
    <row r="17" spans="1:9" x14ac:dyDescent="0.25">
      <c r="A17" s="32"/>
      <c r="B17" s="33"/>
      <c r="C17" s="33"/>
      <c r="D17" s="33"/>
      <c r="E17" s="33"/>
      <c r="F17" s="33"/>
      <c r="G17" s="33"/>
      <c r="H17" s="33"/>
      <c r="I17" s="21"/>
    </row>
    <row r="18" spans="1:9" ht="15.75" thickBot="1" x14ac:dyDescent="0.3">
      <c r="A18" s="34" t="s">
        <v>17</v>
      </c>
      <c r="B18" s="35"/>
      <c r="C18" s="35"/>
      <c r="D18" s="36">
        <f>SUM(D9:D17)</f>
        <v>0</v>
      </c>
      <c r="F18" s="35"/>
      <c r="G18" s="35"/>
      <c r="H18" s="36">
        <f>SUM(H9:H17)</f>
        <v>0</v>
      </c>
      <c r="I18" s="29"/>
    </row>
    <row r="19" spans="1:9" ht="16.5" thickTop="1" thickBot="1" x14ac:dyDescent="0.3">
      <c r="A19" s="30"/>
      <c r="B19" s="31"/>
      <c r="C19" s="31"/>
      <c r="D19" s="31"/>
      <c r="E19" s="31"/>
      <c r="F19" s="31"/>
      <c r="G19" s="31"/>
      <c r="H19" s="31"/>
      <c r="I19" s="26"/>
    </row>
    <row r="22" spans="1:9" ht="21" x14ac:dyDescent="0.35">
      <c r="A22" s="14" t="s">
        <v>18</v>
      </c>
    </row>
    <row r="23" spans="1:9" ht="15.75" thickBot="1" x14ac:dyDescent="0.3">
      <c r="A23" s="13" t="s">
        <v>19</v>
      </c>
    </row>
    <row r="24" spans="1:9" ht="15.75" thickBot="1" x14ac:dyDescent="0.3">
      <c r="A24" s="37" t="s">
        <v>20</v>
      </c>
      <c r="B24" s="38"/>
    </row>
    <row r="25" spans="1:9" x14ac:dyDescent="0.25">
      <c r="A25" s="32" t="s">
        <v>21</v>
      </c>
      <c r="B25" s="21">
        <v>2850</v>
      </c>
    </row>
    <row r="26" spans="1:9" x14ac:dyDescent="0.25">
      <c r="A26" s="28" t="s">
        <v>22</v>
      </c>
      <c r="B26" s="29">
        <v>600</v>
      </c>
    </row>
    <row r="27" spans="1:9" x14ac:dyDescent="0.25">
      <c r="A27" s="28"/>
      <c r="B27" s="29"/>
    </row>
    <row r="28" spans="1:9" x14ac:dyDescent="0.25">
      <c r="A28" s="39" t="s">
        <v>39</v>
      </c>
      <c r="B28" s="29"/>
    </row>
    <row r="29" spans="1:9" x14ac:dyDescent="0.25">
      <c r="A29" s="28" t="s">
        <v>66</v>
      </c>
      <c r="B29" s="29">
        <v>200</v>
      </c>
    </row>
    <row r="30" spans="1:9" x14ac:dyDescent="0.25">
      <c r="A30" s="28" t="s">
        <v>46</v>
      </c>
      <c r="B30" s="29">
        <v>70</v>
      </c>
    </row>
    <row r="31" spans="1:9" x14ac:dyDescent="0.25">
      <c r="A31" s="28" t="s">
        <v>32</v>
      </c>
      <c r="B31" s="29">
        <v>40</v>
      </c>
    </row>
    <row r="32" spans="1:9" x14ac:dyDescent="0.25">
      <c r="A32" s="28" t="s">
        <v>65</v>
      </c>
      <c r="B32" s="29">
        <v>10</v>
      </c>
    </row>
    <row r="33" spans="1:2" x14ac:dyDescent="0.25">
      <c r="A33" s="28"/>
      <c r="B33" s="29"/>
    </row>
    <row r="34" spans="1:2" x14ac:dyDescent="0.25">
      <c r="A34" s="39" t="s">
        <v>40</v>
      </c>
      <c r="B34" s="29"/>
    </row>
    <row r="35" spans="1:2" x14ac:dyDescent="0.25">
      <c r="A35" s="28" t="s">
        <v>47</v>
      </c>
      <c r="B35" s="29">
        <v>30</v>
      </c>
    </row>
    <row r="36" spans="1:2" x14ac:dyDescent="0.25">
      <c r="A36" s="28"/>
      <c r="B36" s="29"/>
    </row>
    <row r="37" spans="1:2" x14ac:dyDescent="0.25">
      <c r="A37" s="39" t="s">
        <v>41</v>
      </c>
      <c r="B37" s="29"/>
    </row>
    <row r="38" spans="1:2" x14ac:dyDescent="0.25">
      <c r="A38" s="28" t="s">
        <v>33</v>
      </c>
      <c r="B38" s="29">
        <v>250</v>
      </c>
    </row>
    <row r="39" spans="1:2" x14ac:dyDescent="0.25">
      <c r="A39" s="28" t="s">
        <v>34</v>
      </c>
      <c r="B39" s="29">
        <v>220</v>
      </c>
    </row>
    <row r="40" spans="1:2" x14ac:dyDescent="0.25">
      <c r="A40" s="28" t="s">
        <v>35</v>
      </c>
      <c r="B40" s="29">
        <v>15</v>
      </c>
    </row>
    <row r="41" spans="1:2" x14ac:dyDescent="0.25">
      <c r="A41" s="28" t="s">
        <v>36</v>
      </c>
      <c r="B41" s="29">
        <v>5</v>
      </c>
    </row>
    <row r="42" spans="1:2" x14ac:dyDescent="0.25">
      <c r="A42" s="28" t="s">
        <v>49</v>
      </c>
      <c r="B42" s="29">
        <v>10</v>
      </c>
    </row>
    <row r="43" spans="1:2" x14ac:dyDescent="0.25">
      <c r="A43" s="28" t="s">
        <v>48</v>
      </c>
      <c r="B43" s="29">
        <v>40</v>
      </c>
    </row>
    <row r="44" spans="1:2" x14ac:dyDescent="0.25">
      <c r="A44" s="28"/>
      <c r="B44" s="29"/>
    </row>
    <row r="45" spans="1:2" x14ac:dyDescent="0.25">
      <c r="A45" s="39" t="s">
        <v>42</v>
      </c>
      <c r="B45" s="29"/>
    </row>
    <row r="46" spans="1:2" x14ac:dyDescent="0.25">
      <c r="A46" s="28" t="s">
        <v>50</v>
      </c>
      <c r="B46" s="29">
        <v>100</v>
      </c>
    </row>
    <row r="47" spans="1:2" x14ac:dyDescent="0.25">
      <c r="A47" s="28" t="s">
        <v>29</v>
      </c>
      <c r="B47" s="29">
        <v>150</v>
      </c>
    </row>
    <row r="48" spans="1:2" ht="15.75" thickBot="1" x14ac:dyDescent="0.3">
      <c r="A48" s="30"/>
      <c r="B48" s="26"/>
    </row>
    <row r="49" spans="1:9" x14ac:dyDescent="0.25">
      <c r="A49" s="28"/>
    </row>
    <row r="51" spans="1:9" ht="19.5" thickBot="1" x14ac:dyDescent="0.35">
      <c r="A51" s="40" t="s">
        <v>23</v>
      </c>
      <c r="B51" s="40" t="s">
        <v>70</v>
      </c>
      <c r="F51" s="40" t="s">
        <v>68</v>
      </c>
    </row>
    <row r="52" spans="1:9" x14ac:dyDescent="0.25">
      <c r="A52" s="17"/>
      <c r="B52" s="32"/>
      <c r="C52" s="19"/>
      <c r="D52" s="76">
        <f>SUM(D55:D89)</f>
        <v>0</v>
      </c>
      <c r="E52" s="20"/>
      <c r="F52" s="32"/>
      <c r="G52" s="19"/>
      <c r="H52" s="87">
        <f>SUM(H55:H89)</f>
        <v>0</v>
      </c>
      <c r="I52" s="21"/>
    </row>
    <row r="53" spans="1:9" ht="15.75" thickBot="1" x14ac:dyDescent="0.3">
      <c r="A53" s="41" t="s">
        <v>24</v>
      </c>
      <c r="B53" s="23" t="s">
        <v>37</v>
      </c>
      <c r="C53" s="24" t="s">
        <v>25</v>
      </c>
      <c r="D53" s="24" t="s">
        <v>9</v>
      </c>
      <c r="E53" s="25"/>
      <c r="F53" s="23" t="s">
        <v>37</v>
      </c>
      <c r="G53" s="24" t="s">
        <v>25</v>
      </c>
      <c r="H53" s="24" t="s">
        <v>9</v>
      </c>
      <c r="I53" s="26"/>
    </row>
    <row r="54" spans="1:9" x14ac:dyDescent="0.25">
      <c r="A54" s="28" t="s">
        <v>38</v>
      </c>
      <c r="B54" s="18"/>
      <c r="C54" s="33"/>
      <c r="D54" s="33"/>
      <c r="E54" s="21"/>
      <c r="I54" s="29"/>
    </row>
    <row r="55" spans="1:9" x14ac:dyDescent="0.25">
      <c r="A55" s="39"/>
      <c r="B55" s="39"/>
      <c r="C55" s="83"/>
      <c r="D55" s="83"/>
      <c r="E55" s="29"/>
      <c r="F55" s="43"/>
      <c r="G55" s="44"/>
      <c r="H55" s="44"/>
      <c r="I55" s="29"/>
    </row>
    <row r="56" spans="1:9" x14ac:dyDescent="0.25">
      <c r="A56" s="77" t="s">
        <v>39</v>
      </c>
      <c r="B56" s="28"/>
      <c r="C56" s="51"/>
      <c r="D56" s="51"/>
      <c r="E56" s="29"/>
      <c r="I56" s="45"/>
    </row>
    <row r="57" spans="1:9" x14ac:dyDescent="0.25">
      <c r="A57" s="78" t="s">
        <v>51</v>
      </c>
      <c r="B57" s="28"/>
      <c r="C57" s="51"/>
      <c r="D57" s="51"/>
      <c r="E57" s="29"/>
      <c r="F57" s="13">
        <v>2850</v>
      </c>
      <c r="G57" s="100"/>
      <c r="H57" s="70">
        <f t="shared" ref="H57" si="2">G57*F57</f>
        <v>0</v>
      </c>
      <c r="I57" s="45"/>
    </row>
    <row r="58" spans="1:9" x14ac:dyDescent="0.25">
      <c r="A58" s="78" t="s">
        <v>52</v>
      </c>
      <c r="B58" s="28"/>
      <c r="C58" s="51"/>
      <c r="D58" s="51"/>
      <c r="E58" s="29"/>
      <c r="G58" s="8"/>
      <c r="I58" s="45"/>
    </row>
    <row r="59" spans="1:9" x14ac:dyDescent="0.25">
      <c r="A59" s="78" t="s">
        <v>31</v>
      </c>
      <c r="B59" s="28"/>
      <c r="C59" s="51"/>
      <c r="D59" s="51"/>
      <c r="E59" s="29"/>
      <c r="F59" s="13">
        <v>200</v>
      </c>
      <c r="G59" s="100"/>
      <c r="H59" s="70">
        <f t="shared" ref="H59:H62" si="3">G59*F59</f>
        <v>0</v>
      </c>
      <c r="I59" s="45"/>
    </row>
    <row r="60" spans="1:9" x14ac:dyDescent="0.25">
      <c r="A60" s="78" t="s">
        <v>46</v>
      </c>
      <c r="B60" s="28"/>
      <c r="C60" s="51"/>
      <c r="D60" s="51"/>
      <c r="E60" s="29"/>
      <c r="F60" s="13">
        <v>70</v>
      </c>
      <c r="G60" s="100"/>
      <c r="H60" s="70">
        <f t="shared" si="3"/>
        <v>0</v>
      </c>
      <c r="I60" s="45"/>
    </row>
    <row r="61" spans="1:9" x14ac:dyDescent="0.25">
      <c r="A61" s="78" t="s">
        <v>32</v>
      </c>
      <c r="B61" s="28"/>
      <c r="C61" s="51"/>
      <c r="D61" s="51"/>
      <c r="E61" s="29"/>
      <c r="F61" s="13">
        <v>40</v>
      </c>
      <c r="G61" s="100"/>
      <c r="H61" s="70">
        <f t="shared" si="3"/>
        <v>0</v>
      </c>
      <c r="I61" s="45"/>
    </row>
    <row r="62" spans="1:9" x14ac:dyDescent="0.25">
      <c r="A62" s="79" t="s">
        <v>56</v>
      </c>
      <c r="B62" s="28"/>
      <c r="C62" s="51"/>
      <c r="D62" s="51"/>
      <c r="E62" s="29"/>
      <c r="F62" s="13">
        <v>10</v>
      </c>
      <c r="G62" s="100"/>
      <c r="H62" s="70">
        <f t="shared" si="3"/>
        <v>0</v>
      </c>
      <c r="I62" s="45"/>
    </row>
    <row r="63" spans="1:9" x14ac:dyDescent="0.25">
      <c r="A63" s="79"/>
      <c r="B63" s="28"/>
      <c r="C63" s="51"/>
      <c r="D63" s="51"/>
      <c r="E63" s="29"/>
      <c r="G63" s="8"/>
      <c r="I63" s="45"/>
    </row>
    <row r="64" spans="1:9" x14ac:dyDescent="0.25">
      <c r="A64" s="78" t="s">
        <v>67</v>
      </c>
      <c r="B64" s="28"/>
      <c r="C64" s="51"/>
      <c r="D64" s="51"/>
      <c r="E64" s="29"/>
      <c r="F64" s="13">
        <v>600</v>
      </c>
      <c r="G64" s="100"/>
      <c r="H64" s="70">
        <f t="shared" ref="H64" si="4">G64*F64</f>
        <v>0</v>
      </c>
      <c r="I64" s="45"/>
    </row>
    <row r="65" spans="1:9" x14ac:dyDescent="0.25">
      <c r="A65" s="79"/>
      <c r="B65" s="28"/>
      <c r="C65" s="51"/>
      <c r="D65" s="51"/>
      <c r="E65" s="29"/>
      <c r="G65" s="8"/>
      <c r="I65" s="45"/>
    </row>
    <row r="66" spans="1:9" x14ac:dyDescent="0.25">
      <c r="A66" s="77" t="s">
        <v>40</v>
      </c>
      <c r="B66" s="28"/>
      <c r="C66" s="51"/>
      <c r="D66" s="51"/>
      <c r="E66" s="29"/>
      <c r="G66" s="8"/>
      <c r="I66" s="45"/>
    </row>
    <row r="67" spans="1:9" x14ac:dyDescent="0.25">
      <c r="A67" s="78" t="s">
        <v>47</v>
      </c>
      <c r="B67" s="28">
        <v>30</v>
      </c>
      <c r="C67" s="96"/>
      <c r="D67" s="73">
        <f>C67*B67</f>
        <v>0</v>
      </c>
      <c r="E67" s="29"/>
      <c r="F67" s="13">
        <v>30</v>
      </c>
      <c r="G67" s="100"/>
      <c r="H67" s="70">
        <f t="shared" ref="H67" si="5">G67*F67</f>
        <v>0</v>
      </c>
      <c r="I67" s="45"/>
    </row>
    <row r="68" spans="1:9" x14ac:dyDescent="0.25">
      <c r="A68" s="79"/>
      <c r="B68" s="28"/>
      <c r="C68" s="11"/>
      <c r="D68" s="51"/>
      <c r="E68" s="29"/>
      <c r="G68" s="8"/>
      <c r="I68" s="45"/>
    </row>
    <row r="69" spans="1:9" x14ac:dyDescent="0.25">
      <c r="A69" s="77" t="s">
        <v>41</v>
      </c>
      <c r="B69" s="28"/>
      <c r="C69" s="11"/>
      <c r="D69" s="51"/>
      <c r="E69" s="29"/>
      <c r="G69" s="8"/>
      <c r="I69" s="45"/>
    </row>
    <row r="70" spans="1:9" x14ac:dyDescent="0.25">
      <c r="A70" s="78" t="s">
        <v>33</v>
      </c>
      <c r="B70" s="28">
        <v>250</v>
      </c>
      <c r="C70" s="96"/>
      <c r="D70" s="73">
        <f t="shared" ref="D70:D75" si="6">C70*B70</f>
        <v>0</v>
      </c>
      <c r="E70" s="29"/>
      <c r="F70" s="13">
        <v>250</v>
      </c>
      <c r="G70" s="100"/>
      <c r="H70" s="70">
        <f t="shared" ref="H70:H75" si="7">G70*F70</f>
        <v>0</v>
      </c>
      <c r="I70" s="45"/>
    </row>
    <row r="71" spans="1:9" x14ac:dyDescent="0.25">
      <c r="A71" s="78" t="s">
        <v>53</v>
      </c>
      <c r="B71" s="28">
        <v>220</v>
      </c>
      <c r="C71" s="96"/>
      <c r="D71" s="73">
        <f t="shared" si="6"/>
        <v>0</v>
      </c>
      <c r="E71" s="29"/>
      <c r="F71" s="13">
        <v>220</v>
      </c>
      <c r="G71" s="100"/>
      <c r="H71" s="70">
        <f t="shared" si="7"/>
        <v>0</v>
      </c>
      <c r="I71" s="45"/>
    </row>
    <row r="72" spans="1:9" x14ac:dyDescent="0.25">
      <c r="A72" s="78" t="s">
        <v>35</v>
      </c>
      <c r="B72" s="28">
        <v>15</v>
      </c>
      <c r="C72" s="96"/>
      <c r="D72" s="73">
        <f t="shared" si="6"/>
        <v>0</v>
      </c>
      <c r="E72" s="29"/>
      <c r="F72" s="13">
        <v>15</v>
      </c>
      <c r="G72" s="100"/>
      <c r="H72" s="70">
        <f t="shared" si="7"/>
        <v>0</v>
      </c>
      <c r="I72" s="45"/>
    </row>
    <row r="73" spans="1:9" x14ac:dyDescent="0.25">
      <c r="A73" s="78" t="s">
        <v>36</v>
      </c>
      <c r="B73" s="28">
        <v>5</v>
      </c>
      <c r="C73" s="96"/>
      <c r="D73" s="73">
        <f t="shared" si="6"/>
        <v>0</v>
      </c>
      <c r="E73" s="29"/>
      <c r="F73" s="13">
        <v>5</v>
      </c>
      <c r="G73" s="100"/>
      <c r="H73" s="70">
        <f t="shared" si="7"/>
        <v>0</v>
      </c>
      <c r="I73" s="45"/>
    </row>
    <row r="74" spans="1:9" x14ac:dyDescent="0.25">
      <c r="A74" s="78" t="s">
        <v>49</v>
      </c>
      <c r="B74" s="28">
        <v>10</v>
      </c>
      <c r="C74" s="96"/>
      <c r="D74" s="73">
        <f t="shared" si="6"/>
        <v>0</v>
      </c>
      <c r="E74" s="29"/>
      <c r="F74" s="13">
        <v>10</v>
      </c>
      <c r="G74" s="100"/>
      <c r="H74" s="70">
        <f t="shared" si="7"/>
        <v>0</v>
      </c>
      <c r="I74" s="45"/>
    </row>
    <row r="75" spans="1:9" x14ac:dyDescent="0.25">
      <c r="A75" s="78" t="s">
        <v>48</v>
      </c>
      <c r="B75" s="28">
        <v>40</v>
      </c>
      <c r="C75" s="96"/>
      <c r="D75" s="73">
        <f t="shared" si="6"/>
        <v>0</v>
      </c>
      <c r="E75" s="29"/>
      <c r="F75" s="13">
        <v>40</v>
      </c>
      <c r="G75" s="100"/>
      <c r="H75" s="70">
        <f t="shared" si="7"/>
        <v>0</v>
      </c>
      <c r="I75" s="45"/>
    </row>
    <row r="76" spans="1:9" x14ac:dyDescent="0.25">
      <c r="A76" s="28"/>
      <c r="B76" s="28"/>
      <c r="C76" s="11"/>
      <c r="D76" s="51"/>
      <c r="E76" s="29"/>
      <c r="G76" s="8"/>
      <c r="I76" s="29"/>
    </row>
    <row r="77" spans="1:9" x14ac:dyDescent="0.25">
      <c r="A77" s="80" t="s">
        <v>42</v>
      </c>
      <c r="B77" s="28"/>
      <c r="C77" s="11"/>
      <c r="D77" s="51"/>
      <c r="E77" s="29"/>
      <c r="G77" s="8"/>
      <c r="I77" s="29"/>
    </row>
    <row r="78" spans="1:9" x14ac:dyDescent="0.25">
      <c r="A78" s="81" t="s">
        <v>50</v>
      </c>
      <c r="B78" s="81">
        <v>100</v>
      </c>
      <c r="C78" s="96"/>
      <c r="D78" s="73">
        <f t="shared" ref="D78:D79" si="8">C78*B78</f>
        <v>0</v>
      </c>
      <c r="E78" s="29"/>
      <c r="F78" s="13">
        <v>100</v>
      </c>
      <c r="G78" s="100"/>
      <c r="H78" s="70">
        <f t="shared" ref="H78:H79" si="9">G78*F78</f>
        <v>0</v>
      </c>
      <c r="I78" s="29"/>
    </row>
    <row r="79" spans="1:9" x14ac:dyDescent="0.25">
      <c r="A79" s="81" t="s">
        <v>54</v>
      </c>
      <c r="B79" s="81">
        <v>150</v>
      </c>
      <c r="C79" s="96"/>
      <c r="D79" s="73">
        <f t="shared" si="8"/>
        <v>0</v>
      </c>
      <c r="E79" s="29"/>
      <c r="F79" s="13">
        <v>150</v>
      </c>
      <c r="G79" s="100"/>
      <c r="H79" s="70">
        <f t="shared" si="9"/>
        <v>0</v>
      </c>
      <c r="I79" s="29"/>
    </row>
    <row r="80" spans="1:9" x14ac:dyDescent="0.25">
      <c r="A80" s="28"/>
      <c r="B80" s="28"/>
      <c r="C80" s="11"/>
      <c r="D80" s="51"/>
      <c r="E80" s="29"/>
      <c r="G80" s="8"/>
      <c r="I80" s="29"/>
    </row>
    <row r="81" spans="1:9" x14ac:dyDescent="0.25">
      <c r="A81" s="80" t="s">
        <v>55</v>
      </c>
      <c r="B81" s="28"/>
      <c r="C81" s="11"/>
      <c r="D81" s="51"/>
      <c r="E81" s="29"/>
      <c r="G81" s="8"/>
      <c r="I81" s="29"/>
    </row>
    <row r="82" spans="1:9" x14ac:dyDescent="0.25">
      <c r="A82" s="28" t="s">
        <v>77</v>
      </c>
      <c r="B82" s="84">
        <v>820</v>
      </c>
      <c r="C82" s="96"/>
      <c r="D82" s="73">
        <f t="shared" ref="D82" si="10">C82*B82</f>
        <v>0</v>
      </c>
      <c r="E82" s="29"/>
      <c r="F82" s="84">
        <v>3450</v>
      </c>
      <c r="G82" s="100"/>
      <c r="H82" s="70">
        <f t="shared" ref="H82:H85" si="11">G82*F82</f>
        <v>0</v>
      </c>
      <c r="I82" s="29"/>
    </row>
    <row r="83" spans="1:9" x14ac:dyDescent="0.25">
      <c r="A83" s="98" t="s">
        <v>78</v>
      </c>
      <c r="B83" s="97"/>
      <c r="C83" s="96"/>
      <c r="D83" s="73">
        <f t="shared" ref="D83:D85" si="12">C83*B83</f>
        <v>0</v>
      </c>
      <c r="E83" s="29"/>
      <c r="F83" s="99"/>
      <c r="G83" s="100"/>
      <c r="H83" s="70">
        <f t="shared" si="11"/>
        <v>0</v>
      </c>
      <c r="I83" s="29"/>
    </row>
    <row r="84" spans="1:9" x14ac:dyDescent="0.25">
      <c r="A84" s="98" t="s">
        <v>79</v>
      </c>
      <c r="B84" s="97"/>
      <c r="C84" s="96"/>
      <c r="D84" s="73">
        <f t="shared" si="12"/>
        <v>0</v>
      </c>
      <c r="E84" s="29"/>
      <c r="F84" s="99"/>
      <c r="G84" s="100"/>
      <c r="H84" s="70">
        <f t="shared" si="11"/>
        <v>0</v>
      </c>
      <c r="I84" s="29"/>
    </row>
    <row r="85" spans="1:9" x14ac:dyDescent="0.25">
      <c r="A85" s="98" t="s">
        <v>80</v>
      </c>
      <c r="B85" s="97"/>
      <c r="C85" s="96"/>
      <c r="D85" s="73">
        <f t="shared" si="12"/>
        <v>0</v>
      </c>
      <c r="E85" s="29"/>
      <c r="F85" s="99"/>
      <c r="G85" s="100"/>
      <c r="H85" s="70">
        <f t="shared" si="11"/>
        <v>0</v>
      </c>
      <c r="I85" s="29"/>
    </row>
    <row r="86" spans="1:9" x14ac:dyDescent="0.25">
      <c r="A86" s="98" t="s">
        <v>84</v>
      </c>
      <c r="B86" s="97"/>
      <c r="C86" s="96"/>
      <c r="D86" s="73">
        <f t="shared" ref="D86:D87" si="13">C86*B86</f>
        <v>0</v>
      </c>
      <c r="E86" s="29"/>
      <c r="F86" s="99"/>
      <c r="G86" s="100"/>
      <c r="H86" s="70">
        <f t="shared" ref="H86:H87" si="14">G86*F86</f>
        <v>0</v>
      </c>
      <c r="I86" s="29"/>
    </row>
    <row r="87" spans="1:9" x14ac:dyDescent="0.25">
      <c r="A87" s="98" t="s">
        <v>85</v>
      </c>
      <c r="B87" s="97"/>
      <c r="C87" s="96"/>
      <c r="D87" s="73">
        <f t="shared" si="13"/>
        <v>0</v>
      </c>
      <c r="E87" s="29"/>
      <c r="F87" s="99"/>
      <c r="G87" s="100"/>
      <c r="H87" s="70">
        <f t="shared" si="14"/>
        <v>0</v>
      </c>
      <c r="I87" s="29"/>
    </row>
    <row r="88" spans="1:9" x14ac:dyDescent="0.25">
      <c r="A88" s="51" t="s">
        <v>81</v>
      </c>
      <c r="B88" s="85">
        <f>IF(B83+B84+B85+B86+B87&gt;0,(B83+B84+B85+B86+B87),B82-B83-B84-B85-B86-B87)</f>
        <v>820</v>
      </c>
      <c r="C88" s="51" t="s">
        <v>82</v>
      </c>
      <c r="D88" s="51"/>
      <c r="E88" s="29"/>
      <c r="F88" s="86">
        <f>IF(F83+F84+F85+F86+F87&gt;0,(F83+F84+F85+F86+F87),F82-F83-F84-F85-F86-F87)</f>
        <v>3450</v>
      </c>
      <c r="G88" s="51" t="s">
        <v>83</v>
      </c>
      <c r="I88" s="29"/>
    </row>
    <row r="89" spans="1:9" ht="15.75" thickBot="1" x14ac:dyDescent="0.3">
      <c r="A89" s="82"/>
      <c r="B89" s="30"/>
      <c r="C89" s="31"/>
      <c r="D89" s="31"/>
      <c r="E89" s="26"/>
      <c r="F89" s="48"/>
      <c r="G89" s="48"/>
      <c r="H89" s="48"/>
      <c r="I89" s="50"/>
    </row>
    <row r="90" spans="1:9" x14ac:dyDescent="0.25">
      <c r="A90" s="51" t="s">
        <v>76</v>
      </c>
      <c r="B90" s="51"/>
      <c r="C90" s="51"/>
      <c r="D90" s="51"/>
      <c r="E90" s="51"/>
      <c r="F90" s="51"/>
      <c r="G90" s="51"/>
      <c r="H90" s="51"/>
      <c r="I90" s="51"/>
    </row>
    <row r="91" spans="1:9" x14ac:dyDescent="0.25">
      <c r="A91" s="51"/>
      <c r="B91" s="51"/>
      <c r="C91" s="51"/>
      <c r="D91" s="51"/>
      <c r="E91" s="51"/>
      <c r="F91" s="51"/>
      <c r="G91" s="51"/>
      <c r="H91" s="51"/>
      <c r="I91" s="51"/>
    </row>
    <row r="92" spans="1:9" ht="15.75" thickBot="1" x14ac:dyDescent="0.3"/>
    <row r="93" spans="1:9" ht="15.75" thickBot="1" x14ac:dyDescent="0.3">
      <c r="A93" s="52" t="s">
        <v>69</v>
      </c>
      <c r="B93" s="53" t="s">
        <v>0</v>
      </c>
      <c r="C93" s="53" t="s">
        <v>72</v>
      </c>
      <c r="D93" s="88">
        <f>SUM(D94:D111)</f>
        <v>0</v>
      </c>
      <c r="E93" s="54"/>
      <c r="F93" s="53" t="s">
        <v>0</v>
      </c>
      <c r="G93" s="53" t="s">
        <v>72</v>
      </c>
      <c r="H93" s="89">
        <f>SUM(H94:H111)</f>
        <v>0</v>
      </c>
      <c r="I93" s="55"/>
    </row>
    <row r="94" spans="1:9" x14ac:dyDescent="0.25">
      <c r="A94" s="56" t="s">
        <v>71</v>
      </c>
      <c r="E94" s="29"/>
      <c r="I94" s="45"/>
    </row>
    <row r="95" spans="1:9" x14ac:dyDescent="0.25">
      <c r="A95" s="27"/>
      <c r="E95" s="29"/>
      <c r="I95" s="29"/>
    </row>
    <row r="96" spans="1:9" x14ac:dyDescent="0.25">
      <c r="A96" s="57" t="s">
        <v>39</v>
      </c>
      <c r="E96" s="45"/>
      <c r="I96" s="45"/>
    </row>
    <row r="97" spans="1:9" x14ac:dyDescent="0.25">
      <c r="A97" s="10" t="s">
        <v>26</v>
      </c>
      <c r="E97" s="45"/>
      <c r="F97" s="99"/>
      <c r="G97" s="100"/>
      <c r="H97" s="70">
        <f t="shared" ref="H97:H98" si="15">G97*F97</f>
        <v>0</v>
      </c>
      <c r="I97" s="45"/>
    </row>
    <row r="98" spans="1:9" x14ac:dyDescent="0.25">
      <c r="A98" s="10" t="s">
        <v>26</v>
      </c>
      <c r="E98" s="45"/>
      <c r="F98" s="99"/>
      <c r="G98" s="100"/>
      <c r="H98" s="70">
        <f t="shared" si="15"/>
        <v>0</v>
      </c>
      <c r="I98" s="45"/>
    </row>
    <row r="99" spans="1:9" x14ac:dyDescent="0.25">
      <c r="A99" s="46"/>
      <c r="E99" s="45"/>
      <c r="F99" s="8"/>
      <c r="G99" s="8"/>
      <c r="I99" s="45"/>
    </row>
    <row r="100" spans="1:9" x14ac:dyDescent="0.25">
      <c r="A100" s="57" t="s">
        <v>40</v>
      </c>
      <c r="E100" s="45"/>
      <c r="F100" s="8"/>
      <c r="G100" s="8"/>
      <c r="I100" s="45"/>
    </row>
    <row r="101" spans="1:9" x14ac:dyDescent="0.25">
      <c r="A101" s="10" t="s">
        <v>26</v>
      </c>
      <c r="B101" s="97"/>
      <c r="C101" s="96"/>
      <c r="D101" s="73">
        <f t="shared" ref="D101:D102" si="16">C101*B101</f>
        <v>0</v>
      </c>
      <c r="E101" s="45"/>
      <c r="F101" s="99"/>
      <c r="G101" s="100"/>
      <c r="H101" s="70">
        <f t="shared" ref="H101:H102" si="17">G101*F101</f>
        <v>0</v>
      </c>
      <c r="I101" s="45"/>
    </row>
    <row r="102" spans="1:9" x14ac:dyDescent="0.25">
      <c r="A102" s="10" t="s">
        <v>26</v>
      </c>
      <c r="B102" s="97"/>
      <c r="C102" s="96"/>
      <c r="D102" s="73">
        <f t="shared" si="16"/>
        <v>0</v>
      </c>
      <c r="E102" s="45"/>
      <c r="F102" s="99"/>
      <c r="G102" s="100"/>
      <c r="H102" s="70">
        <f t="shared" si="17"/>
        <v>0</v>
      </c>
      <c r="I102" s="45"/>
    </row>
    <row r="103" spans="1:9" x14ac:dyDescent="0.25">
      <c r="A103" s="46"/>
      <c r="B103" s="8"/>
      <c r="C103" s="8"/>
      <c r="E103" s="45"/>
      <c r="F103" s="8"/>
      <c r="G103" s="8"/>
      <c r="I103" s="45"/>
    </row>
    <row r="104" spans="1:9" x14ac:dyDescent="0.25">
      <c r="A104" s="57" t="s">
        <v>41</v>
      </c>
      <c r="B104" s="8"/>
      <c r="C104" s="8"/>
      <c r="E104" s="45"/>
      <c r="F104" s="8"/>
      <c r="G104" s="8"/>
      <c r="I104" s="45"/>
    </row>
    <row r="105" spans="1:9" x14ac:dyDescent="0.25">
      <c r="A105" s="10" t="s">
        <v>26</v>
      </c>
      <c r="B105" s="97"/>
      <c r="C105" s="96"/>
      <c r="D105" s="73">
        <f t="shared" ref="D105:D106" si="18">C105*B105</f>
        <v>0</v>
      </c>
      <c r="E105" s="45"/>
      <c r="F105" s="99"/>
      <c r="G105" s="100"/>
      <c r="H105" s="70">
        <f t="shared" ref="H105:H106" si="19">G105*F105</f>
        <v>0</v>
      </c>
      <c r="I105" s="45"/>
    </row>
    <row r="106" spans="1:9" x14ac:dyDescent="0.25">
      <c r="A106" s="10" t="s">
        <v>26</v>
      </c>
      <c r="B106" s="97"/>
      <c r="C106" s="96"/>
      <c r="D106" s="73">
        <f t="shared" si="18"/>
        <v>0</v>
      </c>
      <c r="E106" s="45"/>
      <c r="F106" s="99"/>
      <c r="G106" s="100"/>
      <c r="H106" s="70">
        <f t="shared" si="19"/>
        <v>0</v>
      </c>
      <c r="I106" s="45"/>
    </row>
    <row r="107" spans="1:9" x14ac:dyDescent="0.25">
      <c r="A107" s="27"/>
      <c r="B107" s="8"/>
      <c r="C107" s="8"/>
      <c r="E107" s="29"/>
      <c r="F107" s="8"/>
      <c r="G107" s="8"/>
      <c r="I107" s="29"/>
    </row>
    <row r="108" spans="1:9" x14ac:dyDescent="0.25">
      <c r="A108" s="42" t="s">
        <v>42</v>
      </c>
      <c r="B108" s="8"/>
      <c r="C108" s="8"/>
      <c r="E108" s="29"/>
      <c r="F108" s="8"/>
      <c r="G108" s="8"/>
      <c r="I108" s="29"/>
    </row>
    <row r="109" spans="1:9" x14ac:dyDescent="0.25">
      <c r="A109" s="9" t="s">
        <v>26</v>
      </c>
      <c r="B109" s="97"/>
      <c r="C109" s="96"/>
      <c r="D109" s="73">
        <f t="shared" ref="D109:D110" si="20">C109*B109</f>
        <v>0</v>
      </c>
      <c r="E109" s="29"/>
      <c r="F109" s="99"/>
      <c r="G109" s="100"/>
      <c r="H109" s="70">
        <f t="shared" ref="H109:H110" si="21">G109*F109</f>
        <v>0</v>
      </c>
      <c r="I109" s="29"/>
    </row>
    <row r="110" spans="1:9" x14ac:dyDescent="0.25">
      <c r="A110" s="9" t="s">
        <v>26</v>
      </c>
      <c r="B110" s="97"/>
      <c r="C110" s="96"/>
      <c r="D110" s="73">
        <f t="shared" si="20"/>
        <v>0</v>
      </c>
      <c r="E110" s="29"/>
      <c r="F110" s="99"/>
      <c r="G110" s="100"/>
      <c r="H110" s="70">
        <f t="shared" si="21"/>
        <v>0</v>
      </c>
      <c r="I110" s="29"/>
    </row>
    <row r="111" spans="1:9" ht="15.75" thickBot="1" x14ac:dyDescent="0.3">
      <c r="A111" s="47"/>
      <c r="B111" s="48"/>
      <c r="C111" s="48"/>
      <c r="D111" s="48"/>
      <c r="E111" s="49"/>
      <c r="F111" s="48"/>
      <c r="G111" s="48"/>
      <c r="H111" s="48"/>
      <c r="I111" s="50"/>
    </row>
    <row r="113" spans="1:9" ht="19.5" thickBot="1" x14ac:dyDescent="0.35">
      <c r="A113" s="40" t="s">
        <v>74</v>
      </c>
    </row>
    <row r="114" spans="1:9" ht="15.75" thickBot="1" x14ac:dyDescent="0.3">
      <c r="A114" s="58" t="s">
        <v>43</v>
      </c>
      <c r="B114" s="53" t="s">
        <v>0</v>
      </c>
      <c r="C114" s="53" t="s">
        <v>72</v>
      </c>
      <c r="D114" s="88">
        <f>SUM(D115:D133)</f>
        <v>0</v>
      </c>
      <c r="E114" s="54"/>
      <c r="F114" s="53" t="s">
        <v>0</v>
      </c>
      <c r="G114" s="53" t="s">
        <v>72</v>
      </c>
      <c r="H114" s="89">
        <f>SUM(H115:H133)</f>
        <v>0</v>
      </c>
      <c r="I114" s="55"/>
    </row>
    <row r="115" spans="1:9" x14ac:dyDescent="0.25">
      <c r="A115" s="61" t="s">
        <v>44</v>
      </c>
      <c r="E115" s="29"/>
      <c r="I115" s="45"/>
    </row>
    <row r="116" spans="1:9" x14ac:dyDescent="0.25">
      <c r="A116" s="46"/>
      <c r="E116" s="29"/>
      <c r="I116" s="45"/>
    </row>
    <row r="117" spans="1:9" x14ac:dyDescent="0.25">
      <c r="A117" s="57" t="s">
        <v>39</v>
      </c>
      <c r="E117" s="45"/>
      <c r="I117" s="45"/>
    </row>
    <row r="118" spans="1:9" x14ac:dyDescent="0.25">
      <c r="A118" s="10" t="s">
        <v>26</v>
      </c>
      <c r="E118" s="45"/>
      <c r="F118" s="99"/>
      <c r="G118" s="100"/>
      <c r="H118" s="70">
        <f t="shared" ref="H118:H119" si="22">G118*F118</f>
        <v>0</v>
      </c>
      <c r="I118" s="45"/>
    </row>
    <row r="119" spans="1:9" x14ac:dyDescent="0.25">
      <c r="A119" s="10" t="s">
        <v>26</v>
      </c>
      <c r="E119" s="45"/>
      <c r="F119" s="99"/>
      <c r="G119" s="100"/>
      <c r="H119" s="70">
        <f t="shared" si="22"/>
        <v>0</v>
      </c>
      <c r="I119" s="45"/>
    </row>
    <row r="120" spans="1:9" x14ac:dyDescent="0.25">
      <c r="A120" s="46"/>
      <c r="E120" s="45"/>
      <c r="F120" s="8"/>
      <c r="G120" s="8"/>
      <c r="I120" s="45"/>
    </row>
    <row r="121" spans="1:9" x14ac:dyDescent="0.25">
      <c r="A121" s="57" t="s">
        <v>40</v>
      </c>
      <c r="E121" s="45"/>
      <c r="F121" s="8"/>
      <c r="G121" s="8"/>
      <c r="I121" s="45"/>
    </row>
    <row r="122" spans="1:9" x14ac:dyDescent="0.25">
      <c r="A122" s="10" t="s">
        <v>26</v>
      </c>
      <c r="B122" s="97"/>
      <c r="C122" s="96"/>
      <c r="D122" s="73">
        <f t="shared" ref="D122:D123" si="23">C122*B122</f>
        <v>0</v>
      </c>
      <c r="E122" s="45"/>
      <c r="F122" s="99"/>
      <c r="G122" s="100"/>
      <c r="H122" s="70">
        <f t="shared" ref="H122:H123" si="24">G122*F122</f>
        <v>0</v>
      </c>
      <c r="I122" s="45"/>
    </row>
    <row r="123" spans="1:9" x14ac:dyDescent="0.25">
      <c r="A123" s="10" t="s">
        <v>26</v>
      </c>
      <c r="B123" s="97"/>
      <c r="C123" s="96"/>
      <c r="D123" s="73">
        <f t="shared" si="23"/>
        <v>0</v>
      </c>
      <c r="E123" s="45"/>
      <c r="F123" s="99"/>
      <c r="G123" s="100"/>
      <c r="H123" s="70">
        <f t="shared" si="24"/>
        <v>0</v>
      </c>
      <c r="I123" s="45"/>
    </row>
    <row r="124" spans="1:9" x14ac:dyDescent="0.25">
      <c r="A124" s="46"/>
      <c r="B124" s="8"/>
      <c r="C124" s="8"/>
      <c r="E124" s="45"/>
      <c r="F124" s="8"/>
      <c r="G124" s="8"/>
      <c r="I124" s="45"/>
    </row>
    <row r="125" spans="1:9" x14ac:dyDescent="0.25">
      <c r="A125" s="57" t="s">
        <v>41</v>
      </c>
      <c r="B125" s="8"/>
      <c r="C125" s="8"/>
      <c r="E125" s="45"/>
      <c r="F125" s="8"/>
      <c r="G125" s="8"/>
      <c r="I125" s="45"/>
    </row>
    <row r="126" spans="1:9" x14ac:dyDescent="0.25">
      <c r="A126" s="10" t="s">
        <v>26</v>
      </c>
      <c r="B126" s="97"/>
      <c r="C126" s="96"/>
      <c r="D126" s="73">
        <f t="shared" ref="D126:D127" si="25">C126*B126</f>
        <v>0</v>
      </c>
      <c r="E126" s="45"/>
      <c r="F126" s="99"/>
      <c r="G126" s="100"/>
      <c r="H126" s="70">
        <f t="shared" ref="H126:H127" si="26">G126*F126</f>
        <v>0</v>
      </c>
      <c r="I126" s="45"/>
    </row>
    <row r="127" spans="1:9" x14ac:dyDescent="0.25">
      <c r="A127" s="10" t="s">
        <v>26</v>
      </c>
      <c r="B127" s="97"/>
      <c r="C127" s="96"/>
      <c r="D127" s="73">
        <f t="shared" si="25"/>
        <v>0</v>
      </c>
      <c r="E127" s="45"/>
      <c r="F127" s="99"/>
      <c r="G127" s="100"/>
      <c r="H127" s="70">
        <f t="shared" si="26"/>
        <v>0</v>
      </c>
      <c r="I127" s="45"/>
    </row>
    <row r="128" spans="1:9" x14ac:dyDescent="0.25">
      <c r="A128" s="27"/>
      <c r="B128" s="8"/>
      <c r="C128" s="8"/>
      <c r="E128" s="29"/>
      <c r="F128" s="8"/>
      <c r="G128" s="8"/>
      <c r="I128" s="29"/>
    </row>
    <row r="129" spans="1:9" x14ac:dyDescent="0.25">
      <c r="A129" s="42" t="s">
        <v>42</v>
      </c>
      <c r="B129" s="8"/>
      <c r="C129" s="8"/>
      <c r="E129" s="29"/>
      <c r="F129" s="8"/>
      <c r="G129" s="8"/>
      <c r="I129" s="29"/>
    </row>
    <row r="130" spans="1:9" x14ac:dyDescent="0.25">
      <c r="A130" s="9" t="s">
        <v>26</v>
      </c>
      <c r="B130" s="97"/>
      <c r="C130" s="96"/>
      <c r="D130" s="73">
        <f t="shared" ref="D130:D133" si="27">C130*B130</f>
        <v>0</v>
      </c>
      <c r="E130" s="29"/>
      <c r="F130" s="99"/>
      <c r="G130" s="100"/>
      <c r="H130" s="70">
        <f t="shared" ref="H130:H133" si="28">G130*F130</f>
        <v>0</v>
      </c>
      <c r="I130" s="29"/>
    </row>
    <row r="131" spans="1:9" x14ac:dyDescent="0.25">
      <c r="A131" s="9" t="s">
        <v>26</v>
      </c>
      <c r="B131" s="97"/>
      <c r="C131" s="96"/>
      <c r="D131" s="73">
        <f t="shared" si="27"/>
        <v>0</v>
      </c>
      <c r="E131" s="29"/>
      <c r="F131" s="99"/>
      <c r="G131" s="100"/>
      <c r="H131" s="70">
        <f t="shared" si="28"/>
        <v>0</v>
      </c>
      <c r="I131" s="29"/>
    </row>
    <row r="132" spans="1:9" x14ac:dyDescent="0.25">
      <c r="A132" s="27"/>
      <c r="E132" s="29"/>
      <c r="I132" s="29"/>
    </row>
    <row r="133" spans="1:9" x14ac:dyDescent="0.25">
      <c r="A133" s="62" t="s">
        <v>73</v>
      </c>
      <c r="B133" s="63">
        <v>1000</v>
      </c>
      <c r="C133" s="101"/>
      <c r="D133" s="73">
        <f t="shared" si="27"/>
        <v>0</v>
      </c>
      <c r="E133" s="29"/>
      <c r="F133" s="63">
        <v>1000</v>
      </c>
      <c r="G133" s="71"/>
      <c r="H133" s="70">
        <f t="shared" si="28"/>
        <v>0</v>
      </c>
      <c r="I133" s="29"/>
    </row>
    <row r="134" spans="1:9" x14ac:dyDescent="0.25">
      <c r="A134" s="27"/>
      <c r="E134" s="29"/>
      <c r="I134" s="29"/>
    </row>
    <row r="135" spans="1:9" ht="15.75" thickBot="1" x14ac:dyDescent="0.3">
      <c r="A135" s="64"/>
      <c r="B135" s="48"/>
      <c r="C135" s="48"/>
      <c r="D135" s="48"/>
      <c r="E135" s="50"/>
      <c r="F135" s="48"/>
      <c r="G135" s="48"/>
      <c r="H135" s="48"/>
      <c r="I135" s="50"/>
    </row>
    <row r="137" spans="1:9" ht="19.5" thickBot="1" x14ac:dyDescent="0.35">
      <c r="A137" s="40" t="s">
        <v>27</v>
      </c>
    </row>
    <row r="138" spans="1:9" ht="15.75" thickBot="1" x14ac:dyDescent="0.3">
      <c r="A138" s="58" t="s">
        <v>45</v>
      </c>
      <c r="B138" s="53" t="s">
        <v>0</v>
      </c>
      <c r="C138" s="53" t="s">
        <v>72</v>
      </c>
      <c r="D138" s="88">
        <f>SUM(D139:D156)</f>
        <v>0</v>
      </c>
      <c r="E138" s="54"/>
      <c r="F138" s="53" t="s">
        <v>0</v>
      </c>
      <c r="G138" s="53" t="s">
        <v>72</v>
      </c>
      <c r="H138" s="89">
        <f>SUM(H139:H156)</f>
        <v>0</v>
      </c>
      <c r="I138" s="55"/>
    </row>
    <row r="139" spans="1:9" x14ac:dyDescent="0.25">
      <c r="A139" s="61" t="s">
        <v>75</v>
      </c>
      <c r="E139" s="29"/>
      <c r="I139" s="45"/>
    </row>
    <row r="140" spans="1:9" x14ac:dyDescent="0.25">
      <c r="A140" s="46"/>
      <c r="E140" s="29"/>
      <c r="I140" s="45"/>
    </row>
    <row r="141" spans="1:9" x14ac:dyDescent="0.25">
      <c r="A141" s="57" t="s">
        <v>39</v>
      </c>
      <c r="E141" s="45"/>
      <c r="I141" s="45"/>
    </row>
    <row r="142" spans="1:9" x14ac:dyDescent="0.25">
      <c r="A142" s="10" t="s">
        <v>26</v>
      </c>
      <c r="E142" s="45"/>
      <c r="F142" s="99"/>
      <c r="G142" s="100"/>
      <c r="H142" s="70">
        <f t="shared" ref="H142:H143" si="29">G142*F142</f>
        <v>0</v>
      </c>
      <c r="I142" s="45"/>
    </row>
    <row r="143" spans="1:9" x14ac:dyDescent="0.25">
      <c r="A143" s="10" t="s">
        <v>26</v>
      </c>
      <c r="E143" s="45"/>
      <c r="F143" s="99"/>
      <c r="G143" s="100"/>
      <c r="H143" s="70">
        <f t="shared" si="29"/>
        <v>0</v>
      </c>
      <c r="I143" s="45"/>
    </row>
    <row r="144" spans="1:9" x14ac:dyDescent="0.25">
      <c r="A144" s="46"/>
      <c r="E144" s="45"/>
      <c r="F144" s="8"/>
      <c r="G144" s="8"/>
      <c r="I144" s="45"/>
    </row>
    <row r="145" spans="1:9" x14ac:dyDescent="0.25">
      <c r="A145" s="57" t="s">
        <v>40</v>
      </c>
      <c r="E145" s="45"/>
      <c r="F145" s="8"/>
      <c r="G145" s="8"/>
      <c r="I145" s="45"/>
    </row>
    <row r="146" spans="1:9" x14ac:dyDescent="0.25">
      <c r="A146" s="10" t="s">
        <v>26</v>
      </c>
      <c r="B146" s="97"/>
      <c r="C146" s="96"/>
      <c r="D146" s="73">
        <f t="shared" ref="D146:D147" si="30">C146*B146</f>
        <v>0</v>
      </c>
      <c r="E146" s="45"/>
      <c r="F146" s="99"/>
      <c r="G146" s="100"/>
      <c r="H146" s="70">
        <f t="shared" ref="H146:H147" si="31">G146*F146</f>
        <v>0</v>
      </c>
      <c r="I146" s="45"/>
    </row>
    <row r="147" spans="1:9" x14ac:dyDescent="0.25">
      <c r="A147" s="10" t="s">
        <v>26</v>
      </c>
      <c r="B147" s="97"/>
      <c r="C147" s="96"/>
      <c r="D147" s="73">
        <f t="shared" si="30"/>
        <v>0</v>
      </c>
      <c r="E147" s="45"/>
      <c r="F147" s="99"/>
      <c r="G147" s="100"/>
      <c r="H147" s="70">
        <f t="shared" si="31"/>
        <v>0</v>
      </c>
      <c r="I147" s="45"/>
    </row>
    <row r="148" spans="1:9" x14ac:dyDescent="0.25">
      <c r="A148" s="46"/>
      <c r="B148" s="8"/>
      <c r="C148" s="8"/>
      <c r="E148" s="45"/>
      <c r="F148" s="8"/>
      <c r="G148" s="8"/>
      <c r="I148" s="45"/>
    </row>
    <row r="149" spans="1:9" x14ac:dyDescent="0.25">
      <c r="A149" s="57" t="s">
        <v>41</v>
      </c>
      <c r="B149" s="8"/>
      <c r="C149" s="8"/>
      <c r="E149" s="45"/>
      <c r="F149" s="8"/>
      <c r="G149" s="8"/>
      <c r="I149" s="45"/>
    </row>
    <row r="150" spans="1:9" x14ac:dyDescent="0.25">
      <c r="A150" s="10" t="s">
        <v>26</v>
      </c>
      <c r="B150" s="97"/>
      <c r="C150" s="96"/>
      <c r="D150" s="73">
        <f t="shared" ref="D150:D151" si="32">C150*B150</f>
        <v>0</v>
      </c>
      <c r="E150" s="45"/>
      <c r="F150" s="99"/>
      <c r="G150" s="100"/>
      <c r="H150" s="70">
        <f t="shared" ref="H150:H151" si="33">G150*F150</f>
        <v>0</v>
      </c>
      <c r="I150" s="45"/>
    </row>
    <row r="151" spans="1:9" x14ac:dyDescent="0.25">
      <c r="A151" s="10" t="s">
        <v>26</v>
      </c>
      <c r="B151" s="97"/>
      <c r="C151" s="96"/>
      <c r="D151" s="73">
        <f t="shared" si="32"/>
        <v>0</v>
      </c>
      <c r="E151" s="45"/>
      <c r="F151" s="99"/>
      <c r="G151" s="100"/>
      <c r="H151" s="70">
        <f t="shared" si="33"/>
        <v>0</v>
      </c>
      <c r="I151" s="45"/>
    </row>
    <row r="152" spans="1:9" x14ac:dyDescent="0.25">
      <c r="A152" s="27"/>
      <c r="B152" s="8"/>
      <c r="C152" s="8"/>
      <c r="E152" s="29"/>
      <c r="F152" s="8"/>
      <c r="G152" s="8"/>
      <c r="I152" s="29"/>
    </row>
    <row r="153" spans="1:9" x14ac:dyDescent="0.25">
      <c r="A153" s="42" t="s">
        <v>42</v>
      </c>
      <c r="B153" s="8"/>
      <c r="C153" s="8"/>
      <c r="E153" s="29"/>
      <c r="F153" s="8"/>
      <c r="G153" s="8"/>
      <c r="I153" s="29"/>
    </row>
    <row r="154" spans="1:9" x14ac:dyDescent="0.25">
      <c r="A154" s="9" t="s">
        <v>26</v>
      </c>
      <c r="B154" s="97"/>
      <c r="C154" s="96"/>
      <c r="D154" s="73">
        <f t="shared" ref="D154:D155" si="34">C154*B154</f>
        <v>0</v>
      </c>
      <c r="E154" s="29"/>
      <c r="F154" s="99"/>
      <c r="G154" s="100"/>
      <c r="H154" s="70">
        <f t="shared" ref="H154:H155" si="35">G154*F154</f>
        <v>0</v>
      </c>
      <c r="I154" s="29"/>
    </row>
    <row r="155" spans="1:9" x14ac:dyDescent="0.25">
      <c r="A155" s="9" t="s">
        <v>26</v>
      </c>
      <c r="B155" s="97"/>
      <c r="C155" s="96"/>
      <c r="D155" s="73">
        <f t="shared" si="34"/>
        <v>0</v>
      </c>
      <c r="E155" s="29"/>
      <c r="F155" s="99"/>
      <c r="G155" s="100"/>
      <c r="H155" s="70">
        <f t="shared" si="35"/>
        <v>0</v>
      </c>
      <c r="I155" s="29"/>
    </row>
    <row r="156" spans="1:9" ht="15.75" thickBot="1" x14ac:dyDescent="0.3">
      <c r="A156" s="64"/>
      <c r="B156" s="48"/>
      <c r="C156" s="48"/>
      <c r="D156" s="48"/>
      <c r="E156" s="50"/>
      <c r="F156" s="48"/>
      <c r="G156" s="48"/>
      <c r="H156" s="48"/>
      <c r="I156" s="50"/>
    </row>
    <row r="157" spans="1:9" ht="15.75" thickBot="1" x14ac:dyDescent="0.3"/>
    <row r="158" spans="1:9" ht="19.5" thickBot="1" x14ac:dyDescent="0.35">
      <c r="A158" s="65" t="s">
        <v>28</v>
      </c>
      <c r="B158" s="66"/>
      <c r="C158" s="59"/>
      <c r="D158" s="67">
        <f>SUM(D138+D114+D93+D52)</f>
        <v>0</v>
      </c>
      <c r="E158" s="68"/>
      <c r="F158" s="66"/>
      <c r="G158" s="59"/>
      <c r="H158" s="69">
        <f>SUM(H138+H114+H93+H52)</f>
        <v>0</v>
      </c>
      <c r="I158" s="60"/>
    </row>
  </sheetData>
  <sheetProtection algorithmName="SHA-512" hashValue="8z3Wk4pA3G7kns0C9zBgMq41SDzcPxccTUC9pKW5/O7FPHC29l5CB2XaWmq6uA5YYpn0+wYqAEOqf2kEL8enOg==" saltValue="Wpm/DzOnd4PmfHY4EGO/YQ==" spinCount="100000" sheet="1" objects="1" scenarios="1"/>
  <mergeCells count="1">
    <mergeCell ref="A4:I4"/>
  </mergeCells>
  <conditionalFormatting sqref="B88">
    <cfRule type="cellIs" dxfId="5" priority="7" operator="notEqual">
      <formula>B$82</formula>
    </cfRule>
    <cfRule type="cellIs" dxfId="4" priority="8" operator="equal">
      <formula>B$82</formula>
    </cfRule>
  </conditionalFormatting>
  <conditionalFormatting sqref="F82">
    <cfRule type="cellIs" dxfId="2" priority="4" operator="equal">
      <formula>$B$82</formula>
    </cfRule>
  </conditionalFormatting>
  <conditionalFormatting sqref="F88">
    <cfRule type="cellIs" dxfId="1" priority="1" operator="notEqual">
      <formula>F$82</formula>
    </cfRule>
    <cfRule type="cellIs" dxfId="0" priority="2" operator="equal">
      <formula>F$82</formula>
    </cfRule>
  </conditionalFormatting>
  <pageMargins left="0.7" right="0.7" top="0.75" bottom="0.75" header="0.3" footer="0.3"/>
  <pageSetup paperSize="9" scale="3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6664f9864b54a78bdf9e6230de1c78b xmlns="6c73e52c-07d4-4617-ab67-464747257e8d">
      <Terms xmlns="http://schemas.microsoft.com/office/infopath/2007/PartnerControls"/>
    </c6664f9864b54a78bdf9e6230de1c78b>
    <Opmerking xmlns="41a8b871-c0fb-4af5-8cb3-58f44b1fa4bb" xsi:nil="true"/>
    <SharedWithUsers xmlns="45f6ce90-ba85-4ef2-b43f-c64448cd95eb">
      <UserInfo>
        <DisplayName/>
        <AccountId xsi:nil="true"/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5D21E21757BC4481FD8FF8A2BD38C3" ma:contentTypeVersion="7" ma:contentTypeDescription="Een nieuw document maken." ma:contentTypeScope="" ma:versionID="be1302187d6e0710c649d789b691cbd5">
  <xsd:schema xmlns:xsd="http://www.w3.org/2001/XMLSchema" xmlns:xs="http://www.w3.org/2001/XMLSchema" xmlns:p="http://schemas.microsoft.com/office/2006/metadata/properties" xmlns:ns2="45f6ce90-ba85-4ef2-b43f-c64448cd95eb" xmlns:ns3="6ca37115-e7f7-4db1-85fe-fccd5e1c0bcb" xmlns:ns4="6c73e52c-07d4-4617-ab67-464747257e8d" xmlns:ns5="41a8b871-c0fb-4af5-8cb3-58f44b1fa4bb" targetNamespace="http://schemas.microsoft.com/office/2006/metadata/properties" ma:root="true" ma:fieldsID="eda2cde86243c23114e6820bbbbfdf7b" ns2:_="" ns3:_="" ns4:_="" ns5:_="">
    <xsd:import namespace="45f6ce90-ba85-4ef2-b43f-c64448cd95eb"/>
    <xsd:import namespace="6ca37115-e7f7-4db1-85fe-fccd5e1c0bcb"/>
    <xsd:import namespace="6c73e52c-07d4-4617-ab67-464747257e8d"/>
    <xsd:import namespace="41a8b871-c0fb-4af5-8cb3-58f44b1fa4b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4:c6664f9864b54a78bdf9e6230de1c78b" minOccurs="0"/>
                <xsd:element ref="ns5:MediaServiceMetadata" minOccurs="0"/>
                <xsd:element ref="ns5:MediaServiceFastMetadata" minOccurs="0"/>
                <xsd:element ref="ns5:Opmerking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f6ce90-ba85-4ef2-b43f-c64448cd95e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a37115-e7f7-4db1-85fe-fccd5e1c0bcb" elementFormDefault="qualified">
    <xsd:import namespace="http://schemas.microsoft.com/office/2006/documentManagement/types"/>
    <xsd:import namespace="http://schemas.microsoft.com/office/infopath/2007/PartnerControls"/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73e52c-07d4-4617-ab67-464747257e8d" elementFormDefault="qualified">
    <xsd:import namespace="http://schemas.microsoft.com/office/2006/documentManagement/types"/>
    <xsd:import namespace="http://schemas.microsoft.com/office/infopath/2007/PartnerControls"/>
    <xsd:element name="c6664f9864b54a78bdf9e6230de1c78b" ma:index="10" nillable="true" ma:taxonomy="true" ma:internalName="c6664f9864b54a78bdf9e6230de1c78b" ma:taxonomyFieldName="Saxion_Organisatie" ma:displayName="Organisatie" ma:fieldId="{c6664f98-64b5-4a78-bdf9-e6230de1c78b}" ma:sspId="ea23b583-fc58-4aef-a739-6987dbfb3358" ma:termSetId="f5ce510c-de11-4010-8708-f2f2dfd0e37c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a8b871-c0fb-4af5-8cb3-58f44b1fa4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Opmerking" ma:index="13" nillable="true" ma:displayName="Opmerking" ma:format="Dropdown" ma:internalName="Opmerking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F167184-5A6E-4704-A568-D5805272F8E4}">
  <ds:schemaRefs>
    <ds:schemaRef ds:uri="http://schemas.microsoft.com/office/2006/documentManagement/types"/>
    <ds:schemaRef ds:uri="45f6ce90-ba85-4ef2-b43f-c64448cd95eb"/>
    <ds:schemaRef ds:uri="41a8b871-c0fb-4af5-8cb3-58f44b1fa4bb"/>
    <ds:schemaRef ds:uri="http://purl.org/dc/terms/"/>
    <ds:schemaRef ds:uri="http://www.w3.org/XML/1998/namespace"/>
    <ds:schemaRef ds:uri="http://schemas.microsoft.com/office/infopath/2007/PartnerControls"/>
    <ds:schemaRef ds:uri="http://purl.org/dc/dcmitype/"/>
    <ds:schemaRef ds:uri="http://schemas.microsoft.com/office/2006/metadata/properties"/>
    <ds:schemaRef ds:uri="http://schemas.openxmlformats.org/package/2006/metadata/core-properties"/>
    <ds:schemaRef ds:uri="6c73e52c-07d4-4617-ab67-464747257e8d"/>
    <ds:schemaRef ds:uri="6ca37115-e7f7-4db1-85fe-fccd5e1c0bcb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D5568342-73E8-43A1-9880-E1E3487973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7EAC6DC-AFE6-4168-BAB6-375814CA6D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f6ce90-ba85-4ef2-b43f-c64448cd95eb"/>
    <ds:schemaRef ds:uri="6ca37115-e7f7-4db1-85fe-fccd5e1c0bcb"/>
    <ds:schemaRef ds:uri="6c73e52c-07d4-4617-ab67-464747257e8d"/>
    <ds:schemaRef ds:uri="41a8b871-c0fb-4af5-8cb3-58f44b1fa4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Totaalprijs</vt:lpstr>
      <vt:lpstr>Specificatie</vt:lpstr>
      <vt:lpstr>Specificatie!Afdrukbereik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emil saxion</dc:creator>
  <cp:keywords/>
  <dc:description/>
  <cp:lastModifiedBy>Emanuel</cp:lastModifiedBy>
  <cp:revision/>
  <cp:lastPrinted>2020-10-14T20:17:31Z</cp:lastPrinted>
  <dcterms:created xsi:type="dcterms:W3CDTF">2020-08-30T16:54:48Z</dcterms:created>
  <dcterms:modified xsi:type="dcterms:W3CDTF">2020-10-14T21:07:52Z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0x010100535D21E21757BC4481FD8FF8A2BD38C3</vt:lpwstr>
  </property>
  <property fmtid="{D5CDD505-2E9C-101B-9397-08002B2CF9AE}" pid="3" name="Saxion_Organisatie">
    <vt:lpwstr/>
  </property>
  <property fmtid="{D5CDD505-2E9C-101B-9397-08002B2CF9AE}" pid="4" name="Order">
    <vt:r8>20300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</Properties>
</file>