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gemehv-my.sharepoint.com/personal/barry_verbeek_eindhoven_nl/Documents/#2. Projecten/d. Groot onderhoud bos- en bosplantsoen (binnen kom)/05. Nota van Inlichtingen/"/>
    </mc:Choice>
  </mc:AlternateContent>
  <xr:revisionPtr revIDLastSave="0" documentId="8_{06979A7D-45E5-46A9-B43A-36C9F96931A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voorbeeldbeekening" sheetId="10" r:id="rId1"/>
    <sheet name="invulblad" sheetId="11" r:id="rId2"/>
  </sheets>
  <definedNames>
    <definedName name="kortingG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1" l="1"/>
  <c r="L50" i="11"/>
  <c r="K48" i="11"/>
  <c r="I48" i="11"/>
  <c r="G48" i="11"/>
  <c r="E48" i="11"/>
  <c r="J47" i="11"/>
  <c r="H47" i="11"/>
  <c r="F47" i="11"/>
  <c r="D47" i="11"/>
  <c r="J46" i="11"/>
  <c r="H46" i="11"/>
  <c r="F46" i="11"/>
  <c r="D46" i="11"/>
  <c r="J45" i="11"/>
  <c r="J48" i="11" s="1"/>
  <c r="K49" i="11" s="1"/>
  <c r="H45" i="11"/>
  <c r="H48" i="11" s="1"/>
  <c r="I49" i="11" s="1"/>
  <c r="F45" i="11"/>
  <c r="D45" i="11"/>
  <c r="D48" i="11" s="1"/>
  <c r="E49" i="11" s="1"/>
  <c r="L41" i="11"/>
  <c r="K39" i="11"/>
  <c r="I39" i="11"/>
  <c r="G39" i="11"/>
  <c r="E39" i="11"/>
  <c r="J38" i="11"/>
  <c r="H38" i="11"/>
  <c r="F38" i="11"/>
  <c r="D38" i="11"/>
  <c r="J37" i="11"/>
  <c r="H37" i="11"/>
  <c r="F37" i="11"/>
  <c r="D37" i="11"/>
  <c r="J36" i="11"/>
  <c r="H36" i="11"/>
  <c r="F36" i="11"/>
  <c r="D36" i="11"/>
  <c r="J35" i="11"/>
  <c r="H35" i="11"/>
  <c r="F35" i="11"/>
  <c r="D35" i="11"/>
  <c r="J34" i="11"/>
  <c r="H34" i="11"/>
  <c r="F34" i="11"/>
  <c r="D34" i="11"/>
  <c r="J33" i="11"/>
  <c r="H33" i="11"/>
  <c r="F33" i="11"/>
  <c r="D33" i="11"/>
  <c r="J32" i="11"/>
  <c r="H32" i="11"/>
  <c r="F32" i="11"/>
  <c r="D32" i="11"/>
  <c r="J31" i="11"/>
  <c r="J39" i="11" s="1"/>
  <c r="K40" i="11" s="1"/>
  <c r="H31" i="11"/>
  <c r="F31" i="11"/>
  <c r="D31" i="11"/>
  <c r="D39" i="11" s="1"/>
  <c r="E40" i="11" s="1"/>
  <c r="I25" i="11"/>
  <c r="G25" i="11"/>
  <c r="E25" i="11"/>
  <c r="H24" i="11"/>
  <c r="F24" i="11"/>
  <c r="D24" i="11"/>
  <c r="H23" i="11"/>
  <c r="F23" i="11"/>
  <c r="D23" i="11"/>
  <c r="H22" i="11"/>
  <c r="F22" i="11"/>
  <c r="D22" i="11"/>
  <c r="H21" i="11"/>
  <c r="F21" i="11"/>
  <c r="D21" i="11"/>
  <c r="H20" i="11"/>
  <c r="F20" i="11"/>
  <c r="D20" i="11"/>
  <c r="H19" i="11"/>
  <c r="F19" i="11"/>
  <c r="D19" i="11"/>
  <c r="H18" i="11"/>
  <c r="F18" i="11"/>
  <c r="D18" i="11"/>
  <c r="H17" i="11"/>
  <c r="F17" i="11"/>
  <c r="D17" i="11"/>
  <c r="H16" i="11"/>
  <c r="F16" i="11"/>
  <c r="D16" i="11"/>
  <c r="H15" i="11"/>
  <c r="F15" i="11"/>
  <c r="D15" i="11"/>
  <c r="H14" i="11"/>
  <c r="F14" i="11"/>
  <c r="D14" i="11"/>
  <c r="H13" i="11"/>
  <c r="F13" i="11"/>
  <c r="D13" i="11"/>
  <c r="H12" i="11"/>
  <c r="F12" i="11"/>
  <c r="D12" i="11"/>
  <c r="H11" i="11"/>
  <c r="F11" i="11"/>
  <c r="D11" i="11"/>
  <c r="H10" i="11"/>
  <c r="F10" i="11"/>
  <c r="D10" i="11"/>
  <c r="E39" i="10"/>
  <c r="L50" i="10"/>
  <c r="L41" i="10"/>
  <c r="K39" i="10"/>
  <c r="I39" i="10"/>
  <c r="G39" i="10"/>
  <c r="J38" i="10"/>
  <c r="H38" i="10"/>
  <c r="F38" i="10"/>
  <c r="D38" i="10"/>
  <c r="J37" i="10"/>
  <c r="H37" i="10"/>
  <c r="F37" i="10"/>
  <c r="D37" i="10"/>
  <c r="J36" i="10"/>
  <c r="H36" i="10"/>
  <c r="F36" i="10"/>
  <c r="D36" i="10"/>
  <c r="D39" i="10" s="1"/>
  <c r="J35" i="10"/>
  <c r="H35" i="10"/>
  <c r="F35" i="10"/>
  <c r="D35" i="10"/>
  <c r="J34" i="10"/>
  <c r="H34" i="10"/>
  <c r="F34" i="10"/>
  <c r="D34" i="10"/>
  <c r="J33" i="10"/>
  <c r="H33" i="10"/>
  <c r="F33" i="10"/>
  <c r="D33" i="10"/>
  <c r="J32" i="10"/>
  <c r="H32" i="10"/>
  <c r="F32" i="10"/>
  <c r="D32" i="10"/>
  <c r="J31" i="10"/>
  <c r="H31" i="10"/>
  <c r="F31" i="10"/>
  <c r="D31" i="10"/>
  <c r="J45" i="10"/>
  <c r="I48" i="10"/>
  <c r="H47" i="10"/>
  <c r="H46" i="10"/>
  <c r="H45" i="10"/>
  <c r="G48" i="10"/>
  <c r="F47" i="10"/>
  <c r="F46" i="10"/>
  <c r="F45" i="10"/>
  <c r="E48" i="10"/>
  <c r="D47" i="10"/>
  <c r="D46" i="10"/>
  <c r="D45" i="10"/>
  <c r="K48" i="10"/>
  <c r="J47" i="10"/>
  <c r="J46" i="10"/>
  <c r="H25" i="11" l="1"/>
  <c r="I26" i="11" s="1"/>
  <c r="K4" i="11"/>
  <c r="F48" i="11"/>
  <c r="G49" i="11" s="1"/>
  <c r="L49" i="11" s="1"/>
  <c r="H39" i="11"/>
  <c r="I40" i="11" s="1"/>
  <c r="F39" i="11"/>
  <c r="G40" i="11" s="1"/>
  <c r="F25" i="11"/>
  <c r="G26" i="11" s="1"/>
  <c r="D25" i="11"/>
  <c r="E26" i="11" s="1"/>
  <c r="E40" i="10"/>
  <c r="F39" i="10"/>
  <c r="G40" i="10" s="1"/>
  <c r="H39" i="10"/>
  <c r="I40" i="10" s="1"/>
  <c r="J39" i="10"/>
  <c r="K40" i="10" s="1"/>
  <c r="F48" i="10"/>
  <c r="G49" i="10" s="1"/>
  <c r="D48" i="10"/>
  <c r="E49" i="10" s="1"/>
  <c r="H48" i="10"/>
  <c r="I49" i="10" s="1"/>
  <c r="J48" i="10"/>
  <c r="K49" i="10" s="1"/>
  <c r="L40" i="11" l="1"/>
  <c r="L26" i="11"/>
  <c r="L49" i="10"/>
  <c r="L40" i="10"/>
  <c r="I25" i="10"/>
  <c r="G25" i="10"/>
  <c r="E25" i="10"/>
  <c r="H24" i="10"/>
  <c r="F24" i="10"/>
  <c r="D24" i="10"/>
  <c r="H23" i="10"/>
  <c r="F23" i="10"/>
  <c r="D23" i="10"/>
  <c r="H22" i="10"/>
  <c r="F22" i="10"/>
  <c r="D22" i="10"/>
  <c r="H21" i="10"/>
  <c r="F21" i="10"/>
  <c r="D21" i="10"/>
  <c r="H20" i="10"/>
  <c r="F20" i="10"/>
  <c r="D20" i="10"/>
  <c r="H19" i="10"/>
  <c r="F19" i="10"/>
  <c r="D19" i="10"/>
  <c r="H18" i="10"/>
  <c r="F18" i="10"/>
  <c r="D18" i="10"/>
  <c r="H17" i="10"/>
  <c r="F17" i="10"/>
  <c r="D17" i="10"/>
  <c r="H16" i="10"/>
  <c r="F16" i="10"/>
  <c r="D16" i="10"/>
  <c r="H15" i="10"/>
  <c r="F15" i="10"/>
  <c r="D15" i="10"/>
  <c r="H14" i="10"/>
  <c r="F14" i="10"/>
  <c r="D14" i="10"/>
  <c r="H13" i="10"/>
  <c r="F13" i="10"/>
  <c r="D13" i="10"/>
  <c r="H12" i="10"/>
  <c r="F12" i="10"/>
  <c r="D12" i="10"/>
  <c r="H11" i="10"/>
  <c r="F11" i="10"/>
  <c r="D11" i="10"/>
  <c r="H10" i="10"/>
  <c r="F10" i="10"/>
  <c r="D10" i="10"/>
  <c r="K2" i="11" l="1"/>
  <c r="F25" i="10"/>
  <c r="D25" i="10"/>
  <c r="H25" i="10"/>
  <c r="E26" i="10" l="1"/>
  <c r="G26" i="10"/>
  <c r="L27" i="10"/>
  <c r="K4" i="10" s="1"/>
  <c r="I26" i="10"/>
  <c r="L26" i="10" s="1"/>
  <c r="K2" i="10" s="1"/>
</calcChain>
</file>

<file path=xl/sharedStrings.xml><?xml version="1.0" encoding="utf-8"?>
<sst xmlns="http://schemas.openxmlformats.org/spreadsheetml/2006/main" count="183" uniqueCount="58">
  <si>
    <t>stroom</t>
  </si>
  <si>
    <t>waterstof</t>
  </si>
  <si>
    <t>groen gas (BNG/LBG)</t>
  </si>
  <si>
    <t>aardgas (CNG/LNG)</t>
  </si>
  <si>
    <t>benzine/diesel</t>
  </si>
  <si>
    <t xml:space="preserve">verbrandingsmotor </t>
  </si>
  <si>
    <t>(plug-in hybride)</t>
  </si>
  <si>
    <t>(hybride)</t>
  </si>
  <si>
    <t>waardering 1e contractjaar</t>
  </si>
  <si>
    <t>waardering 2e contractjaar</t>
  </si>
  <si>
    <t>waardering 3e contractjaar</t>
  </si>
  <si>
    <t>brandstof</t>
  </si>
  <si>
    <t>aandrijving</t>
  </si>
  <si>
    <t>totale fictieve meerwaarde</t>
  </si>
  <si>
    <t>totaal te behalen fictieve meerwaarde</t>
  </si>
  <si>
    <t xml:space="preserve">Inschrijver: </t>
  </si>
  <si>
    <t>totaal behaalde fictieve meerwaarde</t>
  </si>
  <si>
    <t>wordt niet gewaardeerd: 
100% zero-emissie verplicht</t>
  </si>
  <si>
    <t>WERKTUIGEN</t>
  </si>
  <si>
    <t>VOERTUIGEN</t>
  </si>
  <si>
    <t>zero-emissie</t>
  </si>
  <si>
    <t>stage V</t>
  </si>
  <si>
    <t>stage IV</t>
  </si>
  <si>
    <t>in te zetten werktuigen 1e contractjaar</t>
  </si>
  <si>
    <t>in te zetten werktuigen 2e contractjaar</t>
  </si>
  <si>
    <t>in te zetten werktuigen 3e contractjaar</t>
  </si>
  <si>
    <t>weegfactor</t>
  </si>
  <si>
    <t xml:space="preserve">totaal </t>
  </si>
  <si>
    <t>in te zetten voertuigen 1e contractjaar</t>
  </si>
  <si>
    <t>in te zetten voertuigen 2e contractjaar</t>
  </si>
  <si>
    <t>in te zetten voertuigen 3e contractjaar</t>
  </si>
  <si>
    <t>4e contractjaar en verder</t>
  </si>
  <si>
    <t xml:space="preserve">behaald </t>
  </si>
  <si>
    <t xml:space="preserve">te behalen </t>
  </si>
  <si>
    <t>HVO(&lt;100)/GTL</t>
  </si>
  <si>
    <t>verbrandingsmotor</t>
  </si>
  <si>
    <t>HVO 100</t>
  </si>
  <si>
    <t>stage klasse</t>
  </si>
  <si>
    <t>waardering 4e contractjaar en verder</t>
  </si>
  <si>
    <t>in te zetten werktuigen 4e contractjaar en verder</t>
  </si>
  <si>
    <t>HVO(&lt;100) / diesel</t>
  </si>
  <si>
    <t xml:space="preserve">stroom </t>
  </si>
  <si>
    <t>stage IIIb</t>
  </si>
  <si>
    <t>voorbeeld</t>
  </si>
  <si>
    <t>elektromotor</t>
  </si>
  <si>
    <t>(zero emissie)</t>
  </si>
  <si>
    <t>&amp; elektromotor</t>
  </si>
  <si>
    <t>HVO 100 / ASPEN</t>
  </si>
  <si>
    <t>diesel / HVO (&lt;100) / benzine</t>
  </si>
  <si>
    <t>GEREEDSCHAP</t>
  </si>
  <si>
    <t>in te zetten gereedschappen 1e contractjaar</t>
  </si>
  <si>
    <t>in te zetten gereedschappen 2e contractjaar</t>
  </si>
  <si>
    <t>in te zetten gereedschappen 3e contractjaar</t>
  </si>
  <si>
    <t>waardering 4e contractjaar</t>
  </si>
  <si>
    <t>in te zetten gereedschappen 4e contractjaar</t>
  </si>
  <si>
    <t xml:space="preserve">Invulbladinzet duurzame voertuigen, werktuigen en gereedschap </t>
  </si>
  <si>
    <t>Raamovereenkomst groot onderhoud bos en bosplantsoen binnen de kom</t>
  </si>
  <si>
    <t>Invulbladinzet duurzame voertuigen, werktuigen en gereedschap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</si>
</sst>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* #,##0_ ;_ * \-#,##0_ ;_ * &quot;-&quot;??_ ;_ @_ "/>
    <numFmt numFmtId="165" formatCode="_ &quot;€&quot;\ * #,##0_ ;_ &quot;€&quot;\ * \-#,##0_ ;_ &quot;€&quot;\ * &quot;-&quot;??_ ;_ @_ "/>
    <numFmt numFmtId="166" formatCode="_-[$€-413]\ * #,##0.00_-;_-[$€-413]\ * #,##0.00\-;_-[$€-413]\ * &quot;-&quot;??_-;_-@_-"/>
    <numFmt numFmtId="167" formatCode="0.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4" fillId="3" borderId="9" xfId="0" applyFont="1" applyFill="1" applyBorder="1" applyAlignment="1" applyProtection="1">
      <alignment vertical="center" wrapText="1"/>
    </xf>
    <xf numFmtId="0" fontId="4" fillId="3" borderId="16" xfId="0" applyFont="1" applyFill="1" applyBorder="1" applyAlignment="1" applyProtection="1">
      <alignment vertical="center" wrapText="1"/>
    </xf>
    <xf numFmtId="0" fontId="4" fillId="3" borderId="85" xfId="0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vertical="center" wrapText="1"/>
    </xf>
    <xf numFmtId="0" fontId="4" fillId="3" borderId="20" xfId="0" applyFont="1" applyFill="1" applyBorder="1" applyAlignment="1" applyProtection="1">
      <alignment vertical="center" wrapText="1"/>
    </xf>
    <xf numFmtId="0" fontId="4" fillId="3" borderId="62" xfId="0" applyFont="1" applyFill="1" applyBorder="1" applyAlignment="1" applyProtection="1">
      <alignment vertical="center" wrapText="1"/>
    </xf>
    <xf numFmtId="0" fontId="4" fillId="3" borderId="63" xfId="0" applyFont="1" applyFill="1" applyBorder="1" applyAlignment="1" applyProtection="1">
      <alignment vertical="center" wrapText="1"/>
    </xf>
    <xf numFmtId="0" fontId="1" fillId="0" borderId="43" xfId="0" applyFont="1" applyBorder="1" applyAlignment="1" applyProtection="1">
      <alignment wrapText="1"/>
    </xf>
    <xf numFmtId="167" fontId="1" fillId="0" borderId="22" xfId="0" applyNumberFormat="1" applyFont="1" applyBorder="1" applyAlignment="1" applyProtection="1">
      <alignment horizontal="center"/>
    </xf>
    <xf numFmtId="1" fontId="1" fillId="0" borderId="39" xfId="1" applyNumberFormat="1" applyFont="1" applyBorder="1" applyAlignment="1" applyProtection="1">
      <alignment horizontal="center"/>
    </xf>
    <xf numFmtId="1" fontId="1" fillId="4" borderId="24" xfId="2" applyNumberFormat="1" applyFont="1" applyFill="1" applyBorder="1" applyAlignment="1" applyProtection="1">
      <alignment horizontal="center"/>
    </xf>
    <xf numFmtId="1" fontId="1" fillId="4" borderId="47" xfId="2" applyNumberFormat="1" applyFont="1" applyFill="1" applyBorder="1" applyAlignment="1" applyProtection="1">
      <alignment horizontal="center"/>
    </xf>
    <xf numFmtId="1" fontId="1" fillId="0" borderId="64" xfId="1" applyNumberFormat="1" applyFont="1" applyBorder="1" applyAlignment="1" applyProtection="1">
      <alignment horizontal="center"/>
    </xf>
    <xf numFmtId="0" fontId="1" fillId="0" borderId="89" xfId="0" applyFont="1" applyBorder="1" applyAlignment="1" applyProtection="1">
      <alignment wrapText="1"/>
    </xf>
    <xf numFmtId="167" fontId="1" fillId="0" borderId="29" xfId="0" applyNumberFormat="1" applyFont="1" applyBorder="1" applyAlignment="1" applyProtection="1">
      <alignment horizontal="center"/>
    </xf>
    <xf numFmtId="1" fontId="1" fillId="0" borderId="96" xfId="1" applyNumberFormat="1" applyFont="1" applyBorder="1" applyAlignment="1" applyProtection="1">
      <alignment horizontal="center"/>
    </xf>
    <xf numFmtId="1" fontId="1" fillId="4" borderId="90" xfId="2" applyNumberFormat="1" applyFont="1" applyFill="1" applyBorder="1" applyAlignment="1" applyProtection="1">
      <alignment horizontal="center"/>
    </xf>
    <xf numFmtId="1" fontId="1" fillId="4" borderId="91" xfId="2" applyNumberFormat="1" applyFont="1" applyFill="1" applyBorder="1" applyAlignment="1" applyProtection="1">
      <alignment horizontal="center"/>
    </xf>
    <xf numFmtId="1" fontId="1" fillId="0" borderId="97" xfId="1" applyNumberFormat="1" applyFont="1" applyBorder="1" applyAlignment="1" applyProtection="1">
      <alignment horizontal="center"/>
    </xf>
    <xf numFmtId="167" fontId="1" fillId="0" borderId="55" xfId="0" applyNumberFormat="1" applyFont="1" applyBorder="1" applyAlignment="1" applyProtection="1">
      <alignment horizontal="center"/>
    </xf>
    <xf numFmtId="1" fontId="1" fillId="0" borderId="93" xfId="1" applyNumberFormat="1" applyFont="1" applyBorder="1" applyAlignment="1" applyProtection="1">
      <alignment horizontal="center"/>
    </xf>
    <xf numFmtId="1" fontId="1" fillId="4" borderId="35" xfId="2" applyNumberFormat="1" applyFont="1" applyFill="1" applyBorder="1" applyAlignment="1" applyProtection="1">
      <alignment horizontal="center"/>
    </xf>
    <xf numFmtId="1" fontId="1" fillId="4" borderId="73" xfId="2" applyNumberFormat="1" applyFont="1" applyFill="1" applyBorder="1" applyAlignment="1" applyProtection="1">
      <alignment horizontal="center"/>
    </xf>
    <xf numFmtId="1" fontId="1" fillId="0" borderId="94" xfId="1" applyNumberFormat="1" applyFont="1" applyBorder="1" applyAlignment="1" applyProtection="1">
      <alignment horizontal="center"/>
    </xf>
    <xf numFmtId="1" fontId="1" fillId="4" borderId="68" xfId="2" applyNumberFormat="1" applyFont="1" applyFill="1" applyBorder="1" applyAlignment="1" applyProtection="1">
      <alignment horizontal="center"/>
    </xf>
    <xf numFmtId="167" fontId="1" fillId="0" borderId="25" xfId="0" applyNumberFormat="1" applyFont="1" applyBorder="1" applyAlignment="1" applyProtection="1">
      <alignment horizontal="center"/>
    </xf>
    <xf numFmtId="1" fontId="1" fillId="0" borderId="36" xfId="1" applyNumberFormat="1" applyFont="1" applyBorder="1" applyAlignment="1" applyProtection="1">
      <alignment horizontal="center"/>
    </xf>
    <xf numFmtId="1" fontId="1" fillId="4" borderId="27" xfId="2" applyNumberFormat="1" applyFont="1" applyFill="1" applyBorder="1" applyAlignment="1" applyProtection="1">
      <alignment horizontal="center"/>
    </xf>
    <xf numFmtId="1" fontId="1" fillId="4" borderId="28" xfId="2" applyNumberFormat="1" applyFont="1" applyFill="1" applyBorder="1" applyAlignment="1" applyProtection="1">
      <alignment horizontal="center"/>
    </xf>
    <xf numFmtId="1" fontId="1" fillId="0" borderId="65" xfId="1" applyNumberFormat="1" applyFont="1" applyBorder="1" applyAlignment="1" applyProtection="1">
      <alignment horizontal="center"/>
    </xf>
    <xf numFmtId="1" fontId="1" fillId="4" borderId="69" xfId="2" applyNumberFormat="1" applyFont="1" applyFill="1" applyBorder="1" applyAlignment="1" applyProtection="1">
      <alignment horizontal="center"/>
    </xf>
    <xf numFmtId="167" fontId="1" fillId="0" borderId="33" xfId="0" applyNumberFormat="1" applyFont="1" applyBorder="1" applyAlignment="1" applyProtection="1">
      <alignment horizontal="center"/>
    </xf>
    <xf numFmtId="1" fontId="1" fillId="4" borderId="34" xfId="2" applyNumberFormat="1" applyFont="1" applyFill="1" applyBorder="1" applyAlignment="1" applyProtection="1">
      <alignment horizontal="center"/>
    </xf>
    <xf numFmtId="1" fontId="1" fillId="4" borderId="74" xfId="2" applyNumberFormat="1" applyFont="1" applyFill="1" applyBorder="1" applyAlignment="1" applyProtection="1">
      <alignment horizontal="center"/>
    </xf>
    <xf numFmtId="1" fontId="1" fillId="4" borderId="70" xfId="2" applyNumberFormat="1" applyFont="1" applyFill="1" applyBorder="1" applyAlignment="1" applyProtection="1">
      <alignment horizontal="center"/>
    </xf>
    <xf numFmtId="1" fontId="1" fillId="4" borderId="32" xfId="2" applyNumberFormat="1" applyFont="1" applyFill="1" applyBorder="1" applyAlignment="1" applyProtection="1">
      <alignment horizontal="center"/>
    </xf>
    <xf numFmtId="167" fontId="1" fillId="0" borderId="46" xfId="0" applyNumberFormat="1" applyFont="1" applyBorder="1" applyAlignment="1" applyProtection="1">
      <alignment horizontal="center"/>
    </xf>
    <xf numFmtId="1" fontId="1" fillId="0" borderId="40" xfId="1" applyNumberFormat="1" applyFont="1" applyBorder="1" applyAlignment="1" applyProtection="1">
      <alignment horizontal="center"/>
    </xf>
    <xf numFmtId="1" fontId="1" fillId="4" borderId="30" xfId="2" applyNumberFormat="1" applyFont="1" applyFill="1" applyBorder="1" applyAlignment="1" applyProtection="1">
      <alignment horizontal="center"/>
    </xf>
    <xf numFmtId="1" fontId="1" fillId="4" borderId="48" xfId="2" applyNumberFormat="1" applyFont="1" applyFill="1" applyBorder="1" applyAlignment="1" applyProtection="1">
      <alignment horizontal="center"/>
    </xf>
    <xf numFmtId="1" fontId="1" fillId="0" borderId="66" xfId="1" applyNumberFormat="1" applyFont="1" applyBorder="1" applyAlignment="1" applyProtection="1">
      <alignment horizontal="center"/>
    </xf>
    <xf numFmtId="0" fontId="3" fillId="0" borderId="44" xfId="0" applyFont="1" applyBorder="1" applyProtection="1"/>
    <xf numFmtId="0" fontId="3" fillId="0" borderId="23" xfId="0" applyFont="1" applyBorder="1" applyProtection="1"/>
    <xf numFmtId="1" fontId="9" fillId="0" borderId="56" xfId="1" applyNumberFormat="1" applyFont="1" applyBorder="1" applyAlignment="1" applyProtection="1">
      <alignment horizontal="center"/>
    </xf>
    <xf numFmtId="1" fontId="1" fillId="0" borderId="24" xfId="2" applyNumberFormat="1" applyFont="1" applyBorder="1" applyAlignment="1" applyProtection="1">
      <alignment horizontal="center"/>
    </xf>
    <xf numFmtId="1" fontId="9" fillId="0" borderId="44" xfId="1" applyNumberFormat="1" applyFont="1" applyBorder="1" applyAlignment="1" applyProtection="1">
      <alignment horizontal="center"/>
    </xf>
    <xf numFmtId="1" fontId="1" fillId="0" borderId="47" xfId="2" applyNumberFormat="1" applyFont="1" applyBorder="1" applyAlignment="1" applyProtection="1">
      <alignment horizontal="center"/>
    </xf>
    <xf numFmtId="0" fontId="3" fillId="0" borderId="45" xfId="0" applyFont="1" applyBorder="1" applyProtection="1"/>
    <xf numFmtId="0" fontId="5" fillId="0" borderId="26" xfId="0" applyFont="1" applyBorder="1" applyProtection="1"/>
    <xf numFmtId="0" fontId="3" fillId="0" borderId="25" xfId="0" applyFont="1" applyBorder="1" applyAlignment="1" applyProtection="1">
      <alignment horizontal="right"/>
    </xf>
    <xf numFmtId="165" fontId="1" fillId="0" borderId="27" xfId="1" applyNumberFormat="1" applyFont="1" applyBorder="1" applyAlignment="1" applyProtection="1">
      <alignment horizontal="center"/>
    </xf>
    <xf numFmtId="165" fontId="1" fillId="0" borderId="28" xfId="1" applyNumberFormat="1" applyFont="1" applyBorder="1" applyAlignment="1" applyProtection="1">
      <alignment horizontal="center"/>
    </xf>
    <xf numFmtId="165" fontId="10" fillId="0" borderId="14" xfId="0" applyNumberFormat="1" applyFont="1" applyBorder="1" applyProtection="1"/>
    <xf numFmtId="0" fontId="3" fillId="0" borderId="49" xfId="0" applyFont="1" applyBorder="1" applyProtection="1"/>
    <xf numFmtId="0" fontId="5" fillId="0" borderId="49" xfId="0" applyFont="1" applyBorder="1" applyProtection="1"/>
    <xf numFmtId="0" fontId="11" fillId="0" borderId="46" xfId="0" applyFont="1" applyBorder="1" applyAlignment="1" applyProtection="1">
      <alignment horizontal="right"/>
    </xf>
    <xf numFmtId="165" fontId="11" fillId="0" borderId="30" xfId="1" applyNumberFormat="1" applyFont="1" applyBorder="1" applyProtection="1"/>
    <xf numFmtId="165" fontId="11" fillId="0" borderId="48" xfId="1" applyNumberFormat="1" applyFont="1" applyBorder="1" applyProtection="1"/>
    <xf numFmtId="165" fontId="12" fillId="0" borderId="15" xfId="0" applyNumberFormat="1" applyFont="1" applyBorder="1" applyProtection="1"/>
    <xf numFmtId="1" fontId="1" fillId="4" borderId="24" xfId="2" applyNumberFormat="1" applyFont="1" applyFill="1" applyBorder="1" applyAlignment="1" applyProtection="1">
      <alignment horizontal="center"/>
      <protection locked="0"/>
    </xf>
    <xf numFmtId="1" fontId="1" fillId="4" borderId="35" xfId="2" applyNumberFormat="1" applyFont="1" applyFill="1" applyBorder="1" applyAlignment="1" applyProtection="1">
      <alignment horizontal="center"/>
      <protection locked="0"/>
    </xf>
    <xf numFmtId="1" fontId="1" fillId="4" borderId="27" xfId="2" applyNumberFormat="1" applyFont="1" applyFill="1" applyBorder="1" applyAlignment="1" applyProtection="1">
      <alignment horizontal="center"/>
      <protection locked="0"/>
    </xf>
    <xf numFmtId="1" fontId="1" fillId="4" borderId="34" xfId="2" applyNumberFormat="1" applyFont="1" applyFill="1" applyBorder="1" applyAlignment="1" applyProtection="1">
      <alignment horizontal="center"/>
      <protection locked="0"/>
    </xf>
    <xf numFmtId="1" fontId="1" fillId="4" borderId="32" xfId="2" applyNumberFormat="1" applyFont="1" applyFill="1" applyBorder="1" applyAlignment="1" applyProtection="1">
      <alignment horizontal="center"/>
      <protection locked="0"/>
    </xf>
    <xf numFmtId="1" fontId="1" fillId="4" borderId="30" xfId="2" applyNumberFormat="1" applyFont="1" applyFill="1" applyBorder="1" applyAlignment="1" applyProtection="1">
      <alignment horizontal="center"/>
      <protection locked="0"/>
    </xf>
    <xf numFmtId="1" fontId="1" fillId="4" borderId="38" xfId="2" applyNumberFormat="1" applyFont="1" applyFill="1" applyBorder="1" applyAlignment="1" applyProtection="1">
      <alignment horizontal="center"/>
      <protection locked="0"/>
    </xf>
    <xf numFmtId="1" fontId="1" fillId="4" borderId="53" xfId="2" applyNumberFormat="1" applyFont="1" applyFill="1" applyBorder="1" applyAlignment="1" applyProtection="1">
      <alignment horizontal="center"/>
      <protection locked="0"/>
    </xf>
    <xf numFmtId="0" fontId="8" fillId="0" borderId="0" xfId="0" applyFont="1" applyProtection="1"/>
    <xf numFmtId="0" fontId="0" fillId="0" borderId="0" xfId="0" applyProtection="1"/>
    <xf numFmtId="0" fontId="0" fillId="0" borderId="0" xfId="0" applyBorder="1" applyProtection="1"/>
    <xf numFmtId="166" fontId="0" fillId="0" borderId="0" xfId="0" applyNumberFormat="1" applyProtection="1"/>
    <xf numFmtId="0" fontId="8" fillId="0" borderId="0" xfId="0" applyFont="1" applyFill="1" applyProtection="1"/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Border="1" applyProtection="1"/>
    <xf numFmtId="165" fontId="1" fillId="0" borderId="0" xfId="0" applyNumberFormat="1" applyFont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/>
    </xf>
    <xf numFmtId="0" fontId="4" fillId="3" borderId="82" xfId="0" applyFont="1" applyFill="1" applyBorder="1" applyAlignment="1" applyProtection="1">
      <alignment vertical="center"/>
    </xf>
    <xf numFmtId="0" fontId="4" fillId="3" borderId="13" xfId="0" applyFont="1" applyFill="1" applyBorder="1" applyAlignment="1" applyProtection="1">
      <alignment horizontal="left" wrapText="1"/>
    </xf>
    <xf numFmtId="0" fontId="1" fillId="0" borderId="1" xfId="0" applyFont="1" applyBorder="1" applyAlignment="1" applyProtection="1"/>
    <xf numFmtId="0" fontId="1" fillId="0" borderId="47" xfId="0" applyFont="1" applyBorder="1" applyAlignment="1" applyProtection="1">
      <alignment wrapText="1"/>
    </xf>
    <xf numFmtId="167" fontId="1" fillId="0" borderId="83" xfId="0" applyNumberFormat="1" applyFont="1" applyBorder="1" applyAlignment="1" applyProtection="1">
      <alignment horizontal="center"/>
    </xf>
    <xf numFmtId="1" fontId="1" fillId="0" borderId="76" xfId="1" applyNumberFormat="1" applyFont="1" applyBorder="1" applyAlignment="1" applyProtection="1">
      <alignment horizontal="center"/>
    </xf>
    <xf numFmtId="1" fontId="1" fillId="0" borderId="60" xfId="1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wrapText="1"/>
    </xf>
    <xf numFmtId="0" fontId="1" fillId="0" borderId="71" xfId="0" applyFont="1" applyBorder="1" applyAlignment="1" applyProtection="1">
      <alignment wrapText="1"/>
    </xf>
    <xf numFmtId="167" fontId="1" fillId="0" borderId="70" xfId="0" applyNumberFormat="1" applyFont="1" applyBorder="1" applyAlignment="1" applyProtection="1">
      <alignment horizontal="center"/>
    </xf>
    <xf numFmtId="1" fontId="1" fillId="0" borderId="77" xfId="1" applyNumberFormat="1" applyFont="1" applyBorder="1" applyAlignment="1" applyProtection="1">
      <alignment horizontal="center"/>
    </xf>
    <xf numFmtId="1" fontId="1" fillId="4" borderId="38" xfId="2" applyNumberFormat="1" applyFont="1" applyFill="1" applyBorder="1" applyAlignment="1" applyProtection="1">
      <alignment horizontal="center"/>
    </xf>
    <xf numFmtId="1" fontId="1" fillId="0" borderId="58" xfId="1" applyNumberFormat="1" applyFont="1" applyBorder="1" applyAlignment="1" applyProtection="1">
      <alignment horizontal="center"/>
    </xf>
    <xf numFmtId="0" fontId="1" fillId="0" borderId="51" xfId="0" applyFont="1" applyBorder="1" applyAlignment="1" applyProtection="1">
      <alignment wrapText="1"/>
    </xf>
    <xf numFmtId="0" fontId="1" fillId="0" borderId="72" xfId="0" applyFont="1" applyBorder="1" applyAlignment="1" applyProtection="1">
      <alignment wrapText="1"/>
    </xf>
    <xf numFmtId="167" fontId="1" fillId="0" borderId="67" xfId="0" applyNumberFormat="1" applyFont="1" applyBorder="1" applyAlignment="1" applyProtection="1">
      <alignment horizontal="center"/>
    </xf>
    <xf numFmtId="1" fontId="1" fillId="0" borderId="78" xfId="1" applyNumberFormat="1" applyFont="1" applyBorder="1" applyAlignment="1" applyProtection="1">
      <alignment horizontal="center"/>
    </xf>
    <xf numFmtId="1" fontId="1" fillId="4" borderId="53" xfId="2" applyNumberFormat="1" applyFont="1" applyFill="1" applyBorder="1" applyAlignment="1" applyProtection="1">
      <alignment horizontal="center"/>
    </xf>
    <xf numFmtId="1" fontId="1" fillId="0" borderId="52" xfId="1" applyNumberFormat="1" applyFont="1" applyBorder="1" applyAlignment="1" applyProtection="1">
      <alignment horizontal="center"/>
    </xf>
    <xf numFmtId="0" fontId="1" fillId="0" borderId="54" xfId="0" applyFont="1" applyBorder="1" applyAlignment="1" applyProtection="1"/>
    <xf numFmtId="0" fontId="1" fillId="0" borderId="73" xfId="0" applyFont="1" applyBorder="1" applyAlignment="1" applyProtection="1">
      <alignment wrapText="1"/>
    </xf>
    <xf numFmtId="167" fontId="1" fillId="0" borderId="68" xfId="0" applyNumberFormat="1" applyFont="1" applyBorder="1" applyAlignment="1" applyProtection="1">
      <alignment horizontal="center"/>
    </xf>
    <xf numFmtId="1" fontId="1" fillId="0" borderId="79" xfId="1" applyNumberFormat="1" applyFont="1" applyBorder="1" applyAlignment="1" applyProtection="1">
      <alignment horizontal="center"/>
    </xf>
    <xf numFmtId="1" fontId="1" fillId="0" borderId="57" xfId="1" applyNumberFormat="1" applyFont="1" applyBorder="1" applyAlignment="1" applyProtection="1">
      <alignment horizontal="center"/>
    </xf>
    <xf numFmtId="0" fontId="1" fillId="0" borderId="28" xfId="0" applyFont="1" applyBorder="1" applyAlignment="1" applyProtection="1">
      <alignment wrapText="1"/>
    </xf>
    <xf numFmtId="167" fontId="1" fillId="0" borderId="69" xfId="0" applyNumberFormat="1" applyFont="1" applyBorder="1" applyAlignment="1" applyProtection="1">
      <alignment horizontal="center"/>
    </xf>
    <xf numFmtId="1" fontId="1" fillId="0" borderId="80" xfId="1" applyNumberFormat="1" applyFont="1" applyBorder="1" applyAlignment="1" applyProtection="1">
      <alignment horizontal="center"/>
    </xf>
    <xf numFmtId="1" fontId="1" fillId="0" borderId="59" xfId="1" applyNumberFormat="1" applyFont="1" applyBorder="1" applyAlignment="1" applyProtection="1">
      <alignment horizontal="center"/>
    </xf>
    <xf numFmtId="0" fontId="1" fillId="0" borderId="12" xfId="0" applyFont="1" applyBorder="1" applyAlignment="1" applyProtection="1">
      <alignment wrapText="1"/>
    </xf>
    <xf numFmtId="0" fontId="1" fillId="0" borderId="74" xfId="0" applyFont="1" applyBorder="1" applyAlignment="1" applyProtection="1">
      <alignment wrapText="1"/>
    </xf>
    <xf numFmtId="0" fontId="1" fillId="0" borderId="75" xfId="0" applyFont="1" applyBorder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167" fontId="1" fillId="0" borderId="84" xfId="0" applyNumberFormat="1" applyFont="1" applyBorder="1" applyAlignment="1" applyProtection="1">
      <alignment horizontal="center"/>
    </xf>
    <xf numFmtId="1" fontId="1" fillId="0" borderId="81" xfId="1" applyNumberFormat="1" applyFont="1" applyBorder="1" applyAlignment="1" applyProtection="1">
      <alignment horizontal="center"/>
    </xf>
    <xf numFmtId="1" fontId="1" fillId="0" borderId="61" xfId="1" applyNumberFormat="1" applyFont="1" applyBorder="1" applyAlignment="1" applyProtection="1">
      <alignment horizontal="center"/>
    </xf>
    <xf numFmtId="0" fontId="3" fillId="0" borderId="31" xfId="0" applyFont="1" applyBorder="1" applyAlignment="1" applyProtection="1">
      <alignment horizontal="right"/>
    </xf>
    <xf numFmtId="0" fontId="1" fillId="0" borderId="26" xfId="0" applyFont="1" applyBorder="1" applyProtection="1"/>
    <xf numFmtId="164" fontId="1" fillId="0" borderId="0" xfId="0" applyNumberFormat="1" applyFont="1" applyProtection="1"/>
    <xf numFmtId="0" fontId="6" fillId="2" borderId="7" xfId="0" applyFont="1" applyFill="1" applyBorder="1" applyAlignment="1" applyProtection="1">
      <alignment vertical="center"/>
    </xf>
    <xf numFmtId="0" fontId="1" fillId="0" borderId="92" xfId="0" applyFont="1" applyBorder="1" applyAlignment="1" applyProtection="1">
      <alignment vertical="center" wrapText="1"/>
    </xf>
    <xf numFmtId="0" fontId="1" fillId="0" borderId="45" xfId="0" applyFont="1" applyBorder="1" applyAlignment="1" applyProtection="1">
      <alignment vertical="center" wrapText="1"/>
    </xf>
    <xf numFmtId="0" fontId="1" fillId="0" borderId="95" xfId="0" applyFont="1" applyBorder="1" applyAlignment="1" applyProtection="1">
      <alignment vertical="center" wrapText="1"/>
    </xf>
    <xf numFmtId="0" fontId="3" fillId="0" borderId="56" xfId="0" applyFont="1" applyBorder="1" applyProtection="1"/>
    <xf numFmtId="0" fontId="3" fillId="0" borderId="98" xfId="0" applyFont="1" applyBorder="1" applyProtection="1"/>
    <xf numFmtId="1" fontId="1" fillId="0" borderId="32" xfId="2" applyNumberFormat="1" applyFont="1" applyBorder="1" applyAlignment="1" applyProtection="1">
      <alignment horizontal="center"/>
    </xf>
    <xf numFmtId="1" fontId="1" fillId="0" borderId="75" xfId="2" applyNumberFormat="1" applyFont="1" applyBorder="1" applyAlignment="1" applyProtection="1">
      <alignment horizontal="center"/>
    </xf>
    <xf numFmtId="0" fontId="1" fillId="0" borderId="40" xfId="0" applyFont="1" applyBorder="1" applyAlignment="1" applyProtection="1">
      <alignment vertical="center" wrapText="1"/>
    </xf>
    <xf numFmtId="1" fontId="1" fillId="4" borderId="84" xfId="2" applyNumberFormat="1" applyFont="1" applyFill="1" applyBorder="1" applyAlignment="1" applyProtection="1">
      <alignment horizontal="center"/>
    </xf>
    <xf numFmtId="0" fontId="6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0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left" wrapText="1"/>
    </xf>
    <xf numFmtId="0" fontId="1" fillId="0" borderId="47" xfId="0" applyFont="1" applyBorder="1" applyAlignment="1">
      <alignment wrapText="1"/>
    </xf>
    <xf numFmtId="0" fontId="1" fillId="0" borderId="43" xfId="0" applyFont="1" applyBorder="1" applyAlignment="1">
      <alignment wrapText="1"/>
    </xf>
    <xf numFmtId="1" fontId="1" fillId="0" borderId="22" xfId="0" applyNumberFormat="1" applyFont="1" applyBorder="1" applyAlignment="1">
      <alignment horizontal="center"/>
    </xf>
    <xf numFmtId="0" fontId="1" fillId="0" borderId="21" xfId="0" applyFont="1" applyBorder="1"/>
    <xf numFmtId="0" fontId="1" fillId="0" borderId="72" xfId="0" applyFont="1" applyBorder="1"/>
    <xf numFmtId="0" fontId="1" fillId="0" borderId="78" xfId="0" applyFont="1" applyBorder="1" applyAlignment="1">
      <alignment wrapText="1"/>
    </xf>
    <xf numFmtId="1" fontId="1" fillId="0" borderId="101" xfId="0" applyNumberFormat="1" applyFont="1" applyBorder="1" applyAlignment="1">
      <alignment horizontal="center"/>
    </xf>
    <xf numFmtId="1" fontId="1" fillId="4" borderId="72" xfId="2" applyNumberFormat="1" applyFont="1" applyFill="1" applyBorder="1" applyAlignment="1" applyProtection="1">
      <alignment horizontal="center"/>
    </xf>
    <xf numFmtId="0" fontId="1" fillId="0" borderId="14" xfId="0" applyFont="1" applyBorder="1"/>
    <xf numFmtId="0" fontId="1" fillId="0" borderId="71" xfId="0" applyFont="1" applyBorder="1"/>
    <xf numFmtId="0" fontId="1" fillId="0" borderId="99" xfId="0" applyFont="1" applyBorder="1" applyAlignment="1">
      <alignment wrapText="1"/>
    </xf>
    <xf numFmtId="1" fontId="1" fillId="0" borderId="29" xfId="0" applyNumberFormat="1" applyFont="1" applyBorder="1" applyAlignment="1">
      <alignment horizontal="center"/>
    </xf>
    <xf numFmtId="0" fontId="3" fillId="0" borderId="44" xfId="0" applyFont="1" applyBorder="1"/>
    <xf numFmtId="0" fontId="3" fillId="0" borderId="23" xfId="0" applyFont="1" applyBorder="1"/>
    <xf numFmtId="0" fontId="3" fillId="0" borderId="22" xfId="0" applyFont="1" applyBorder="1" applyAlignment="1">
      <alignment horizontal="right"/>
    </xf>
    <xf numFmtId="0" fontId="3" fillId="0" borderId="45" xfId="0" applyFont="1" applyBorder="1"/>
    <xf numFmtId="0" fontId="1" fillId="0" borderId="26" xfId="0" applyFont="1" applyBorder="1"/>
    <xf numFmtId="0" fontId="3" fillId="0" borderId="25" xfId="0" applyFont="1" applyBorder="1" applyAlignment="1">
      <alignment horizontal="right"/>
    </xf>
    <xf numFmtId="0" fontId="3" fillId="0" borderId="37" xfId="0" applyFont="1" applyBorder="1"/>
    <xf numFmtId="0" fontId="3" fillId="0" borderId="49" xfId="0" applyFont="1" applyBorder="1"/>
    <xf numFmtId="0" fontId="5" fillId="0" borderId="49" xfId="0" applyFont="1" applyBorder="1"/>
    <xf numFmtId="0" fontId="11" fillId="0" borderId="46" xfId="0" applyFont="1" applyBorder="1" applyAlignment="1">
      <alignment horizontal="right"/>
    </xf>
    <xf numFmtId="0" fontId="3" fillId="0" borderId="17" xfId="0" applyFont="1" applyBorder="1"/>
    <xf numFmtId="0" fontId="4" fillId="3" borderId="21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Border="1" applyProtection="1"/>
    <xf numFmtId="0" fontId="5" fillId="0" borderId="0" xfId="0" applyFont="1" applyBorder="1" applyProtection="1"/>
    <xf numFmtId="0" fontId="1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165" fontId="11" fillId="0" borderId="0" xfId="1" applyNumberFormat="1" applyFont="1" applyBorder="1" applyProtection="1"/>
    <xf numFmtId="165" fontId="1" fillId="0" borderId="0" xfId="1" applyNumberFormat="1" applyFont="1" applyBorder="1" applyAlignment="1" applyProtection="1">
      <alignment horizontal="center" vertical="center" wrapText="1"/>
    </xf>
    <xf numFmtId="165" fontId="12" fillId="0" borderId="0" xfId="0" applyNumberFormat="1" applyFont="1" applyBorder="1" applyProtection="1"/>
    <xf numFmtId="0" fontId="3" fillId="0" borderId="37" xfId="0" applyFont="1" applyBorder="1" applyAlignment="1" applyProtection="1"/>
    <xf numFmtId="0" fontId="3" fillId="0" borderId="17" xfId="0" applyFont="1" applyBorder="1" applyAlignment="1" applyProtection="1"/>
    <xf numFmtId="0" fontId="3" fillId="0" borderId="50" xfId="0" applyFont="1" applyBorder="1" applyAlignment="1" applyProtection="1"/>
    <xf numFmtId="0" fontId="3" fillId="0" borderId="19" xfId="0" applyFont="1" applyBorder="1" applyAlignment="1" applyProtection="1"/>
    <xf numFmtId="165" fontId="7" fillId="0" borderId="14" xfId="0" applyNumberFormat="1" applyFont="1" applyBorder="1" applyProtection="1"/>
    <xf numFmtId="165" fontId="14" fillId="0" borderId="15" xfId="0" applyNumberFormat="1" applyFont="1" applyBorder="1" applyProtection="1"/>
    <xf numFmtId="0" fontId="6" fillId="2" borderId="7" xfId="0" applyFont="1" applyFill="1" applyBorder="1" applyAlignment="1" applyProtection="1">
      <alignment horizontal="left" vertical="center"/>
    </xf>
    <xf numFmtId="0" fontId="13" fillId="2" borderId="7" xfId="0" applyFont="1" applyFill="1" applyBorder="1" applyAlignment="1" applyProtection="1">
      <alignment vertical="center"/>
    </xf>
    <xf numFmtId="0" fontId="4" fillId="3" borderId="10" xfId="0" applyFont="1" applyFill="1" applyBorder="1" applyAlignment="1" applyProtection="1">
      <alignment vertical="center" wrapText="1"/>
    </xf>
    <xf numFmtId="0" fontId="4" fillId="3" borderId="11" xfId="0" applyFont="1" applyFill="1" applyBorder="1" applyAlignment="1" applyProtection="1">
      <alignment vertical="center" wrapText="1"/>
    </xf>
    <xf numFmtId="0" fontId="4" fillId="3" borderId="100" xfId="0" applyFont="1" applyFill="1" applyBorder="1" applyAlignment="1" applyProtection="1">
      <alignment vertical="center"/>
    </xf>
    <xf numFmtId="1" fontId="1" fillId="0" borderId="22" xfId="0" applyNumberFormat="1" applyFont="1" applyBorder="1" applyAlignment="1" applyProtection="1">
      <alignment horizontal="center"/>
    </xf>
    <xf numFmtId="0" fontId="1" fillId="0" borderId="21" xfId="0" applyFont="1" applyBorder="1" applyProtection="1"/>
    <xf numFmtId="0" fontId="1" fillId="0" borderId="72" xfId="0" applyFont="1" applyBorder="1" applyProtection="1"/>
    <xf numFmtId="0" fontId="1" fillId="0" borderId="78" xfId="0" applyFont="1" applyBorder="1" applyAlignment="1" applyProtection="1">
      <alignment wrapText="1"/>
    </xf>
    <xf numFmtId="1" fontId="1" fillId="0" borderId="101" xfId="0" applyNumberFormat="1" applyFont="1" applyBorder="1" applyAlignment="1" applyProtection="1">
      <alignment horizontal="center"/>
    </xf>
    <xf numFmtId="0" fontId="1" fillId="0" borderId="14" xfId="0" applyFont="1" applyBorder="1" applyProtection="1"/>
    <xf numFmtId="0" fontId="1" fillId="0" borderId="71" xfId="0" applyFont="1" applyBorder="1" applyProtection="1"/>
    <xf numFmtId="0" fontId="1" fillId="0" borderId="99" xfId="0" applyFont="1" applyBorder="1" applyAlignment="1" applyProtection="1">
      <alignment wrapText="1"/>
    </xf>
    <xf numFmtId="1" fontId="1" fillId="0" borderId="29" xfId="0" applyNumberFormat="1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right"/>
    </xf>
    <xf numFmtId="0" fontId="3" fillId="0" borderId="37" xfId="0" applyFont="1" applyBorder="1" applyProtection="1"/>
    <xf numFmtId="0" fontId="3" fillId="0" borderId="17" xfId="0" applyFont="1" applyBorder="1" applyProtection="1"/>
    <xf numFmtId="1" fontId="1" fillId="4" borderId="90" xfId="2" applyNumberFormat="1" applyFont="1" applyFill="1" applyBorder="1" applyAlignment="1" applyProtection="1">
      <alignment horizontal="center"/>
      <protection locked="0"/>
    </xf>
    <xf numFmtId="1" fontId="1" fillId="4" borderId="47" xfId="2" applyNumberFormat="1" applyFont="1" applyFill="1" applyBorder="1" applyAlignment="1" applyProtection="1">
      <alignment horizontal="center"/>
      <protection locked="0"/>
    </xf>
    <xf numFmtId="1" fontId="1" fillId="4" borderId="91" xfId="2" applyNumberFormat="1" applyFont="1" applyFill="1" applyBorder="1" applyAlignment="1" applyProtection="1">
      <alignment horizontal="center"/>
      <protection locked="0"/>
    </xf>
    <xf numFmtId="1" fontId="1" fillId="4" borderId="73" xfId="2" applyNumberFormat="1" applyFont="1" applyFill="1" applyBorder="1" applyAlignment="1" applyProtection="1">
      <alignment horizontal="center"/>
      <protection locked="0"/>
    </xf>
    <xf numFmtId="1" fontId="1" fillId="4" borderId="28" xfId="2" applyNumberFormat="1" applyFont="1" applyFill="1" applyBorder="1" applyAlignment="1" applyProtection="1">
      <alignment horizontal="center"/>
      <protection locked="0"/>
    </xf>
    <xf numFmtId="1" fontId="1" fillId="4" borderId="74" xfId="2" applyNumberFormat="1" applyFont="1" applyFill="1" applyBorder="1" applyAlignment="1" applyProtection="1">
      <alignment horizontal="center"/>
      <protection locked="0"/>
    </xf>
    <xf numFmtId="1" fontId="1" fillId="4" borderId="48" xfId="2" applyNumberFormat="1" applyFont="1" applyFill="1" applyBorder="1" applyAlignment="1" applyProtection="1">
      <alignment horizontal="center"/>
      <protection locked="0"/>
    </xf>
    <xf numFmtId="1" fontId="1" fillId="4" borderId="68" xfId="2" applyNumberFormat="1" applyFont="1" applyFill="1" applyBorder="1" applyAlignment="1" applyProtection="1">
      <alignment horizontal="center"/>
      <protection locked="0"/>
    </xf>
    <xf numFmtId="1" fontId="1" fillId="4" borderId="69" xfId="2" applyNumberFormat="1" applyFont="1" applyFill="1" applyBorder="1" applyAlignment="1" applyProtection="1">
      <alignment horizontal="center"/>
      <protection locked="0"/>
    </xf>
    <xf numFmtId="1" fontId="1" fillId="4" borderId="70" xfId="2" applyNumberFormat="1" applyFont="1" applyFill="1" applyBorder="1" applyAlignment="1" applyProtection="1">
      <alignment horizontal="center"/>
      <protection locked="0"/>
    </xf>
    <xf numFmtId="1" fontId="1" fillId="4" borderId="84" xfId="2" applyNumberFormat="1" applyFont="1" applyFill="1" applyBorder="1" applyAlignment="1" applyProtection="1">
      <alignment horizontal="center"/>
      <protection locked="0"/>
    </xf>
    <xf numFmtId="1" fontId="1" fillId="4" borderId="72" xfId="2" applyNumberFormat="1" applyFont="1" applyFill="1" applyBorder="1" applyAlignment="1" applyProtection="1">
      <alignment horizontal="center"/>
      <protection locked="0"/>
    </xf>
    <xf numFmtId="1" fontId="9" fillId="0" borderId="98" xfId="1" applyNumberFormat="1" applyFont="1" applyBorder="1" applyAlignment="1" applyProtection="1">
      <alignment horizontal="center"/>
    </xf>
    <xf numFmtId="0" fontId="3" fillId="0" borderId="106" xfId="0" applyFont="1" applyBorder="1" applyProtection="1"/>
    <xf numFmtId="0" fontId="3" fillId="0" borderId="107" xfId="0" applyFont="1" applyBorder="1" applyAlignment="1" applyProtection="1"/>
    <xf numFmtId="0" fontId="4" fillId="3" borderId="105" xfId="0" applyFont="1" applyFill="1" applyBorder="1" applyAlignment="1" applyProtection="1">
      <alignment vertical="center" wrapText="1"/>
    </xf>
    <xf numFmtId="0" fontId="1" fillId="0" borderId="86" xfId="0" applyFont="1" applyBorder="1" applyAlignment="1" applyProtection="1">
      <alignment horizontal="left" vertical="center" wrapText="1"/>
    </xf>
    <xf numFmtId="0" fontId="1" fillId="0" borderId="87" xfId="0" applyFont="1" applyBorder="1" applyAlignment="1" applyProtection="1">
      <alignment horizontal="left" vertical="center" wrapText="1"/>
    </xf>
    <xf numFmtId="0" fontId="1" fillId="0" borderId="14" xfId="0" applyFont="1" applyBorder="1" applyAlignment="1" applyProtection="1">
      <alignment horizontal="center"/>
    </xf>
    <xf numFmtId="0" fontId="1" fillId="0" borderId="102" xfId="0" applyFont="1" applyBorder="1" applyAlignment="1" applyProtection="1">
      <alignment horizontal="left" vertical="center" wrapText="1"/>
    </xf>
    <xf numFmtId="0" fontId="1" fillId="0" borderId="88" xfId="0" applyFont="1" applyBorder="1" applyAlignment="1" applyProtection="1">
      <alignment horizontal="left" vertical="center" wrapText="1"/>
    </xf>
    <xf numFmtId="0" fontId="1" fillId="0" borderId="103" xfId="0" applyFont="1" applyBorder="1" applyAlignment="1" applyProtection="1">
      <alignment horizontal="left" vertical="center" wrapText="1"/>
    </xf>
    <xf numFmtId="0" fontId="1" fillId="0" borderId="104" xfId="0" applyFont="1" applyBorder="1" applyAlignment="1" applyProtection="1">
      <alignment horizontal="left" vertical="center" wrapText="1"/>
    </xf>
    <xf numFmtId="165" fontId="7" fillId="0" borderId="2" xfId="1" applyNumberFormat="1" applyFont="1" applyBorder="1" applyAlignment="1" applyProtection="1">
      <alignment horizontal="center" vertical="center"/>
    </xf>
    <xf numFmtId="165" fontId="7" fillId="0" borderId="3" xfId="1" applyNumberFormat="1" applyFont="1" applyBorder="1" applyAlignment="1" applyProtection="1">
      <alignment horizontal="center" vertical="center"/>
    </xf>
    <xf numFmtId="165" fontId="7" fillId="0" borderId="0" xfId="1" applyNumberFormat="1" applyFont="1" applyBorder="1" applyAlignment="1" applyProtection="1">
      <alignment horizontal="center" vertical="center"/>
    </xf>
    <xf numFmtId="165" fontId="7" fillId="0" borderId="5" xfId="1" applyNumberFormat="1" applyFont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4" fillId="3" borderId="6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 wrapText="1"/>
    </xf>
    <xf numFmtId="165" fontId="7" fillId="0" borderId="7" xfId="1" applyNumberFormat="1" applyFont="1" applyBorder="1" applyAlignment="1" applyProtection="1">
      <alignment horizontal="center" vertical="center"/>
    </xf>
    <xf numFmtId="165" fontId="7" fillId="0" borderId="8" xfId="1" applyNumberFormat="1" applyFont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165" fontId="1" fillId="0" borderId="20" xfId="1" applyNumberFormat="1" applyFont="1" applyBorder="1" applyAlignment="1" applyProtection="1">
      <alignment horizontal="center" vertical="center" wrapText="1"/>
    </xf>
    <xf numFmtId="165" fontId="1" fillId="0" borderId="3" xfId="1" applyNumberFormat="1" applyFont="1" applyBorder="1" applyAlignment="1" applyProtection="1">
      <alignment horizontal="center" vertical="center" wrapText="1"/>
    </xf>
    <xf numFmtId="165" fontId="1" fillId="0" borderId="41" xfId="1" applyNumberFormat="1" applyFont="1" applyBorder="1" applyAlignment="1" applyProtection="1">
      <alignment horizontal="center" vertical="center" wrapText="1"/>
    </xf>
    <xf numFmtId="165" fontId="1" fillId="0" borderId="5" xfId="1" applyNumberFormat="1" applyFont="1" applyBorder="1" applyAlignment="1" applyProtection="1">
      <alignment horizontal="center" vertical="center" wrapText="1"/>
    </xf>
    <xf numFmtId="165" fontId="1" fillId="0" borderId="42" xfId="1" applyNumberFormat="1" applyFont="1" applyBorder="1" applyAlignment="1" applyProtection="1">
      <alignment horizontal="center" vertical="center" wrapText="1"/>
    </xf>
    <xf numFmtId="165" fontId="1" fillId="0" borderId="8" xfId="1" applyNumberFormat="1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/>
    </xf>
    <xf numFmtId="165" fontId="14" fillId="0" borderId="0" xfId="0" applyNumberFormat="1" applyFont="1" applyBorder="1" applyAlignment="1" applyProtection="1">
      <alignment horizontal="center" vertical="center"/>
    </xf>
    <xf numFmtId="165" fontId="14" fillId="0" borderId="5" xfId="0" applyNumberFormat="1" applyFont="1" applyBorder="1" applyAlignment="1" applyProtection="1">
      <alignment horizontal="center" vertical="center"/>
    </xf>
    <xf numFmtId="165" fontId="14" fillId="0" borderId="7" xfId="0" applyNumberFormat="1" applyFont="1" applyBorder="1" applyAlignment="1" applyProtection="1">
      <alignment horizontal="center" vertical="center"/>
    </xf>
    <xf numFmtId="165" fontId="14" fillId="0" borderId="8" xfId="0" applyNumberFormat="1" applyFont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C11E-B349-4361-92E1-47B6A968F097}">
  <sheetPr>
    <pageSetUpPr fitToPage="1"/>
  </sheetPr>
  <dimension ref="A1:M50"/>
  <sheetViews>
    <sheetView showGridLines="0" zoomScaleNormal="100" workbookViewId="0">
      <selection activeCell="J10" sqref="J10:K27"/>
    </sheetView>
  </sheetViews>
  <sheetFormatPr defaultColWidth="9.140625" defaultRowHeight="15" x14ac:dyDescent="0.25"/>
  <cols>
    <col min="1" max="1" width="19.42578125" style="73" customWidth="1"/>
    <col min="2" max="2" width="20.140625" style="73" customWidth="1"/>
    <col min="3" max="3" width="15.140625" style="75" customWidth="1"/>
    <col min="4" max="4" width="15.140625" style="116" customWidth="1"/>
    <col min="5" max="5" width="15.140625" style="78" customWidth="1"/>
    <col min="6" max="6" width="15.140625" style="73" customWidth="1"/>
    <col min="7" max="7" width="15.140625" style="78" customWidth="1"/>
    <col min="8" max="8" width="15.140625" style="73" customWidth="1"/>
    <col min="9" max="9" width="15.140625" style="78" customWidth="1"/>
    <col min="10" max="11" width="15.140625" style="73" customWidth="1"/>
    <col min="12" max="12" width="18" style="73" customWidth="1"/>
    <col min="13" max="16384" width="9.140625" style="73"/>
  </cols>
  <sheetData>
    <row r="1" spans="1:13" s="69" customFormat="1" ht="19.5" thickBot="1" x14ac:dyDescent="0.35">
      <c r="A1" s="68" t="s">
        <v>56</v>
      </c>
      <c r="C1" s="70"/>
      <c r="F1" s="71"/>
    </row>
    <row r="2" spans="1:13" s="69" customFormat="1" ht="18.75" x14ac:dyDescent="0.3">
      <c r="A2" s="72" t="s">
        <v>55</v>
      </c>
      <c r="C2" s="70"/>
      <c r="F2" s="71"/>
      <c r="I2" s="222" t="s">
        <v>16</v>
      </c>
      <c r="J2" s="223"/>
      <c r="K2" s="211">
        <f>L26+L40+L49</f>
        <v>102993.33333333333</v>
      </c>
      <c r="L2" s="212"/>
    </row>
    <row r="3" spans="1:13" s="69" customFormat="1" ht="15" customHeight="1" x14ac:dyDescent="0.25">
      <c r="C3" s="70"/>
      <c r="F3" s="71"/>
      <c r="I3" s="215"/>
      <c r="J3" s="216"/>
      <c r="K3" s="213"/>
      <c r="L3" s="214"/>
    </row>
    <row r="4" spans="1:13" s="69" customFormat="1" ht="15" customHeight="1" x14ac:dyDescent="0.25">
      <c r="C4" s="70"/>
      <c r="F4" s="71"/>
      <c r="I4" s="215" t="s">
        <v>14</v>
      </c>
      <c r="J4" s="216"/>
      <c r="K4" s="213">
        <f>L27+L41+L50</f>
        <v>127000</v>
      </c>
      <c r="L4" s="214"/>
    </row>
    <row r="5" spans="1:13" s="69" customFormat="1" ht="15.75" customHeight="1" thickBot="1" x14ac:dyDescent="0.3">
      <c r="A5" s="69" t="s">
        <v>15</v>
      </c>
      <c r="B5" s="221" t="s">
        <v>43</v>
      </c>
      <c r="C5" s="221"/>
      <c r="D5" s="221"/>
      <c r="E5" s="221"/>
      <c r="F5" s="221"/>
      <c r="I5" s="217"/>
      <c r="J5" s="218"/>
      <c r="K5" s="219"/>
      <c r="L5" s="220"/>
    </row>
    <row r="6" spans="1:13" s="69" customFormat="1" ht="14.45" customHeight="1" x14ac:dyDescent="0.25">
      <c r="C6" s="70"/>
      <c r="F6" s="71"/>
    </row>
    <row r="8" spans="1:13" ht="45.75" customHeight="1" thickBot="1" x14ac:dyDescent="0.3">
      <c r="A8" s="224" t="s">
        <v>19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</row>
    <row r="9" spans="1:13" s="74" customFormat="1" ht="60" customHeight="1" thickBot="1" x14ac:dyDescent="0.3">
      <c r="A9" s="1" t="s">
        <v>12</v>
      </c>
      <c r="B9" s="2" t="s">
        <v>11</v>
      </c>
      <c r="C9" s="79" t="s">
        <v>26</v>
      </c>
      <c r="D9" s="4" t="s">
        <v>8</v>
      </c>
      <c r="E9" s="2" t="s">
        <v>28</v>
      </c>
      <c r="F9" s="5" t="s">
        <v>9</v>
      </c>
      <c r="G9" s="2" t="s">
        <v>29</v>
      </c>
      <c r="H9" s="5" t="s">
        <v>10</v>
      </c>
      <c r="I9" s="2" t="s">
        <v>30</v>
      </c>
      <c r="J9" s="225" t="s">
        <v>31</v>
      </c>
      <c r="K9" s="226"/>
      <c r="L9" s="80" t="s">
        <v>13</v>
      </c>
    </row>
    <row r="10" spans="1:13" ht="15" customHeight="1" x14ac:dyDescent="0.25">
      <c r="A10" s="81" t="s">
        <v>44</v>
      </c>
      <c r="B10" s="82" t="s">
        <v>0</v>
      </c>
      <c r="C10" s="83">
        <v>10</v>
      </c>
      <c r="D10" s="84">
        <f>$C10*E10</f>
        <v>20</v>
      </c>
      <c r="E10" s="11">
        <v>2</v>
      </c>
      <c r="F10" s="85">
        <f>$C10*G10</f>
        <v>20</v>
      </c>
      <c r="G10" s="11">
        <v>2</v>
      </c>
      <c r="H10" s="85">
        <f>$C10*I10</f>
        <v>60</v>
      </c>
      <c r="I10" s="11">
        <v>6</v>
      </c>
      <c r="J10" s="227" t="s">
        <v>17</v>
      </c>
      <c r="K10" s="228"/>
      <c r="L10" s="233"/>
    </row>
    <row r="11" spans="1:13" x14ac:dyDescent="0.25">
      <c r="A11" s="86" t="s">
        <v>45</v>
      </c>
      <c r="B11" s="87" t="s">
        <v>1</v>
      </c>
      <c r="C11" s="88">
        <v>10</v>
      </c>
      <c r="D11" s="89">
        <f t="shared" ref="D11:D24" si="0">$C11*E11</f>
        <v>0</v>
      </c>
      <c r="E11" s="90"/>
      <c r="F11" s="91">
        <f t="shared" ref="F11:F24" si="1">$C11*G11</f>
        <v>0</v>
      </c>
      <c r="G11" s="90"/>
      <c r="H11" s="91">
        <f t="shared" ref="H11:H24" si="2">$C11*I11</f>
        <v>0</v>
      </c>
      <c r="I11" s="90"/>
      <c r="J11" s="229"/>
      <c r="K11" s="230"/>
      <c r="L11" s="206"/>
    </row>
    <row r="12" spans="1:13" x14ac:dyDescent="0.25">
      <c r="A12" s="92" t="s">
        <v>35</v>
      </c>
      <c r="B12" s="93" t="s">
        <v>36</v>
      </c>
      <c r="C12" s="94">
        <v>7</v>
      </c>
      <c r="D12" s="95">
        <f t="shared" si="0"/>
        <v>14</v>
      </c>
      <c r="E12" s="96">
        <v>2</v>
      </c>
      <c r="F12" s="97">
        <f t="shared" si="1"/>
        <v>14</v>
      </c>
      <c r="G12" s="96">
        <v>2</v>
      </c>
      <c r="H12" s="97">
        <f t="shared" si="2"/>
        <v>0</v>
      </c>
      <c r="I12" s="96"/>
      <c r="J12" s="229"/>
      <c r="K12" s="230"/>
      <c r="L12" s="206"/>
    </row>
    <row r="13" spans="1:13" ht="15" customHeight="1" x14ac:dyDescent="0.25">
      <c r="A13" s="98" t="s">
        <v>5</v>
      </c>
      <c r="B13" s="99" t="s">
        <v>2</v>
      </c>
      <c r="C13" s="100">
        <v>5.5</v>
      </c>
      <c r="D13" s="101">
        <f t="shared" si="0"/>
        <v>0</v>
      </c>
      <c r="E13" s="22"/>
      <c r="F13" s="102">
        <f t="shared" si="1"/>
        <v>0</v>
      </c>
      <c r="G13" s="22"/>
      <c r="H13" s="102">
        <f t="shared" si="2"/>
        <v>0</v>
      </c>
      <c r="I13" s="22"/>
      <c r="J13" s="229"/>
      <c r="K13" s="230"/>
      <c r="L13" s="206"/>
      <c r="M13" s="76"/>
    </row>
    <row r="14" spans="1:13" x14ac:dyDescent="0.25">
      <c r="A14" s="86" t="s">
        <v>46</v>
      </c>
      <c r="B14" s="103" t="s">
        <v>3</v>
      </c>
      <c r="C14" s="104">
        <v>4.5</v>
      </c>
      <c r="D14" s="105">
        <f t="shared" si="0"/>
        <v>0</v>
      </c>
      <c r="E14" s="28"/>
      <c r="F14" s="106">
        <f t="shared" si="1"/>
        <v>0</v>
      </c>
      <c r="G14" s="28"/>
      <c r="H14" s="106">
        <f t="shared" si="2"/>
        <v>0</v>
      </c>
      <c r="I14" s="28"/>
      <c r="J14" s="229"/>
      <c r="K14" s="230"/>
      <c r="L14" s="206"/>
      <c r="M14" s="76"/>
    </row>
    <row r="15" spans="1:13" ht="15" customHeight="1" x14ac:dyDescent="0.25">
      <c r="A15" s="86" t="s">
        <v>6</v>
      </c>
      <c r="B15" s="103" t="s">
        <v>34</v>
      </c>
      <c r="C15" s="104">
        <v>4.5</v>
      </c>
      <c r="D15" s="105">
        <f t="shared" si="0"/>
        <v>0</v>
      </c>
      <c r="E15" s="28"/>
      <c r="F15" s="106">
        <f t="shared" si="1"/>
        <v>0</v>
      </c>
      <c r="G15" s="28"/>
      <c r="H15" s="106">
        <f t="shared" si="2"/>
        <v>0</v>
      </c>
      <c r="I15" s="28"/>
      <c r="J15" s="229"/>
      <c r="K15" s="230"/>
      <c r="L15" s="206"/>
    </row>
    <row r="16" spans="1:13" x14ac:dyDescent="0.25">
      <c r="B16" s="108" t="s">
        <v>4</v>
      </c>
      <c r="C16" s="88">
        <v>4</v>
      </c>
      <c r="D16" s="89">
        <f t="shared" si="0"/>
        <v>0</v>
      </c>
      <c r="E16" s="33"/>
      <c r="F16" s="91">
        <f t="shared" si="1"/>
        <v>0</v>
      </c>
      <c r="G16" s="33"/>
      <c r="H16" s="91">
        <f t="shared" si="2"/>
        <v>0</v>
      </c>
      <c r="I16" s="33"/>
      <c r="J16" s="229"/>
      <c r="K16" s="230"/>
      <c r="L16" s="206"/>
    </row>
    <row r="17" spans="1:12" x14ac:dyDescent="0.25">
      <c r="A17" s="98" t="s">
        <v>5</v>
      </c>
      <c r="B17" s="99" t="s">
        <v>2</v>
      </c>
      <c r="C17" s="100">
        <v>3.5</v>
      </c>
      <c r="D17" s="101">
        <f t="shared" si="0"/>
        <v>0</v>
      </c>
      <c r="E17" s="22"/>
      <c r="F17" s="102">
        <f t="shared" si="1"/>
        <v>0</v>
      </c>
      <c r="G17" s="22"/>
      <c r="H17" s="102">
        <f t="shared" si="2"/>
        <v>0</v>
      </c>
      <c r="I17" s="22"/>
      <c r="J17" s="229"/>
      <c r="K17" s="230"/>
      <c r="L17" s="206"/>
    </row>
    <row r="18" spans="1:12" x14ac:dyDescent="0.25">
      <c r="A18" s="86" t="s">
        <v>46</v>
      </c>
      <c r="B18" s="103" t="s">
        <v>3</v>
      </c>
      <c r="C18" s="104">
        <v>2.5</v>
      </c>
      <c r="D18" s="105">
        <f t="shared" si="0"/>
        <v>0</v>
      </c>
      <c r="E18" s="28"/>
      <c r="F18" s="106">
        <f t="shared" si="1"/>
        <v>0</v>
      </c>
      <c r="G18" s="28"/>
      <c r="H18" s="106">
        <f t="shared" si="2"/>
        <v>0</v>
      </c>
      <c r="I18" s="28"/>
      <c r="J18" s="229"/>
      <c r="K18" s="230"/>
      <c r="L18" s="206"/>
    </row>
    <row r="19" spans="1:12" x14ac:dyDescent="0.25">
      <c r="A19" s="86" t="s">
        <v>7</v>
      </c>
      <c r="B19" s="103" t="s">
        <v>34</v>
      </c>
      <c r="C19" s="104">
        <v>2.5</v>
      </c>
      <c r="D19" s="105">
        <f t="shared" si="0"/>
        <v>0</v>
      </c>
      <c r="E19" s="28"/>
      <c r="F19" s="106">
        <f t="shared" si="1"/>
        <v>0</v>
      </c>
      <c r="G19" s="28"/>
      <c r="H19" s="106">
        <f t="shared" si="2"/>
        <v>0</v>
      </c>
      <c r="I19" s="28"/>
      <c r="J19" s="229"/>
      <c r="K19" s="230"/>
      <c r="L19" s="206"/>
    </row>
    <row r="20" spans="1:12" x14ac:dyDescent="0.25">
      <c r="A20" s="107"/>
      <c r="B20" s="108" t="s">
        <v>4</v>
      </c>
      <c r="C20" s="88">
        <v>2</v>
      </c>
      <c r="D20" s="89">
        <f t="shared" si="0"/>
        <v>0</v>
      </c>
      <c r="E20" s="33"/>
      <c r="F20" s="91">
        <f t="shared" si="1"/>
        <v>0</v>
      </c>
      <c r="G20" s="33"/>
      <c r="H20" s="91">
        <f t="shared" si="2"/>
        <v>0</v>
      </c>
      <c r="I20" s="33"/>
      <c r="J20" s="229"/>
      <c r="K20" s="230"/>
      <c r="L20" s="206"/>
    </row>
    <row r="21" spans="1:12" x14ac:dyDescent="0.25">
      <c r="A21" s="86" t="s">
        <v>5</v>
      </c>
      <c r="B21" s="109" t="s">
        <v>2</v>
      </c>
      <c r="C21" s="100">
        <v>2</v>
      </c>
      <c r="D21" s="101">
        <f t="shared" si="0"/>
        <v>0</v>
      </c>
      <c r="E21" s="36"/>
      <c r="F21" s="102">
        <f t="shared" si="1"/>
        <v>0</v>
      </c>
      <c r="G21" s="36"/>
      <c r="H21" s="102">
        <f t="shared" si="2"/>
        <v>0</v>
      </c>
      <c r="I21" s="36"/>
      <c r="J21" s="229"/>
      <c r="K21" s="230"/>
      <c r="L21" s="206"/>
    </row>
    <row r="22" spans="1:12" x14ac:dyDescent="0.25">
      <c r="A22" s="86"/>
      <c r="B22" s="103" t="s">
        <v>3</v>
      </c>
      <c r="C22" s="104">
        <v>0.5</v>
      </c>
      <c r="D22" s="105">
        <f t="shared" si="0"/>
        <v>0</v>
      </c>
      <c r="E22" s="28"/>
      <c r="F22" s="106">
        <f t="shared" si="1"/>
        <v>0</v>
      </c>
      <c r="G22" s="28"/>
      <c r="H22" s="106">
        <f t="shared" si="2"/>
        <v>0</v>
      </c>
      <c r="I22" s="28"/>
      <c r="J22" s="229"/>
      <c r="K22" s="230"/>
      <c r="L22" s="206"/>
    </row>
    <row r="23" spans="1:12" x14ac:dyDescent="0.25">
      <c r="A23" s="86"/>
      <c r="B23" s="103" t="s">
        <v>34</v>
      </c>
      <c r="C23" s="104">
        <v>0.5</v>
      </c>
      <c r="D23" s="105">
        <f t="shared" si="0"/>
        <v>0</v>
      </c>
      <c r="E23" s="28"/>
      <c r="F23" s="106">
        <f t="shared" si="1"/>
        <v>0</v>
      </c>
      <c r="G23" s="28"/>
      <c r="H23" s="106">
        <f t="shared" si="2"/>
        <v>0</v>
      </c>
      <c r="I23" s="28"/>
      <c r="J23" s="229"/>
      <c r="K23" s="230"/>
      <c r="L23" s="206"/>
    </row>
    <row r="24" spans="1:12" ht="15.75" thickBot="1" x14ac:dyDescent="0.3">
      <c r="A24" s="110"/>
      <c r="B24" s="87" t="s">
        <v>4</v>
      </c>
      <c r="C24" s="111">
        <v>0</v>
      </c>
      <c r="D24" s="112">
        <f t="shared" si="0"/>
        <v>0</v>
      </c>
      <c r="E24" s="39">
        <v>2</v>
      </c>
      <c r="F24" s="113">
        <f t="shared" si="1"/>
        <v>0</v>
      </c>
      <c r="G24" s="39">
        <v>2</v>
      </c>
      <c r="H24" s="113">
        <f t="shared" si="2"/>
        <v>0</v>
      </c>
      <c r="I24" s="39"/>
      <c r="J24" s="229"/>
      <c r="K24" s="230"/>
      <c r="L24" s="206"/>
    </row>
    <row r="25" spans="1:12" x14ac:dyDescent="0.25">
      <c r="A25" s="42"/>
      <c r="B25" s="43"/>
      <c r="C25" s="114" t="s">
        <v>27</v>
      </c>
      <c r="D25" s="44">
        <f t="shared" ref="D25:I25" si="3">SUM(D10:D24)</f>
        <v>34</v>
      </c>
      <c r="E25" s="45">
        <f t="shared" si="3"/>
        <v>6</v>
      </c>
      <c r="F25" s="46">
        <f t="shared" si="3"/>
        <v>34</v>
      </c>
      <c r="G25" s="45">
        <f t="shared" si="3"/>
        <v>6</v>
      </c>
      <c r="H25" s="46">
        <f t="shared" si="3"/>
        <v>60</v>
      </c>
      <c r="I25" s="45">
        <f t="shared" si="3"/>
        <v>6</v>
      </c>
      <c r="J25" s="229"/>
      <c r="K25" s="230"/>
      <c r="L25" s="206"/>
    </row>
    <row r="26" spans="1:12" ht="21" x14ac:dyDescent="0.35">
      <c r="A26" s="48"/>
      <c r="B26" s="115"/>
      <c r="C26" s="50" t="s">
        <v>32</v>
      </c>
      <c r="D26" s="165"/>
      <c r="E26" s="51">
        <f>IFERROR(((D25/E25)/10)*E27,0)</f>
        <v>13033.333333333332</v>
      </c>
      <c r="F26" s="165"/>
      <c r="G26" s="51">
        <f>IFERROR(((F25/G25)/10)*G27,0)</f>
        <v>10200</v>
      </c>
      <c r="H26" s="165"/>
      <c r="I26" s="51">
        <f>IFERROR(((H25/I25)/10)*I27,0)</f>
        <v>10000</v>
      </c>
      <c r="J26" s="229"/>
      <c r="K26" s="230"/>
      <c r="L26" s="53">
        <f>SUM(D26:K26)</f>
        <v>33233.333333333328</v>
      </c>
    </row>
    <row r="27" spans="1:12" s="77" customFormat="1" ht="21" customHeight="1" thickBot="1" x14ac:dyDescent="0.4">
      <c r="A27" s="54"/>
      <c r="B27" s="55"/>
      <c r="C27" s="56" t="s">
        <v>33</v>
      </c>
      <c r="D27" s="166"/>
      <c r="E27" s="57">
        <v>23000</v>
      </c>
      <c r="F27" s="166"/>
      <c r="G27" s="57">
        <v>18000</v>
      </c>
      <c r="H27" s="166"/>
      <c r="I27" s="57">
        <v>10000</v>
      </c>
      <c r="J27" s="231"/>
      <c r="K27" s="232"/>
      <c r="L27" s="59">
        <f>SUM(E27:I27)</f>
        <v>51000</v>
      </c>
    </row>
    <row r="28" spans="1:12" s="77" customFormat="1" ht="21" customHeight="1" x14ac:dyDescent="0.35">
      <c r="A28" s="158"/>
      <c r="B28" s="159"/>
      <c r="C28" s="160"/>
      <c r="D28" s="161"/>
      <c r="E28" s="162"/>
      <c r="F28" s="161"/>
      <c r="G28" s="162"/>
      <c r="H28" s="161"/>
      <c r="I28" s="162"/>
      <c r="J28" s="163"/>
      <c r="K28" s="163"/>
      <c r="L28" s="164"/>
    </row>
    <row r="29" spans="1:12" ht="45.6" customHeight="1" thickBot="1" x14ac:dyDescent="0.3">
      <c r="A29" s="117" t="s">
        <v>18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</row>
    <row r="30" spans="1:12" s="157" customFormat="1" ht="60" customHeight="1" thickBot="1" x14ac:dyDescent="0.3">
      <c r="A30" s="1" t="s">
        <v>37</v>
      </c>
      <c r="B30" s="2" t="s">
        <v>11</v>
      </c>
      <c r="C30" s="3" t="s">
        <v>26</v>
      </c>
      <c r="D30" s="4" t="s">
        <v>8</v>
      </c>
      <c r="E30" s="2" t="s">
        <v>23</v>
      </c>
      <c r="F30" s="5" t="s">
        <v>9</v>
      </c>
      <c r="G30" s="2" t="s">
        <v>24</v>
      </c>
      <c r="H30" s="5" t="s">
        <v>10</v>
      </c>
      <c r="I30" s="6" t="s">
        <v>25</v>
      </c>
      <c r="J30" s="7" t="s">
        <v>38</v>
      </c>
      <c r="K30" s="6" t="s">
        <v>39</v>
      </c>
      <c r="L30" s="156" t="s">
        <v>13</v>
      </c>
    </row>
    <row r="31" spans="1:12" ht="15" customHeight="1" x14ac:dyDescent="0.25">
      <c r="A31" s="204" t="s">
        <v>20</v>
      </c>
      <c r="B31" s="8" t="s">
        <v>41</v>
      </c>
      <c r="C31" s="9">
        <v>10</v>
      </c>
      <c r="D31" s="10">
        <f>$C31*E31</f>
        <v>30</v>
      </c>
      <c r="E31" s="11">
        <v>3</v>
      </c>
      <c r="F31" s="10">
        <f>$C31*G31</f>
        <v>30</v>
      </c>
      <c r="G31" s="11">
        <v>3</v>
      </c>
      <c r="H31" s="10">
        <f>$C31*I31</f>
        <v>50</v>
      </c>
      <c r="I31" s="12">
        <v>5</v>
      </c>
      <c r="J31" s="13">
        <f>$C31*K31</f>
        <v>50</v>
      </c>
      <c r="K31" s="12">
        <v>5</v>
      </c>
      <c r="L31" s="206"/>
    </row>
    <row r="32" spans="1:12" ht="15" customHeight="1" x14ac:dyDescent="0.25">
      <c r="A32" s="205"/>
      <c r="B32" s="14" t="s">
        <v>1</v>
      </c>
      <c r="C32" s="15">
        <v>10</v>
      </c>
      <c r="D32" s="16">
        <f>$C32*E32</f>
        <v>0</v>
      </c>
      <c r="E32" s="17"/>
      <c r="F32" s="16">
        <f>$C32*G32</f>
        <v>0</v>
      </c>
      <c r="G32" s="17"/>
      <c r="H32" s="16">
        <f>$C32*I32</f>
        <v>0</v>
      </c>
      <c r="I32" s="18"/>
      <c r="J32" s="19">
        <f>$C32*K32</f>
        <v>0</v>
      </c>
      <c r="K32" s="18"/>
      <c r="L32" s="206"/>
    </row>
    <row r="33" spans="1:12" ht="15" customHeight="1" x14ac:dyDescent="0.25">
      <c r="A33" s="118" t="s">
        <v>21</v>
      </c>
      <c r="B33" s="207" t="s">
        <v>36</v>
      </c>
      <c r="C33" s="20">
        <v>6</v>
      </c>
      <c r="D33" s="21">
        <f t="shared" ref="D33:D35" si="4">$C33*E33</f>
        <v>0</v>
      </c>
      <c r="E33" s="22"/>
      <c r="F33" s="21">
        <f t="shared" ref="F33:F38" si="5">$C33*G33</f>
        <v>0</v>
      </c>
      <c r="G33" s="22"/>
      <c r="H33" s="21">
        <f t="shared" ref="H33:H38" si="6">$C33*I33</f>
        <v>0</v>
      </c>
      <c r="I33" s="23"/>
      <c r="J33" s="24">
        <f t="shared" ref="J33:J38" si="7">$C33*K33</f>
        <v>0</v>
      </c>
      <c r="K33" s="25"/>
      <c r="L33" s="206"/>
    </row>
    <row r="34" spans="1:12" ht="15" customHeight="1" x14ac:dyDescent="0.25">
      <c r="A34" s="119" t="s">
        <v>22</v>
      </c>
      <c r="B34" s="208"/>
      <c r="C34" s="26">
        <v>4</v>
      </c>
      <c r="D34" s="27">
        <f t="shared" si="4"/>
        <v>0</v>
      </c>
      <c r="E34" s="28"/>
      <c r="F34" s="27">
        <f t="shared" si="5"/>
        <v>0</v>
      </c>
      <c r="G34" s="28"/>
      <c r="H34" s="27">
        <f t="shared" si="6"/>
        <v>0</v>
      </c>
      <c r="I34" s="29"/>
      <c r="J34" s="30">
        <f t="shared" si="7"/>
        <v>0</v>
      </c>
      <c r="K34" s="31"/>
      <c r="L34" s="206"/>
    </row>
    <row r="35" spans="1:12" ht="15" customHeight="1" x14ac:dyDescent="0.25">
      <c r="A35" s="120" t="s">
        <v>42</v>
      </c>
      <c r="B35" s="209"/>
      <c r="C35" s="32">
        <v>2</v>
      </c>
      <c r="D35" s="16">
        <f t="shared" si="4"/>
        <v>0</v>
      </c>
      <c r="E35" s="33"/>
      <c r="F35" s="16">
        <f t="shared" si="5"/>
        <v>0</v>
      </c>
      <c r="G35" s="33"/>
      <c r="H35" s="16">
        <f t="shared" si="6"/>
        <v>0</v>
      </c>
      <c r="I35" s="34"/>
      <c r="J35" s="19">
        <f t="shared" si="7"/>
        <v>0</v>
      </c>
      <c r="K35" s="35"/>
      <c r="L35" s="206"/>
    </row>
    <row r="36" spans="1:12" x14ac:dyDescent="0.25">
      <c r="A36" s="118" t="s">
        <v>21</v>
      </c>
      <c r="B36" s="207" t="s">
        <v>40</v>
      </c>
      <c r="C36" s="20">
        <v>4</v>
      </c>
      <c r="D36" s="21">
        <f>$C36*E36</f>
        <v>8</v>
      </c>
      <c r="E36" s="22">
        <v>2</v>
      </c>
      <c r="F36" s="21">
        <f t="shared" si="5"/>
        <v>8</v>
      </c>
      <c r="G36" s="22">
        <v>2</v>
      </c>
      <c r="H36" s="21">
        <f t="shared" si="6"/>
        <v>0</v>
      </c>
      <c r="I36" s="23"/>
      <c r="J36" s="24">
        <f t="shared" si="7"/>
        <v>0</v>
      </c>
      <c r="K36" s="25"/>
      <c r="L36" s="206"/>
    </row>
    <row r="37" spans="1:12" x14ac:dyDescent="0.25">
      <c r="A37" s="119" t="s">
        <v>22</v>
      </c>
      <c r="B37" s="208"/>
      <c r="C37" s="26">
        <v>0</v>
      </c>
      <c r="D37" s="27">
        <f t="shared" ref="D37:D38" si="8">$C37*E37</f>
        <v>0</v>
      </c>
      <c r="E37" s="28"/>
      <c r="F37" s="27">
        <f t="shared" si="5"/>
        <v>0</v>
      </c>
      <c r="G37" s="28"/>
      <c r="H37" s="27">
        <f t="shared" si="6"/>
        <v>0</v>
      </c>
      <c r="I37" s="29"/>
      <c r="J37" s="30">
        <f t="shared" si="7"/>
        <v>0</v>
      </c>
      <c r="K37" s="31"/>
      <c r="L37" s="206"/>
    </row>
    <row r="38" spans="1:12" ht="15.75" thickBot="1" x14ac:dyDescent="0.3">
      <c r="A38" s="125" t="s">
        <v>42</v>
      </c>
      <c r="B38" s="210"/>
      <c r="C38" s="37">
        <v>0</v>
      </c>
      <c r="D38" s="38">
        <f t="shared" si="8"/>
        <v>0</v>
      </c>
      <c r="E38" s="39"/>
      <c r="F38" s="38">
        <f t="shared" si="5"/>
        <v>0</v>
      </c>
      <c r="G38" s="39"/>
      <c r="H38" s="38">
        <f t="shared" si="6"/>
        <v>0</v>
      </c>
      <c r="I38" s="40"/>
      <c r="J38" s="41">
        <f t="shared" si="7"/>
        <v>0</v>
      </c>
      <c r="K38" s="126"/>
      <c r="L38" s="206"/>
    </row>
    <row r="39" spans="1:12" x14ac:dyDescent="0.25">
      <c r="A39" s="121"/>
      <c r="B39" s="122"/>
      <c r="C39" s="114" t="s">
        <v>27</v>
      </c>
      <c r="D39" s="44">
        <f t="shared" ref="D39:K39" si="9">SUM(D31:D38)</f>
        <v>38</v>
      </c>
      <c r="E39" s="123">
        <f t="shared" si="9"/>
        <v>5</v>
      </c>
      <c r="F39" s="44">
        <f t="shared" si="9"/>
        <v>38</v>
      </c>
      <c r="G39" s="123">
        <f t="shared" si="9"/>
        <v>5</v>
      </c>
      <c r="H39" s="44">
        <f t="shared" si="9"/>
        <v>50</v>
      </c>
      <c r="I39" s="123">
        <f t="shared" si="9"/>
        <v>5</v>
      </c>
      <c r="J39" s="44">
        <f t="shared" si="9"/>
        <v>50</v>
      </c>
      <c r="K39" s="124">
        <f t="shared" si="9"/>
        <v>5</v>
      </c>
      <c r="L39" s="206"/>
    </row>
    <row r="40" spans="1:12" s="77" customFormat="1" ht="21" x14ac:dyDescent="0.35">
      <c r="A40" s="48"/>
      <c r="B40" s="49"/>
      <c r="C40" s="50" t="s">
        <v>32</v>
      </c>
      <c r="D40" s="165"/>
      <c r="E40" s="51">
        <f>IFERROR(((D39/E39)/10)*E41,0)</f>
        <v>10640</v>
      </c>
      <c r="F40" s="167"/>
      <c r="G40" s="51">
        <f>IFERROR(((F39/G39)/10)*G41,0)</f>
        <v>9120</v>
      </c>
      <c r="H40" s="167"/>
      <c r="I40" s="51">
        <f>IFERROR(((H39/I39)/10)*I41,0)</f>
        <v>10000</v>
      </c>
      <c r="J40" s="167"/>
      <c r="K40" s="52">
        <f>IFERROR(((J39/K39)/10)*K41,0)</f>
        <v>10000</v>
      </c>
      <c r="L40" s="53">
        <f>SUM(D40:K40)</f>
        <v>39760</v>
      </c>
    </row>
    <row r="41" spans="1:12" s="77" customFormat="1" ht="21.75" thickBot="1" x14ac:dyDescent="0.4">
      <c r="A41" s="54"/>
      <c r="B41" s="55"/>
      <c r="C41" s="56" t="s">
        <v>33</v>
      </c>
      <c r="D41" s="166"/>
      <c r="E41" s="57">
        <v>14000</v>
      </c>
      <c r="F41" s="168"/>
      <c r="G41" s="57">
        <v>12000</v>
      </c>
      <c r="H41" s="168"/>
      <c r="I41" s="57">
        <v>10000</v>
      </c>
      <c r="J41" s="168"/>
      <c r="K41" s="58">
        <v>10000</v>
      </c>
      <c r="L41" s="59">
        <f>SUM(E41:K41)</f>
        <v>46000</v>
      </c>
    </row>
    <row r="42" spans="1:12" s="77" customFormat="1" ht="21" customHeight="1" x14ac:dyDescent="0.35">
      <c r="A42" s="158"/>
      <c r="B42" s="159"/>
      <c r="C42" s="160"/>
      <c r="D42" s="161"/>
      <c r="E42" s="162"/>
      <c r="F42" s="161"/>
      <c r="G42" s="162"/>
      <c r="H42" s="161"/>
      <c r="I42" s="162"/>
      <c r="J42" s="163"/>
      <c r="K42" s="163"/>
      <c r="L42" s="164"/>
    </row>
    <row r="43" spans="1:12" ht="45.75" customHeight="1" thickBot="1" x14ac:dyDescent="0.3">
      <c r="A43" s="127" t="s">
        <v>49</v>
      </c>
      <c r="B43" s="127"/>
      <c r="C43" s="127"/>
      <c r="D43" s="128"/>
      <c r="E43" s="128"/>
      <c r="F43" s="128"/>
      <c r="G43" s="128"/>
      <c r="H43" s="128"/>
      <c r="I43" s="128"/>
      <c r="J43" s="128"/>
      <c r="K43" s="128"/>
      <c r="L43" s="127"/>
    </row>
    <row r="44" spans="1:12" ht="60.75" thickBot="1" x14ac:dyDescent="0.3">
      <c r="A44" s="129" t="s">
        <v>11</v>
      </c>
      <c r="B44" s="130"/>
      <c r="C44" s="131" t="s">
        <v>26</v>
      </c>
      <c r="D44" s="4" t="s">
        <v>8</v>
      </c>
      <c r="E44" s="2" t="s">
        <v>50</v>
      </c>
      <c r="F44" s="4" t="s">
        <v>9</v>
      </c>
      <c r="G44" s="2" t="s">
        <v>51</v>
      </c>
      <c r="H44" s="4" t="s">
        <v>10</v>
      </c>
      <c r="I44" s="2" t="s">
        <v>52</v>
      </c>
      <c r="J44" s="4" t="s">
        <v>53</v>
      </c>
      <c r="K44" s="2" t="s">
        <v>54</v>
      </c>
      <c r="L44" s="132" t="s">
        <v>13</v>
      </c>
    </row>
    <row r="45" spans="1:12" x14ac:dyDescent="0.25">
      <c r="A45" s="133" t="s">
        <v>0</v>
      </c>
      <c r="B45" s="134"/>
      <c r="C45" s="135">
        <v>10</v>
      </c>
      <c r="D45" s="85">
        <f>$C45*E45</f>
        <v>100</v>
      </c>
      <c r="E45" s="12">
        <v>10</v>
      </c>
      <c r="F45" s="85">
        <f>$C45*G45</f>
        <v>100</v>
      </c>
      <c r="G45" s="12">
        <v>10</v>
      </c>
      <c r="H45" s="85">
        <f>$C45*I45</f>
        <v>100</v>
      </c>
      <c r="I45" s="12">
        <v>10</v>
      </c>
      <c r="J45" s="85">
        <f>$C45*K45</f>
        <v>100</v>
      </c>
      <c r="K45" s="12">
        <v>10</v>
      </c>
      <c r="L45" s="136"/>
    </row>
    <row r="46" spans="1:12" x14ac:dyDescent="0.25">
      <c r="A46" s="137" t="s">
        <v>47</v>
      </c>
      <c r="B46" s="138"/>
      <c r="C46" s="139">
        <v>4</v>
      </c>
      <c r="D46" s="97">
        <f>$C46*E46</f>
        <v>0</v>
      </c>
      <c r="E46" s="140"/>
      <c r="F46" s="97">
        <f>$C46*G46</f>
        <v>0</v>
      </c>
      <c r="G46" s="140"/>
      <c r="H46" s="97">
        <f>$C46*I46</f>
        <v>0</v>
      </c>
      <c r="I46" s="140"/>
      <c r="J46" s="97">
        <f>$C46*K46</f>
        <v>0</v>
      </c>
      <c r="K46" s="140"/>
      <c r="L46" s="141"/>
    </row>
    <row r="47" spans="1:12" ht="15.75" thickBot="1" x14ac:dyDescent="0.3">
      <c r="A47" s="142" t="s">
        <v>48</v>
      </c>
      <c r="B47" s="143"/>
      <c r="C47" s="144">
        <v>0</v>
      </c>
      <c r="D47" s="113">
        <f>$C47*E47</f>
        <v>0</v>
      </c>
      <c r="E47" s="40"/>
      <c r="F47" s="113">
        <f>$C47*G47</f>
        <v>0</v>
      </c>
      <c r="G47" s="40"/>
      <c r="H47" s="113">
        <f>$C47*I47</f>
        <v>0</v>
      </c>
      <c r="I47" s="40"/>
      <c r="J47" s="113">
        <f>$C47*K47</f>
        <v>0</v>
      </c>
      <c r="K47" s="40"/>
      <c r="L47" s="141"/>
    </row>
    <row r="48" spans="1:12" x14ac:dyDescent="0.25">
      <c r="A48" s="145"/>
      <c r="B48" s="146"/>
      <c r="C48" s="147" t="s">
        <v>27</v>
      </c>
      <c r="D48" s="44">
        <f t="shared" ref="D48:I48" si="10">SUM(D45:D47)</f>
        <v>100</v>
      </c>
      <c r="E48" s="47">
        <f t="shared" si="10"/>
        <v>10</v>
      </c>
      <c r="F48" s="44">
        <f t="shared" si="10"/>
        <v>100</v>
      </c>
      <c r="G48" s="47">
        <f t="shared" si="10"/>
        <v>10</v>
      </c>
      <c r="H48" s="44">
        <f t="shared" si="10"/>
        <v>100</v>
      </c>
      <c r="I48" s="47">
        <f t="shared" si="10"/>
        <v>10</v>
      </c>
      <c r="J48" s="44">
        <f t="shared" ref="J48:K48" si="11">SUM(J45:J47)</f>
        <v>100</v>
      </c>
      <c r="K48" s="47">
        <f t="shared" si="11"/>
        <v>10</v>
      </c>
      <c r="L48" s="141"/>
    </row>
    <row r="49" spans="1:12" ht="21" x14ac:dyDescent="0.35">
      <c r="A49" s="148"/>
      <c r="B49" s="149"/>
      <c r="C49" s="150" t="s">
        <v>32</v>
      </c>
      <c r="D49" s="151"/>
      <c r="E49" s="52">
        <f>IFERROR(((D48/E48)/10)*E50,0)</f>
        <v>10000</v>
      </c>
      <c r="F49" s="151"/>
      <c r="G49" s="52">
        <f>IFERROR(((F48/G48)/10)*G50,0)</f>
        <v>8000</v>
      </c>
      <c r="H49" s="151"/>
      <c r="I49" s="52">
        <f>IFERROR(((H48/I48)/10)*I50,0)</f>
        <v>6000</v>
      </c>
      <c r="J49" s="151"/>
      <c r="K49" s="52">
        <f>IFERROR(((J48/K48)/10)*K50,0)</f>
        <v>6000</v>
      </c>
      <c r="L49" s="53">
        <f>SUM(D49:K49)</f>
        <v>30000</v>
      </c>
    </row>
    <row r="50" spans="1:12" ht="21.75" thickBot="1" x14ac:dyDescent="0.4">
      <c r="A50" s="152"/>
      <c r="B50" s="153"/>
      <c r="C50" s="154" t="s">
        <v>33</v>
      </c>
      <c r="D50" s="155"/>
      <c r="E50" s="57">
        <v>10000</v>
      </c>
      <c r="F50" s="168"/>
      <c r="G50" s="57">
        <v>8000</v>
      </c>
      <c r="H50" s="168"/>
      <c r="I50" s="57">
        <v>6000</v>
      </c>
      <c r="J50" s="168"/>
      <c r="K50" s="58">
        <v>6000</v>
      </c>
      <c r="L50" s="59">
        <f>SUM(E50:K50)</f>
        <v>30000</v>
      </c>
    </row>
  </sheetData>
  <sheetProtection algorithmName="SHA-512" hashValue="JOu8cO/T7jH1g/sUSceBPEETkYN5hDFfN34fueA9r+xZmuqGhNBw07jPntww6uQrLeVmVLA7/x4u2giD2/sTow==" saltValue="i2fBVHuLZ87OeGhcH3ofyA==" spinCount="100000" sheet="1" objects="1" scenarios="1" selectLockedCells="1" selectUnlockedCells="1"/>
  <mergeCells count="13">
    <mergeCell ref="A31:A32"/>
    <mergeCell ref="L31:L39"/>
    <mergeCell ref="B33:B35"/>
    <mergeCell ref="B36:B38"/>
    <mergeCell ref="K2:L3"/>
    <mergeCell ref="I4:J5"/>
    <mergeCell ref="K4:L5"/>
    <mergeCell ref="B5:F5"/>
    <mergeCell ref="I2:J3"/>
    <mergeCell ref="A8:L8"/>
    <mergeCell ref="J9:K9"/>
    <mergeCell ref="J10:K27"/>
    <mergeCell ref="L10:L25"/>
  </mergeCells>
  <pageMargins left="0.70866141732283472" right="0.70866141732283472" top="0.74803149606299213" bottom="0.74803149606299213" header="0.31496062992125984" footer="0.31496062992125984"/>
  <pageSetup paperSize="8" scale="67" fitToHeight="0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F54C-0E7C-49FD-BF3A-1B3D91461F28}">
  <sheetPr>
    <pageSetUpPr fitToPage="1"/>
  </sheetPr>
  <dimension ref="A1:M50"/>
  <sheetViews>
    <sheetView showGridLines="0" tabSelected="1" zoomScaleNormal="100" workbookViewId="0">
      <selection activeCell="E46" sqref="E46"/>
    </sheetView>
  </sheetViews>
  <sheetFormatPr defaultColWidth="9.140625" defaultRowHeight="15" x14ac:dyDescent="0.25"/>
  <cols>
    <col min="1" max="1" width="19.42578125" style="73" customWidth="1"/>
    <col min="2" max="2" width="20.140625" style="73" customWidth="1"/>
    <col min="3" max="3" width="15.140625" style="75" customWidth="1"/>
    <col min="4" max="4" width="15.140625" style="116" customWidth="1"/>
    <col min="5" max="5" width="15.140625" style="78" customWidth="1"/>
    <col min="6" max="6" width="15.140625" style="73" customWidth="1"/>
    <col min="7" max="7" width="15.140625" style="78" customWidth="1"/>
    <col min="8" max="8" width="15.140625" style="73" customWidth="1"/>
    <col min="9" max="9" width="15.140625" style="78" customWidth="1"/>
    <col min="10" max="11" width="15.140625" style="73" customWidth="1"/>
    <col min="12" max="12" width="18" style="73" customWidth="1"/>
    <col min="13" max="16384" width="9.140625" style="73"/>
  </cols>
  <sheetData>
    <row r="1" spans="1:13" s="69" customFormat="1" ht="19.5" thickBot="1" x14ac:dyDescent="0.35">
      <c r="A1" s="68" t="s">
        <v>56</v>
      </c>
      <c r="C1" s="70"/>
      <c r="F1" s="71"/>
    </row>
    <row r="2" spans="1:13" s="69" customFormat="1" ht="18.75" x14ac:dyDescent="0.3">
      <c r="A2" s="72" t="s">
        <v>57</v>
      </c>
      <c r="C2" s="70"/>
      <c r="F2" s="71"/>
      <c r="I2" s="222" t="s">
        <v>16</v>
      </c>
      <c r="J2" s="223"/>
      <c r="K2" s="211">
        <f>L26+L40+L49</f>
        <v>0</v>
      </c>
      <c r="L2" s="212"/>
    </row>
    <row r="3" spans="1:13" s="69" customFormat="1" ht="15" customHeight="1" x14ac:dyDescent="0.25">
      <c r="C3" s="70"/>
      <c r="F3" s="71"/>
      <c r="I3" s="215"/>
      <c r="J3" s="216"/>
      <c r="K3" s="213"/>
      <c r="L3" s="214"/>
    </row>
    <row r="4" spans="1:13" s="69" customFormat="1" ht="15" customHeight="1" x14ac:dyDescent="0.25">
      <c r="C4" s="70"/>
      <c r="F4" s="71"/>
      <c r="I4" s="215" t="s">
        <v>14</v>
      </c>
      <c r="J4" s="216"/>
      <c r="K4" s="234">
        <f>L27+L41+L50</f>
        <v>75000</v>
      </c>
      <c r="L4" s="235"/>
    </row>
    <row r="5" spans="1:13" s="69" customFormat="1" ht="15.75" customHeight="1" thickBot="1" x14ac:dyDescent="0.3">
      <c r="A5" s="69" t="s">
        <v>15</v>
      </c>
      <c r="B5" s="238"/>
      <c r="C5" s="238"/>
      <c r="D5" s="238"/>
      <c r="E5" s="238"/>
      <c r="F5" s="238"/>
      <c r="I5" s="217"/>
      <c r="J5" s="218"/>
      <c r="K5" s="236"/>
      <c r="L5" s="237"/>
    </row>
    <row r="6" spans="1:13" s="69" customFormat="1" ht="14.45" customHeight="1" x14ac:dyDescent="0.25">
      <c r="C6" s="70"/>
      <c r="F6" s="71"/>
    </row>
    <row r="8" spans="1:13" ht="45.75" customHeight="1" thickBot="1" x14ac:dyDescent="0.3">
      <c r="A8" s="224" t="s">
        <v>19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</row>
    <row r="9" spans="1:13" s="74" customFormat="1" ht="60" customHeight="1" thickBot="1" x14ac:dyDescent="0.3">
      <c r="A9" s="1" t="s">
        <v>12</v>
      </c>
      <c r="B9" s="2" t="s">
        <v>11</v>
      </c>
      <c r="C9" s="79" t="s">
        <v>26</v>
      </c>
      <c r="D9" s="4" t="s">
        <v>8</v>
      </c>
      <c r="E9" s="2" t="s">
        <v>28</v>
      </c>
      <c r="F9" s="5" t="s">
        <v>9</v>
      </c>
      <c r="G9" s="2" t="s">
        <v>29</v>
      </c>
      <c r="H9" s="5" t="s">
        <v>10</v>
      </c>
      <c r="I9" s="2" t="s">
        <v>30</v>
      </c>
      <c r="J9" s="225" t="s">
        <v>31</v>
      </c>
      <c r="K9" s="226"/>
      <c r="L9" s="80" t="s">
        <v>13</v>
      </c>
    </row>
    <row r="10" spans="1:13" ht="15" customHeight="1" x14ac:dyDescent="0.25">
      <c r="A10" s="81" t="s">
        <v>44</v>
      </c>
      <c r="B10" s="82" t="s">
        <v>0</v>
      </c>
      <c r="C10" s="83">
        <v>10</v>
      </c>
      <c r="D10" s="84">
        <f>$C10*E10</f>
        <v>0</v>
      </c>
      <c r="E10" s="60"/>
      <c r="F10" s="85">
        <f>$C10*G10</f>
        <v>0</v>
      </c>
      <c r="G10" s="60"/>
      <c r="H10" s="85">
        <f>$C10*I10</f>
        <v>0</v>
      </c>
      <c r="I10" s="60"/>
      <c r="J10" s="227" t="s">
        <v>17</v>
      </c>
      <c r="K10" s="228"/>
      <c r="L10" s="233"/>
    </row>
    <row r="11" spans="1:13" x14ac:dyDescent="0.25">
      <c r="A11" s="86" t="s">
        <v>45</v>
      </c>
      <c r="B11" s="87" t="s">
        <v>1</v>
      </c>
      <c r="C11" s="88">
        <v>10</v>
      </c>
      <c r="D11" s="89">
        <f t="shared" ref="D11:D24" si="0">$C11*E11</f>
        <v>0</v>
      </c>
      <c r="E11" s="66"/>
      <c r="F11" s="91">
        <f t="shared" ref="F11:F24" si="1">$C11*G11</f>
        <v>0</v>
      </c>
      <c r="G11" s="66"/>
      <c r="H11" s="91">
        <f t="shared" ref="H11:H24" si="2">$C11*I11</f>
        <v>0</v>
      </c>
      <c r="I11" s="66"/>
      <c r="J11" s="229"/>
      <c r="K11" s="230"/>
      <c r="L11" s="206"/>
    </row>
    <row r="12" spans="1:13" x14ac:dyDescent="0.25">
      <c r="A12" s="92" t="s">
        <v>35</v>
      </c>
      <c r="B12" s="93" t="s">
        <v>36</v>
      </c>
      <c r="C12" s="94">
        <v>7</v>
      </c>
      <c r="D12" s="95">
        <f t="shared" si="0"/>
        <v>0</v>
      </c>
      <c r="E12" s="67"/>
      <c r="F12" s="97">
        <f t="shared" si="1"/>
        <v>0</v>
      </c>
      <c r="G12" s="67"/>
      <c r="H12" s="97">
        <f t="shared" si="2"/>
        <v>0</v>
      </c>
      <c r="I12" s="67"/>
      <c r="J12" s="229"/>
      <c r="K12" s="230"/>
      <c r="L12" s="206"/>
    </row>
    <row r="13" spans="1:13" ht="15" customHeight="1" x14ac:dyDescent="0.25">
      <c r="A13" s="98" t="s">
        <v>5</v>
      </c>
      <c r="B13" s="99" t="s">
        <v>2</v>
      </c>
      <c r="C13" s="100">
        <v>5.5</v>
      </c>
      <c r="D13" s="101">
        <f t="shared" si="0"/>
        <v>0</v>
      </c>
      <c r="E13" s="61"/>
      <c r="F13" s="102">
        <f t="shared" si="1"/>
        <v>0</v>
      </c>
      <c r="G13" s="61"/>
      <c r="H13" s="102">
        <f t="shared" si="2"/>
        <v>0</v>
      </c>
      <c r="I13" s="61"/>
      <c r="J13" s="229"/>
      <c r="K13" s="230"/>
      <c r="L13" s="206"/>
      <c r="M13" s="76"/>
    </row>
    <row r="14" spans="1:13" x14ac:dyDescent="0.25">
      <c r="A14" s="86" t="s">
        <v>46</v>
      </c>
      <c r="B14" s="103" t="s">
        <v>3</v>
      </c>
      <c r="C14" s="104">
        <v>4.5</v>
      </c>
      <c r="D14" s="105">
        <f t="shared" si="0"/>
        <v>0</v>
      </c>
      <c r="E14" s="62"/>
      <c r="F14" s="106">
        <f t="shared" si="1"/>
        <v>0</v>
      </c>
      <c r="G14" s="62"/>
      <c r="H14" s="106">
        <f t="shared" si="2"/>
        <v>0</v>
      </c>
      <c r="I14" s="62"/>
      <c r="J14" s="229"/>
      <c r="K14" s="230"/>
      <c r="L14" s="206"/>
      <c r="M14" s="76"/>
    </row>
    <row r="15" spans="1:13" ht="15" customHeight="1" x14ac:dyDescent="0.25">
      <c r="A15" s="86" t="s">
        <v>6</v>
      </c>
      <c r="B15" s="103" t="s">
        <v>34</v>
      </c>
      <c r="C15" s="104">
        <v>4.5</v>
      </c>
      <c r="D15" s="105">
        <f t="shared" si="0"/>
        <v>0</v>
      </c>
      <c r="E15" s="62"/>
      <c r="F15" s="106">
        <f t="shared" si="1"/>
        <v>0</v>
      </c>
      <c r="G15" s="62"/>
      <c r="H15" s="106">
        <f t="shared" si="2"/>
        <v>0</v>
      </c>
      <c r="I15" s="62"/>
      <c r="J15" s="229"/>
      <c r="K15" s="230"/>
      <c r="L15" s="206"/>
    </row>
    <row r="16" spans="1:13" x14ac:dyDescent="0.25">
      <c r="B16" s="108" t="s">
        <v>4</v>
      </c>
      <c r="C16" s="88">
        <v>4</v>
      </c>
      <c r="D16" s="89">
        <f t="shared" si="0"/>
        <v>0</v>
      </c>
      <c r="E16" s="63"/>
      <c r="F16" s="91">
        <f t="shared" si="1"/>
        <v>0</v>
      </c>
      <c r="G16" s="63"/>
      <c r="H16" s="91">
        <f t="shared" si="2"/>
        <v>0</v>
      </c>
      <c r="I16" s="63"/>
      <c r="J16" s="229"/>
      <c r="K16" s="230"/>
      <c r="L16" s="206"/>
    </row>
    <row r="17" spans="1:12" x14ac:dyDescent="0.25">
      <c r="A17" s="98" t="s">
        <v>5</v>
      </c>
      <c r="B17" s="99" t="s">
        <v>2</v>
      </c>
      <c r="C17" s="100">
        <v>3.5</v>
      </c>
      <c r="D17" s="101">
        <f t="shared" si="0"/>
        <v>0</v>
      </c>
      <c r="E17" s="61"/>
      <c r="F17" s="102">
        <f t="shared" si="1"/>
        <v>0</v>
      </c>
      <c r="G17" s="61"/>
      <c r="H17" s="102">
        <f t="shared" si="2"/>
        <v>0</v>
      </c>
      <c r="I17" s="61"/>
      <c r="J17" s="229"/>
      <c r="K17" s="230"/>
      <c r="L17" s="206"/>
    </row>
    <row r="18" spans="1:12" x14ac:dyDescent="0.25">
      <c r="A18" s="86" t="s">
        <v>46</v>
      </c>
      <c r="B18" s="103" t="s">
        <v>3</v>
      </c>
      <c r="C18" s="104">
        <v>2.5</v>
      </c>
      <c r="D18" s="105">
        <f t="shared" si="0"/>
        <v>0</v>
      </c>
      <c r="E18" s="62"/>
      <c r="F18" s="106">
        <f t="shared" si="1"/>
        <v>0</v>
      </c>
      <c r="G18" s="62"/>
      <c r="H18" s="106">
        <f t="shared" si="2"/>
        <v>0</v>
      </c>
      <c r="I18" s="62"/>
      <c r="J18" s="229"/>
      <c r="K18" s="230"/>
      <c r="L18" s="206"/>
    </row>
    <row r="19" spans="1:12" x14ac:dyDescent="0.25">
      <c r="A19" s="86" t="s">
        <v>7</v>
      </c>
      <c r="B19" s="103" t="s">
        <v>34</v>
      </c>
      <c r="C19" s="104">
        <v>2.5</v>
      </c>
      <c r="D19" s="105">
        <f t="shared" si="0"/>
        <v>0</v>
      </c>
      <c r="E19" s="62"/>
      <c r="F19" s="106">
        <f t="shared" si="1"/>
        <v>0</v>
      </c>
      <c r="G19" s="62"/>
      <c r="H19" s="106">
        <f t="shared" si="2"/>
        <v>0</v>
      </c>
      <c r="I19" s="62"/>
      <c r="J19" s="229"/>
      <c r="K19" s="230"/>
      <c r="L19" s="206"/>
    </row>
    <row r="20" spans="1:12" x14ac:dyDescent="0.25">
      <c r="A20" s="107"/>
      <c r="B20" s="108" t="s">
        <v>4</v>
      </c>
      <c r="C20" s="88">
        <v>2</v>
      </c>
      <c r="D20" s="89">
        <f t="shared" si="0"/>
        <v>0</v>
      </c>
      <c r="E20" s="63"/>
      <c r="F20" s="91">
        <f t="shared" si="1"/>
        <v>0</v>
      </c>
      <c r="G20" s="63"/>
      <c r="H20" s="91">
        <f t="shared" si="2"/>
        <v>0</v>
      </c>
      <c r="I20" s="63"/>
      <c r="J20" s="229"/>
      <c r="K20" s="230"/>
      <c r="L20" s="206"/>
    </row>
    <row r="21" spans="1:12" x14ac:dyDescent="0.25">
      <c r="A21" s="86" t="s">
        <v>5</v>
      </c>
      <c r="B21" s="109" t="s">
        <v>2</v>
      </c>
      <c r="C21" s="100">
        <v>2</v>
      </c>
      <c r="D21" s="101">
        <f t="shared" si="0"/>
        <v>0</v>
      </c>
      <c r="E21" s="64"/>
      <c r="F21" s="102">
        <f t="shared" si="1"/>
        <v>0</v>
      </c>
      <c r="G21" s="64"/>
      <c r="H21" s="102">
        <f t="shared" si="2"/>
        <v>0</v>
      </c>
      <c r="I21" s="64"/>
      <c r="J21" s="229"/>
      <c r="K21" s="230"/>
      <c r="L21" s="206"/>
    </row>
    <row r="22" spans="1:12" x14ac:dyDescent="0.25">
      <c r="A22" s="86"/>
      <c r="B22" s="103" t="s">
        <v>3</v>
      </c>
      <c r="C22" s="104">
        <v>0.5</v>
      </c>
      <c r="D22" s="105">
        <f t="shared" si="0"/>
        <v>0</v>
      </c>
      <c r="E22" s="62"/>
      <c r="F22" s="106">
        <f t="shared" si="1"/>
        <v>0</v>
      </c>
      <c r="G22" s="62"/>
      <c r="H22" s="106">
        <f t="shared" si="2"/>
        <v>0</v>
      </c>
      <c r="I22" s="62"/>
      <c r="J22" s="229"/>
      <c r="K22" s="230"/>
      <c r="L22" s="206"/>
    </row>
    <row r="23" spans="1:12" x14ac:dyDescent="0.25">
      <c r="A23" s="86"/>
      <c r="B23" s="103" t="s">
        <v>34</v>
      </c>
      <c r="C23" s="104">
        <v>0.5</v>
      </c>
      <c r="D23" s="105">
        <f t="shared" si="0"/>
        <v>0</v>
      </c>
      <c r="E23" s="62"/>
      <c r="F23" s="106">
        <f t="shared" si="1"/>
        <v>0</v>
      </c>
      <c r="G23" s="62"/>
      <c r="H23" s="106">
        <f t="shared" si="2"/>
        <v>0</v>
      </c>
      <c r="I23" s="62"/>
      <c r="J23" s="229"/>
      <c r="K23" s="230"/>
      <c r="L23" s="206"/>
    </row>
    <row r="24" spans="1:12" ht="15.75" thickBot="1" x14ac:dyDescent="0.3">
      <c r="A24" s="110"/>
      <c r="B24" s="87" t="s">
        <v>4</v>
      </c>
      <c r="C24" s="111">
        <v>0</v>
      </c>
      <c r="D24" s="112">
        <f t="shared" si="0"/>
        <v>0</v>
      </c>
      <c r="E24" s="65"/>
      <c r="F24" s="113">
        <f t="shared" si="1"/>
        <v>0</v>
      </c>
      <c r="G24" s="65"/>
      <c r="H24" s="113">
        <f t="shared" si="2"/>
        <v>0</v>
      </c>
      <c r="I24" s="65"/>
      <c r="J24" s="229"/>
      <c r="K24" s="230"/>
      <c r="L24" s="206"/>
    </row>
    <row r="25" spans="1:12" x14ac:dyDescent="0.25">
      <c r="A25" s="42"/>
      <c r="B25" s="43"/>
      <c r="C25" s="114" t="s">
        <v>27</v>
      </c>
      <c r="D25" s="44">
        <f t="shared" ref="D25:I25" si="3">SUM(D10:D24)</f>
        <v>0</v>
      </c>
      <c r="E25" s="45">
        <f t="shared" si="3"/>
        <v>0</v>
      </c>
      <c r="F25" s="46">
        <f t="shared" si="3"/>
        <v>0</v>
      </c>
      <c r="G25" s="45">
        <f t="shared" si="3"/>
        <v>0</v>
      </c>
      <c r="H25" s="46">
        <f t="shared" si="3"/>
        <v>0</v>
      </c>
      <c r="I25" s="45">
        <f t="shared" si="3"/>
        <v>0</v>
      </c>
      <c r="J25" s="229"/>
      <c r="K25" s="230"/>
      <c r="L25" s="206"/>
    </row>
    <row r="26" spans="1:12" ht="18.75" x14ac:dyDescent="0.3">
      <c r="A26" s="48"/>
      <c r="B26" s="115"/>
      <c r="C26" s="50" t="s">
        <v>32</v>
      </c>
      <c r="D26" s="165"/>
      <c r="E26" s="51">
        <f>IFERROR(((D25/E25)/10)*E27,0)</f>
        <v>0</v>
      </c>
      <c r="F26" s="165"/>
      <c r="G26" s="51">
        <f>IFERROR(((F25/G25)/10)*G27,0)</f>
        <v>0</v>
      </c>
      <c r="H26" s="165"/>
      <c r="I26" s="51">
        <f>IFERROR(((H25/I25)/10)*I27,0)</f>
        <v>0</v>
      </c>
      <c r="J26" s="229"/>
      <c r="K26" s="230"/>
      <c r="L26" s="169">
        <f>SUM(D26:K26)</f>
        <v>0</v>
      </c>
    </row>
    <row r="27" spans="1:12" s="77" customFormat="1" ht="21" customHeight="1" thickBot="1" x14ac:dyDescent="0.35">
      <c r="A27" s="54"/>
      <c r="B27" s="55"/>
      <c r="C27" s="56" t="s">
        <v>33</v>
      </c>
      <c r="D27" s="166"/>
      <c r="E27" s="57">
        <v>14000</v>
      </c>
      <c r="F27" s="166"/>
      <c r="G27" s="57">
        <v>10000</v>
      </c>
      <c r="H27" s="166"/>
      <c r="I27" s="57">
        <v>6000</v>
      </c>
      <c r="J27" s="231"/>
      <c r="K27" s="232"/>
      <c r="L27" s="170">
        <f>SUM(E27:I27)</f>
        <v>30000</v>
      </c>
    </row>
    <row r="28" spans="1:12" s="77" customFormat="1" ht="21" customHeight="1" x14ac:dyDescent="0.35">
      <c r="A28" s="158"/>
      <c r="B28" s="159"/>
      <c r="C28" s="160"/>
      <c r="D28" s="161"/>
      <c r="E28" s="162"/>
      <c r="F28" s="161"/>
      <c r="G28" s="162"/>
      <c r="H28" s="161"/>
      <c r="I28" s="162"/>
      <c r="J28" s="163"/>
      <c r="K28" s="163"/>
      <c r="L28" s="164"/>
    </row>
    <row r="29" spans="1:12" ht="45.6" customHeight="1" thickBot="1" x14ac:dyDescent="0.3">
      <c r="A29" s="117" t="s">
        <v>18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</row>
    <row r="30" spans="1:12" s="157" customFormat="1" ht="60" customHeight="1" thickBot="1" x14ac:dyDescent="0.3">
      <c r="A30" s="1" t="s">
        <v>37</v>
      </c>
      <c r="B30" s="2" t="s">
        <v>11</v>
      </c>
      <c r="C30" s="3" t="s">
        <v>26</v>
      </c>
      <c r="D30" s="4" t="s">
        <v>8</v>
      </c>
      <c r="E30" s="2" t="s">
        <v>23</v>
      </c>
      <c r="F30" s="5" t="s">
        <v>9</v>
      </c>
      <c r="G30" s="2" t="s">
        <v>24</v>
      </c>
      <c r="H30" s="5" t="s">
        <v>10</v>
      </c>
      <c r="I30" s="6" t="s">
        <v>25</v>
      </c>
      <c r="J30" s="7" t="s">
        <v>38</v>
      </c>
      <c r="K30" s="6" t="s">
        <v>39</v>
      </c>
      <c r="L30" s="156" t="s">
        <v>13</v>
      </c>
    </row>
    <row r="31" spans="1:12" ht="15" customHeight="1" x14ac:dyDescent="0.25">
      <c r="A31" s="204" t="s">
        <v>20</v>
      </c>
      <c r="B31" s="8" t="s">
        <v>41</v>
      </c>
      <c r="C31" s="9">
        <v>10</v>
      </c>
      <c r="D31" s="10">
        <f>$C31*E31</f>
        <v>0</v>
      </c>
      <c r="E31" s="60"/>
      <c r="F31" s="10">
        <f>$C31*G31</f>
        <v>0</v>
      </c>
      <c r="G31" s="60"/>
      <c r="H31" s="10">
        <f>$C31*I31</f>
        <v>0</v>
      </c>
      <c r="I31" s="189"/>
      <c r="J31" s="13">
        <f>$C31*K31</f>
        <v>0</v>
      </c>
      <c r="K31" s="189"/>
      <c r="L31" s="206"/>
    </row>
    <row r="32" spans="1:12" ht="15" customHeight="1" x14ac:dyDescent="0.25">
      <c r="A32" s="205"/>
      <c r="B32" s="14" t="s">
        <v>1</v>
      </c>
      <c r="C32" s="15">
        <v>10</v>
      </c>
      <c r="D32" s="16">
        <f>$C32*E32</f>
        <v>0</v>
      </c>
      <c r="E32" s="188"/>
      <c r="F32" s="16">
        <f>$C32*G32</f>
        <v>0</v>
      </c>
      <c r="G32" s="188"/>
      <c r="H32" s="16">
        <f>$C32*I32</f>
        <v>0</v>
      </c>
      <c r="I32" s="190"/>
      <c r="J32" s="19">
        <f>$C32*K32</f>
        <v>0</v>
      </c>
      <c r="K32" s="190"/>
      <c r="L32" s="206"/>
    </row>
    <row r="33" spans="1:12" ht="15" customHeight="1" x14ac:dyDescent="0.25">
      <c r="A33" s="118" t="s">
        <v>21</v>
      </c>
      <c r="B33" s="207" t="s">
        <v>36</v>
      </c>
      <c r="C33" s="20">
        <v>6</v>
      </c>
      <c r="D33" s="21">
        <f t="shared" ref="D33:D35" si="4">$C33*E33</f>
        <v>0</v>
      </c>
      <c r="E33" s="61"/>
      <c r="F33" s="21">
        <f t="shared" ref="F33:F38" si="5">$C33*G33</f>
        <v>0</v>
      </c>
      <c r="G33" s="61"/>
      <c r="H33" s="21">
        <f t="shared" ref="H33:H38" si="6">$C33*I33</f>
        <v>0</v>
      </c>
      <c r="I33" s="191"/>
      <c r="J33" s="24">
        <f t="shared" ref="J33:J38" si="7">$C33*K33</f>
        <v>0</v>
      </c>
      <c r="K33" s="195"/>
      <c r="L33" s="206"/>
    </row>
    <row r="34" spans="1:12" ht="15" customHeight="1" x14ac:dyDescent="0.25">
      <c r="A34" s="119" t="s">
        <v>22</v>
      </c>
      <c r="B34" s="208"/>
      <c r="C34" s="26">
        <v>4</v>
      </c>
      <c r="D34" s="27">
        <f t="shared" si="4"/>
        <v>0</v>
      </c>
      <c r="E34" s="62"/>
      <c r="F34" s="27">
        <f t="shared" si="5"/>
        <v>0</v>
      </c>
      <c r="G34" s="62"/>
      <c r="H34" s="27">
        <f t="shared" si="6"/>
        <v>0</v>
      </c>
      <c r="I34" s="192"/>
      <c r="J34" s="30">
        <f t="shared" si="7"/>
        <v>0</v>
      </c>
      <c r="K34" s="196"/>
      <c r="L34" s="206"/>
    </row>
    <row r="35" spans="1:12" ht="15" customHeight="1" x14ac:dyDescent="0.25">
      <c r="A35" s="120" t="s">
        <v>42</v>
      </c>
      <c r="B35" s="209"/>
      <c r="C35" s="32">
        <v>2</v>
      </c>
      <c r="D35" s="16">
        <f t="shared" si="4"/>
        <v>0</v>
      </c>
      <c r="E35" s="63"/>
      <c r="F35" s="16">
        <f t="shared" si="5"/>
        <v>0</v>
      </c>
      <c r="G35" s="63"/>
      <c r="H35" s="16">
        <f t="shared" si="6"/>
        <v>0</v>
      </c>
      <c r="I35" s="193"/>
      <c r="J35" s="19">
        <f t="shared" si="7"/>
        <v>0</v>
      </c>
      <c r="K35" s="197"/>
      <c r="L35" s="206"/>
    </row>
    <row r="36" spans="1:12" x14ac:dyDescent="0.25">
      <c r="A36" s="118" t="s">
        <v>21</v>
      </c>
      <c r="B36" s="207" t="s">
        <v>40</v>
      </c>
      <c r="C36" s="20">
        <v>4</v>
      </c>
      <c r="D36" s="21">
        <f>$C36*E36</f>
        <v>0</v>
      </c>
      <c r="E36" s="61"/>
      <c r="F36" s="21">
        <f t="shared" si="5"/>
        <v>0</v>
      </c>
      <c r="G36" s="61"/>
      <c r="H36" s="21">
        <f t="shared" si="6"/>
        <v>0</v>
      </c>
      <c r="I36" s="191"/>
      <c r="J36" s="24">
        <f t="shared" si="7"/>
        <v>0</v>
      </c>
      <c r="K36" s="195"/>
      <c r="L36" s="206"/>
    </row>
    <row r="37" spans="1:12" x14ac:dyDescent="0.25">
      <c r="A37" s="119" t="s">
        <v>22</v>
      </c>
      <c r="B37" s="208"/>
      <c r="C37" s="26">
        <v>0</v>
      </c>
      <c r="D37" s="27">
        <f t="shared" ref="D37:D38" si="8">$C37*E37</f>
        <v>0</v>
      </c>
      <c r="E37" s="62"/>
      <c r="F37" s="27">
        <f t="shared" si="5"/>
        <v>0</v>
      </c>
      <c r="G37" s="62"/>
      <c r="H37" s="27">
        <f t="shared" si="6"/>
        <v>0</v>
      </c>
      <c r="I37" s="192"/>
      <c r="J37" s="30">
        <f t="shared" si="7"/>
        <v>0</v>
      </c>
      <c r="K37" s="196"/>
      <c r="L37" s="206"/>
    </row>
    <row r="38" spans="1:12" ht="15.75" thickBot="1" x14ac:dyDescent="0.3">
      <c r="A38" s="125" t="s">
        <v>42</v>
      </c>
      <c r="B38" s="210"/>
      <c r="C38" s="37">
        <v>0</v>
      </c>
      <c r="D38" s="38">
        <f t="shared" si="8"/>
        <v>0</v>
      </c>
      <c r="E38" s="65"/>
      <c r="F38" s="38">
        <f t="shared" si="5"/>
        <v>0</v>
      </c>
      <c r="G38" s="65"/>
      <c r="H38" s="38">
        <f t="shared" si="6"/>
        <v>0</v>
      </c>
      <c r="I38" s="194"/>
      <c r="J38" s="41">
        <f t="shared" si="7"/>
        <v>0</v>
      </c>
      <c r="K38" s="198"/>
      <c r="L38" s="206"/>
    </row>
    <row r="39" spans="1:12" x14ac:dyDescent="0.25">
      <c r="A39" s="121"/>
      <c r="B39" s="122"/>
      <c r="C39" s="114" t="s">
        <v>27</v>
      </c>
      <c r="D39" s="44">
        <f t="shared" ref="D39:K39" si="9">SUM(D31:D38)</f>
        <v>0</v>
      </c>
      <c r="E39" s="123">
        <f t="shared" si="9"/>
        <v>0</v>
      </c>
      <c r="F39" s="44">
        <f t="shared" si="9"/>
        <v>0</v>
      </c>
      <c r="G39" s="123">
        <f t="shared" si="9"/>
        <v>0</v>
      </c>
      <c r="H39" s="44">
        <f t="shared" si="9"/>
        <v>0</v>
      </c>
      <c r="I39" s="123">
        <f t="shared" si="9"/>
        <v>0</v>
      </c>
      <c r="J39" s="44">
        <f t="shared" si="9"/>
        <v>0</v>
      </c>
      <c r="K39" s="124">
        <f t="shared" si="9"/>
        <v>0</v>
      </c>
      <c r="L39" s="206"/>
    </row>
    <row r="40" spans="1:12" s="77" customFormat="1" ht="18.75" x14ac:dyDescent="0.3">
      <c r="A40" s="48"/>
      <c r="B40" s="49"/>
      <c r="C40" s="50" t="s">
        <v>32</v>
      </c>
      <c r="D40" s="165"/>
      <c r="E40" s="51">
        <f>IFERROR(((D39/E39)/10)*E41,0)</f>
        <v>0</v>
      </c>
      <c r="F40" s="167"/>
      <c r="G40" s="51">
        <f>IFERROR(((F39/G39)/10)*G41,0)</f>
        <v>0</v>
      </c>
      <c r="H40" s="167"/>
      <c r="I40" s="51">
        <f>IFERROR(((H39/I39)/10)*I41,0)</f>
        <v>0</v>
      </c>
      <c r="J40" s="167"/>
      <c r="K40" s="52">
        <f>IFERROR(((J39/K39)/10)*K41,0)</f>
        <v>0</v>
      </c>
      <c r="L40" s="169">
        <f>SUM(D40:K40)</f>
        <v>0</v>
      </c>
    </row>
    <row r="41" spans="1:12" s="77" customFormat="1" ht="19.5" thickBot="1" x14ac:dyDescent="0.35">
      <c r="A41" s="54"/>
      <c r="B41" s="55"/>
      <c r="C41" s="56" t="s">
        <v>33</v>
      </c>
      <c r="D41" s="166"/>
      <c r="E41" s="57">
        <v>8500</v>
      </c>
      <c r="F41" s="168"/>
      <c r="G41" s="57">
        <v>6000</v>
      </c>
      <c r="H41" s="168"/>
      <c r="I41" s="57">
        <v>4000</v>
      </c>
      <c r="J41" s="168"/>
      <c r="K41" s="58">
        <v>4000</v>
      </c>
      <c r="L41" s="170">
        <f>SUM(E41:K41)</f>
        <v>22500</v>
      </c>
    </row>
    <row r="42" spans="1:12" s="77" customFormat="1" ht="21" customHeight="1" x14ac:dyDescent="0.35">
      <c r="A42" s="158"/>
      <c r="B42" s="159"/>
      <c r="C42" s="160"/>
      <c r="D42" s="161"/>
      <c r="E42" s="162"/>
      <c r="F42" s="161"/>
      <c r="G42" s="162"/>
      <c r="H42" s="161"/>
      <c r="I42" s="162"/>
      <c r="J42" s="163"/>
      <c r="K42" s="163"/>
      <c r="L42" s="164"/>
    </row>
    <row r="43" spans="1:12" ht="45.75" customHeight="1" thickBot="1" x14ac:dyDescent="0.3">
      <c r="A43" s="171" t="s">
        <v>49</v>
      </c>
      <c r="B43" s="171"/>
      <c r="C43" s="171"/>
      <c r="D43" s="172"/>
      <c r="E43" s="172"/>
      <c r="F43" s="172"/>
      <c r="G43" s="172"/>
      <c r="H43" s="172"/>
      <c r="I43" s="172"/>
      <c r="J43" s="172"/>
      <c r="K43" s="172"/>
      <c r="L43" s="171"/>
    </row>
    <row r="44" spans="1:12" ht="60.75" thickBot="1" x14ac:dyDescent="0.3">
      <c r="A44" s="173" t="s">
        <v>11</v>
      </c>
      <c r="B44" s="174"/>
      <c r="C44" s="175" t="s">
        <v>26</v>
      </c>
      <c r="D44" s="4" t="s">
        <v>8</v>
      </c>
      <c r="E44" s="203" t="s">
        <v>50</v>
      </c>
      <c r="F44" s="4" t="s">
        <v>9</v>
      </c>
      <c r="G44" s="203" t="s">
        <v>51</v>
      </c>
      <c r="H44" s="4" t="s">
        <v>10</v>
      </c>
      <c r="I44" s="203" t="s">
        <v>52</v>
      </c>
      <c r="J44" s="4" t="s">
        <v>53</v>
      </c>
      <c r="K44" s="2" t="s">
        <v>54</v>
      </c>
      <c r="L44" s="80" t="s">
        <v>13</v>
      </c>
    </row>
    <row r="45" spans="1:12" x14ac:dyDescent="0.25">
      <c r="A45" s="82" t="s">
        <v>0</v>
      </c>
      <c r="B45" s="8"/>
      <c r="C45" s="176">
        <v>10</v>
      </c>
      <c r="D45" s="85">
        <f>$C45*E45</f>
        <v>0</v>
      </c>
      <c r="E45" s="60"/>
      <c r="F45" s="84">
        <f>$C45*G45</f>
        <v>0</v>
      </c>
      <c r="G45" s="60"/>
      <c r="H45" s="84">
        <f>$C45*I45</f>
        <v>0</v>
      </c>
      <c r="I45" s="60"/>
      <c r="J45" s="84">
        <f>$C45*K45</f>
        <v>0</v>
      </c>
      <c r="K45" s="189"/>
      <c r="L45" s="177"/>
    </row>
    <row r="46" spans="1:12" x14ac:dyDescent="0.25">
      <c r="A46" s="178" t="s">
        <v>47</v>
      </c>
      <c r="B46" s="179"/>
      <c r="C46" s="180">
        <v>4</v>
      </c>
      <c r="D46" s="97">
        <f>$C46*E46</f>
        <v>0</v>
      </c>
      <c r="E46" s="67"/>
      <c r="F46" s="95">
        <f>$C46*G46</f>
        <v>0</v>
      </c>
      <c r="G46" s="67"/>
      <c r="H46" s="95">
        <f>$C46*I46</f>
        <v>0</v>
      </c>
      <c r="I46" s="67"/>
      <c r="J46" s="95">
        <f>$C46*K46</f>
        <v>0</v>
      </c>
      <c r="K46" s="199"/>
      <c r="L46" s="181"/>
    </row>
    <row r="47" spans="1:12" ht="15.75" thickBot="1" x14ac:dyDescent="0.3">
      <c r="A47" s="182" t="s">
        <v>48</v>
      </c>
      <c r="B47" s="183"/>
      <c r="C47" s="184">
        <v>0</v>
      </c>
      <c r="D47" s="113">
        <f>$C47*E47</f>
        <v>0</v>
      </c>
      <c r="E47" s="65"/>
      <c r="F47" s="112">
        <f>$C47*G47</f>
        <v>0</v>
      </c>
      <c r="G47" s="65"/>
      <c r="H47" s="112">
        <f>$C47*I47</f>
        <v>0</v>
      </c>
      <c r="I47" s="65"/>
      <c r="J47" s="112">
        <f>$C47*K47</f>
        <v>0</v>
      </c>
      <c r="K47" s="194"/>
      <c r="L47" s="181"/>
    </row>
    <row r="48" spans="1:12" x14ac:dyDescent="0.25">
      <c r="A48" s="42"/>
      <c r="B48" s="43"/>
      <c r="C48" s="185" t="s">
        <v>27</v>
      </c>
      <c r="D48" s="44">
        <f t="shared" ref="D48:K48" si="10">SUM(D45:D47)</f>
        <v>0</v>
      </c>
      <c r="E48" s="45">
        <f t="shared" si="10"/>
        <v>0</v>
      </c>
      <c r="F48" s="200">
        <f t="shared" si="10"/>
        <v>0</v>
      </c>
      <c r="G48" s="45">
        <f t="shared" si="10"/>
        <v>0</v>
      </c>
      <c r="H48" s="200">
        <f t="shared" si="10"/>
        <v>0</v>
      </c>
      <c r="I48" s="45">
        <f t="shared" si="10"/>
        <v>0</v>
      </c>
      <c r="J48" s="200">
        <f t="shared" si="10"/>
        <v>0</v>
      </c>
      <c r="K48" s="47">
        <f t="shared" si="10"/>
        <v>0</v>
      </c>
      <c r="L48" s="181"/>
    </row>
    <row r="49" spans="1:12" ht="18.75" x14ac:dyDescent="0.3">
      <c r="A49" s="48"/>
      <c r="B49" s="115"/>
      <c r="C49" s="50" t="s">
        <v>32</v>
      </c>
      <c r="D49" s="186"/>
      <c r="E49" s="51">
        <f>IFERROR(((D48/E48)/10)*E50,0)</f>
        <v>0</v>
      </c>
      <c r="F49" s="201"/>
      <c r="G49" s="51">
        <f>IFERROR(((F48/G48)/10)*G50,0)</f>
        <v>0</v>
      </c>
      <c r="H49" s="201"/>
      <c r="I49" s="51">
        <f>IFERROR(((H48/I48)/10)*I50,0)</f>
        <v>0</v>
      </c>
      <c r="J49" s="201"/>
      <c r="K49" s="52">
        <f>IFERROR(((J48/K48)/10)*K50,0)</f>
        <v>0</v>
      </c>
      <c r="L49" s="169">
        <f>SUM(D49:K49)</f>
        <v>0</v>
      </c>
    </row>
    <row r="50" spans="1:12" ht="19.5" thickBot="1" x14ac:dyDescent="0.35">
      <c r="A50" s="54"/>
      <c r="B50" s="55"/>
      <c r="C50" s="56" t="s">
        <v>33</v>
      </c>
      <c r="D50" s="187"/>
      <c r="E50" s="57">
        <v>8500</v>
      </c>
      <c r="F50" s="202"/>
      <c r="G50" s="57">
        <v>6000</v>
      </c>
      <c r="H50" s="202"/>
      <c r="I50" s="57">
        <v>4000</v>
      </c>
      <c r="J50" s="202"/>
      <c r="K50" s="58">
        <v>4000</v>
      </c>
      <c r="L50" s="170">
        <f>SUM(E50:K50)</f>
        <v>22500</v>
      </c>
    </row>
  </sheetData>
  <sheetProtection sheet="1" objects="1" scenarios="1" selectLockedCells="1"/>
  <mergeCells count="13">
    <mergeCell ref="A8:L8"/>
    <mergeCell ref="I2:J3"/>
    <mergeCell ref="K2:L3"/>
    <mergeCell ref="I4:J5"/>
    <mergeCell ref="K4:L5"/>
    <mergeCell ref="B5:F5"/>
    <mergeCell ref="J9:K9"/>
    <mergeCell ref="J10:K27"/>
    <mergeCell ref="L10:L25"/>
    <mergeCell ref="A31:A32"/>
    <mergeCell ref="L31:L39"/>
    <mergeCell ref="B33:B35"/>
    <mergeCell ref="B36:B38"/>
  </mergeCells>
  <pageMargins left="0.70866141732283472" right="0.70866141732283472" top="0.74803149606299213" bottom="0.74803149606299213" header="0.31496062992125984" footer="0.31496062992125984"/>
  <pageSetup paperSize="8" scale="67" fitToHeight="0" orientation="portrait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voorbeeldbeekening</vt:lpstr>
      <vt:lpstr>invulblad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Drijvers</dc:creator>
  <cp:lastModifiedBy>Barry Verbeek</cp:lastModifiedBy>
  <cp:lastPrinted>2021-07-28T10:32:28Z</cp:lastPrinted>
  <dcterms:created xsi:type="dcterms:W3CDTF">2019-04-19T06:35:46Z</dcterms:created>
  <dcterms:modified xsi:type="dcterms:W3CDTF">2022-01-12T09:08:06Z</dcterms:modified>
</cp:coreProperties>
</file>