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aevesbv.sharepoint.com/teams/BUZuidNIC/Gedeelde documenten/General/04 Projecten/Projecten 2021 ZeBra en LiGe/Projecten LiGe en Zebra 2021/9635_Tactisch inkoper_OGVO_LH/1. Warme dranken/4. Nota van Inlichtingen/"/>
    </mc:Choice>
  </mc:AlternateContent>
  <xr:revisionPtr revIDLastSave="565" documentId="8_{68178A00-A771-477B-8398-2574A6C9F155}" xr6:coauthVersionLast="47" xr6:coauthVersionMax="47" xr10:uidLastSave="{942F3C99-D05B-49F8-95DB-61FCA19F942D}"/>
  <workbookProtection workbookAlgorithmName="SHA-512" workbookHashValue="TqZqLBJ6aFAmyc7wUG4ImSCTDqcmm0hmVLcGoLAEynLRFDU940OKeJdTchpZrcqD8QNhiGY7aFSfBupbw/ZbrQ==" workbookSaltValue="td2uEvV3TCiNMYWh+IlwjA==" workbookSpinCount="100000" lockStructure="1"/>
  <bookViews>
    <workbookView xWindow="-108" yWindow="-108" windowWidth="23256" windowHeight="12576" xr2:uid="{00000000-000D-0000-FFFF-FFFF00000000}"/>
  </bookViews>
  <sheets>
    <sheet name="Prijzenblad automaten" sheetId="1" r:id="rId1"/>
    <sheet name="Prijzenblad ingredient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jHLHsqNO3WkvawAgezyex8goyNSw=="/>
    </ext>
  </extLst>
</workbook>
</file>

<file path=xl/calcChain.xml><?xml version="1.0" encoding="utf-8"?>
<calcChain xmlns="http://schemas.openxmlformats.org/spreadsheetml/2006/main">
  <c r="E13" i="1" l="1"/>
  <c r="E20" i="1"/>
  <c r="E27" i="1"/>
  <c r="E34" i="1"/>
  <c r="E41" i="1"/>
  <c r="C13" i="1"/>
  <c r="C20" i="1"/>
  <c r="C27" i="1"/>
  <c r="C34" i="1"/>
  <c r="C41" i="1"/>
  <c r="D40" i="1"/>
  <c r="D19" i="1"/>
  <c r="D12" i="1"/>
  <c r="F23" i="2"/>
  <c r="F24" i="2" l="1"/>
  <c r="F25" i="2"/>
  <c r="F26" i="2"/>
  <c r="F27" i="2"/>
  <c r="F18" i="2"/>
  <c r="F19" i="2" s="1"/>
  <c r="F7" i="2"/>
  <c r="F8" i="2"/>
  <c r="F9" i="2"/>
  <c r="F10" i="2"/>
  <c r="F11" i="2"/>
  <c r="F12" i="2"/>
  <c r="F13" i="2"/>
  <c r="F6" i="2"/>
  <c r="C48" i="1" l="1"/>
  <c r="F28" i="2"/>
  <c r="F14" i="2"/>
  <c r="C49" i="1" l="1"/>
  <c r="C50" i="1" s="1"/>
</calcChain>
</file>

<file path=xl/sharedStrings.xml><?xml version="1.0" encoding="utf-8"?>
<sst xmlns="http://schemas.openxmlformats.org/spreadsheetml/2006/main" count="113" uniqueCount="66">
  <si>
    <t>Kosten per automaat</t>
  </si>
  <si>
    <t>Beschrijf in deze cel uw type automaat</t>
  </si>
  <si>
    <t>Eenmalige aanschafkosten en instalatiekosten</t>
  </si>
  <si>
    <t>€</t>
  </si>
  <si>
    <t>Totaal per automaat</t>
  </si>
  <si>
    <t xml:space="preserve">Eenmalige aanschafkosten </t>
  </si>
  <si>
    <t>Versautomaat</t>
  </si>
  <si>
    <t>Snoepautomaat</t>
  </si>
  <si>
    <t>Kosten per ombouwkast</t>
  </si>
  <si>
    <t xml:space="preserve">Aanschaf kosten eenmalig </t>
  </si>
  <si>
    <t>Koffiebekers</t>
  </si>
  <si>
    <t>Suikersticks</t>
  </si>
  <si>
    <t>Creamer sticks</t>
  </si>
  <si>
    <t>Theezakjes</t>
  </si>
  <si>
    <t>Sweetener sticks</t>
  </si>
  <si>
    <t>Creamer</t>
  </si>
  <si>
    <t>Soep</t>
  </si>
  <si>
    <t>Koffiebonen</t>
  </si>
  <si>
    <t>Bijlage 3 Prijzenblad</t>
  </si>
  <si>
    <t>Warme dranken automaat (Grote automaten)</t>
  </si>
  <si>
    <t>Prognose</t>
  </si>
  <si>
    <t>automaten</t>
  </si>
  <si>
    <t>automaat</t>
  </si>
  <si>
    <t>Inschrijfprijs Automaten</t>
  </si>
  <si>
    <t>Inschrijfprijs Ingrediënten</t>
  </si>
  <si>
    <t>Totale inschrijfprijs</t>
  </si>
  <si>
    <t>OPTIONEEL</t>
  </si>
  <si>
    <t>Ombouwkasten tbv Warme dranken automaten (Grote automaten)</t>
  </si>
  <si>
    <t>Prijzenblad Automaten</t>
  </si>
  <si>
    <t>Prijzenblad Ingrediënten</t>
  </si>
  <si>
    <t>1000st x 4,5g</t>
  </si>
  <si>
    <t>1000st x 2,5g</t>
  </si>
  <si>
    <t>per 100 st</t>
  </si>
  <si>
    <t>2000 stuks x 180cc</t>
  </si>
  <si>
    <t>500st x 0,5g</t>
  </si>
  <si>
    <t>zak 1000 gram</t>
  </si>
  <si>
    <t xml:space="preserve">Instant koffie </t>
  </si>
  <si>
    <t>Instant thee</t>
  </si>
  <si>
    <t>Chocolade</t>
  </si>
  <si>
    <t>Automaten suiker</t>
  </si>
  <si>
    <t>Latteo topping</t>
  </si>
  <si>
    <t>Cappuccino topping</t>
  </si>
  <si>
    <t>Eenheid</t>
  </si>
  <si>
    <t>Prijs per eenheid</t>
  </si>
  <si>
    <t>Factor</t>
  </si>
  <si>
    <t>Totaalprijs</t>
  </si>
  <si>
    <t>Warme dranken automaat (Kleine automaat)</t>
  </si>
  <si>
    <t>Subtotaal</t>
  </si>
  <si>
    <t>Product</t>
  </si>
  <si>
    <t>Instructie:
- Dit prijzenblad bestaat uit twee tabbladen, waarbij prijzen worden uitgevraagd voor enerzijds de automaten en anderzijds de bijbehorende ingrediënten.
- Gelieve de lichtblauwe velden in te vullen.
- De genoemde aantallen zijn indicatief, hieraan kunnen geen rechten ontleend worden.
- Alle prijzen dienen ingevuld te worden in euro's, excl. BTW.
- Indien inschrijver bij de ingrediënten niet dezelfde eenheid/gewicht heeft, dient zij de prijs  aan te passen aan de eenheid/gewicht.</t>
  </si>
  <si>
    <t>Ondertekening namens de inschrijver</t>
  </si>
  <si>
    <t>Naam:</t>
  </si>
  <si>
    <t>Functie:</t>
  </si>
  <si>
    <t>Onderneming:</t>
  </si>
  <si>
    <t>Handtekening:</t>
  </si>
  <si>
    <t>Plaats en datum:</t>
  </si>
  <si>
    <t>Warme dranken automaat (kleine automaten) - zonder watervoorziening</t>
  </si>
  <si>
    <t>Warme dranken automaat (kleine automaten) - met watervoorziening</t>
  </si>
  <si>
    <t>Jaarlijks onderhoud</t>
  </si>
  <si>
    <t>zak 250 gram</t>
  </si>
  <si>
    <t>zak 500 gram</t>
  </si>
  <si>
    <r>
      <t xml:space="preserve">6 automaten, </t>
    </r>
    <r>
      <rPr>
        <sz val="11"/>
        <color rgb="FFFF0000"/>
        <rFont val="Calibri"/>
        <family val="2"/>
      </rPr>
      <t>1x per jaar,</t>
    </r>
    <r>
      <rPr>
        <sz val="11"/>
        <rFont val="Calibri"/>
        <family val="2"/>
      </rPr>
      <t xml:space="preserve"> 4 jaar</t>
    </r>
  </si>
  <si>
    <r>
      <t xml:space="preserve">2 automaten, </t>
    </r>
    <r>
      <rPr>
        <sz val="11"/>
        <color rgb="FFFF0000"/>
        <rFont val="Calibri"/>
        <family val="2"/>
      </rPr>
      <t>1x per jaar</t>
    </r>
    <r>
      <rPr>
        <sz val="11"/>
        <rFont val="Calibri"/>
        <family val="2"/>
      </rPr>
      <t>, 4 jaar</t>
    </r>
  </si>
  <si>
    <r>
      <t xml:space="preserve">1 automaat, </t>
    </r>
    <r>
      <rPr>
        <sz val="11"/>
        <color rgb="FFFF0000"/>
        <rFont val="Calibri"/>
        <family val="2"/>
      </rPr>
      <t>1x per jaar</t>
    </r>
    <r>
      <rPr>
        <sz val="11"/>
        <rFont val="Calibri"/>
        <family val="2"/>
      </rPr>
      <t>, 4 jaar</t>
    </r>
  </si>
  <si>
    <r>
      <t xml:space="preserve">3 automaten, </t>
    </r>
    <r>
      <rPr>
        <sz val="11"/>
        <color rgb="FFFF0000"/>
        <rFont val="Calibri"/>
        <family val="2"/>
      </rPr>
      <t>1x per jaar</t>
    </r>
    <r>
      <rPr>
        <sz val="11"/>
        <rFont val="Calibri"/>
        <family val="2"/>
      </rPr>
      <t>, 4 jaar</t>
    </r>
  </si>
  <si>
    <r>
      <t xml:space="preserve">Behorende bij de aanbesteding Automaten, projectnummer EA2104SK, ten behoeve van Onderwijsgemeenschap Venlo &amp; Omstreken
</t>
    </r>
    <r>
      <rPr>
        <sz val="11"/>
        <color rgb="FFFF0000"/>
        <rFont val="Calibri"/>
        <family val="2"/>
      </rPr>
      <t>Gewijzigd t.b.v. nota van inlichtingen II d.d. 24 maart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</si>
</sst>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  <fill>
      <patternFill patternType="solid">
        <fgColor rgb="FFBFBFBF"/>
        <bgColor rgb="FFBFBFBF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theme="0" tint="-0.14999847407452621"/>
        <bgColor rgb="FFDEEAF6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 applyFont="1" applyAlignment="1"/>
    <xf numFmtId="0" fontId="1" fillId="0" borderId="2" xfId="0" applyFont="1" applyBorder="1" applyAlignment="1"/>
    <xf numFmtId="0" fontId="2" fillId="0" borderId="0" xfId="0" applyFont="1" applyAlignment="1"/>
    <xf numFmtId="0" fontId="3" fillId="0" borderId="0" xfId="0" applyFont="1"/>
    <xf numFmtId="0" fontId="2" fillId="5" borderId="1" xfId="0" applyFont="1" applyFill="1" applyBorder="1"/>
    <xf numFmtId="0" fontId="2" fillId="0" borderId="2" xfId="0" applyFont="1" applyBorder="1" applyAlignment="1"/>
    <xf numFmtId="0" fontId="2" fillId="0" borderId="3" xfId="0" applyFont="1" applyBorder="1"/>
    <xf numFmtId="0" fontId="2" fillId="0" borderId="3" xfId="0" applyFont="1" applyBorder="1" applyAlignment="1"/>
    <xf numFmtId="0" fontId="2" fillId="0" borderId="3" xfId="0" applyFont="1" applyBorder="1" applyAlignment="1">
      <alignment horizontal="center"/>
    </xf>
    <xf numFmtId="44" fontId="2" fillId="2" borderId="3" xfId="1" applyFont="1" applyFill="1" applyBorder="1"/>
    <xf numFmtId="0" fontId="2" fillId="2" borderId="3" xfId="0" applyFont="1" applyFill="1" applyBorder="1"/>
    <xf numFmtId="44" fontId="2" fillId="2" borderId="3" xfId="0" applyNumberFormat="1" applyFont="1" applyFill="1" applyBorder="1" applyAlignment="1"/>
    <xf numFmtId="0" fontId="2" fillId="7" borderId="3" xfId="0" applyFont="1" applyFill="1" applyBorder="1" applyAlignment="1">
      <alignment vertical="top" wrapText="1"/>
    </xf>
    <xf numFmtId="44" fontId="2" fillId="2" borderId="3" xfId="1" applyFont="1" applyFill="1" applyBorder="1" applyAlignment="1"/>
    <xf numFmtId="0" fontId="2" fillId="0" borderId="2" xfId="0" applyFont="1" applyBorder="1"/>
    <xf numFmtId="0" fontId="2" fillId="0" borderId="5" xfId="0" applyFont="1" applyBorder="1" applyAlignment="1"/>
    <xf numFmtId="0" fontId="2" fillId="6" borderId="3" xfId="0" applyFont="1" applyFill="1" applyBorder="1"/>
    <xf numFmtId="0" fontId="2" fillId="0" borderId="2" xfId="0" applyFont="1" applyFill="1" applyBorder="1"/>
    <xf numFmtId="44" fontId="2" fillId="0" borderId="3" xfId="0" applyNumberFormat="1" applyFont="1" applyBorder="1" applyAlignment="1"/>
    <xf numFmtId="0" fontId="2" fillId="8" borderId="3" xfId="0" applyFont="1" applyFill="1" applyBorder="1" applyAlignment="1"/>
    <xf numFmtId="0" fontId="3" fillId="8" borderId="3" xfId="0" applyFont="1" applyFill="1" applyBorder="1" applyAlignment="1"/>
    <xf numFmtId="0" fontId="3" fillId="6" borderId="3" xfId="0" applyFont="1" applyFill="1" applyBorder="1"/>
    <xf numFmtId="0" fontId="1" fillId="0" borderId="2" xfId="0" applyFont="1" applyFill="1" applyBorder="1" applyAlignment="1"/>
    <xf numFmtId="0" fontId="4" fillId="0" borderId="2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/>
    <xf numFmtId="44" fontId="1" fillId="0" borderId="3" xfId="0" applyNumberFormat="1" applyFont="1" applyBorder="1" applyAlignment="1">
      <alignment horizontal="center"/>
    </xf>
    <xf numFmtId="44" fontId="1" fillId="2" borderId="3" xfId="1" applyFont="1" applyFill="1" applyBorder="1" applyAlignment="1"/>
    <xf numFmtId="44" fontId="1" fillId="0" borderId="3" xfId="1" applyFont="1" applyBorder="1" applyAlignment="1"/>
    <xf numFmtId="44" fontId="1" fillId="0" borderId="3" xfId="0" applyNumberFormat="1" applyFont="1" applyBorder="1" applyAlignment="1"/>
    <xf numFmtId="44" fontId="1" fillId="0" borderId="3" xfId="0" applyNumberFormat="1" applyFont="1" applyFill="1" applyBorder="1" applyAlignment="1">
      <alignment horizontal="right"/>
    </xf>
    <xf numFmtId="0" fontId="2" fillId="4" borderId="3" xfId="0" applyFont="1" applyFill="1" applyBorder="1" applyProtection="1">
      <protection locked="0"/>
    </xf>
    <xf numFmtId="44" fontId="2" fillId="4" borderId="3" xfId="1" applyFont="1" applyFill="1" applyBorder="1" applyProtection="1">
      <protection locked="0"/>
    </xf>
    <xf numFmtId="44" fontId="1" fillId="4" borderId="3" xfId="1" applyFont="1" applyFill="1" applyBorder="1" applyAlignment="1" applyProtection="1">
      <protection locked="0"/>
    </xf>
    <xf numFmtId="44" fontId="1" fillId="4" borderId="3" xfId="0" applyNumberFormat="1" applyFont="1" applyFill="1" applyBorder="1" applyAlignment="1" applyProtection="1">
      <alignment horizontal="right"/>
      <protection locked="0"/>
    </xf>
    <xf numFmtId="44" fontId="3" fillId="8" borderId="3" xfId="1" applyFont="1" applyFill="1" applyBorder="1" applyAlignment="1"/>
    <xf numFmtId="44" fontId="2" fillId="0" borderId="2" xfId="1" applyFont="1" applyFill="1" applyBorder="1"/>
    <xf numFmtId="44" fontId="2" fillId="0" borderId="2" xfId="1" applyFont="1" applyFill="1" applyBorder="1" applyAlignment="1"/>
    <xf numFmtId="0" fontId="2" fillId="4" borderId="3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2" fillId="7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4" fillId="0" borderId="3" xfId="0" applyFont="1" applyBorder="1" applyAlignment="1">
      <alignment wrapText="1"/>
    </xf>
    <xf numFmtId="0" fontId="2" fillId="3" borderId="4" xfId="0" applyFont="1" applyFill="1" applyBorder="1" applyAlignment="1">
      <alignment horizontal="left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007"/>
  <sheetViews>
    <sheetView showGridLines="0" tabSelected="1" zoomScale="70" zoomScaleNormal="70" workbookViewId="0">
      <selection activeCell="B4" sqref="B4:E4"/>
    </sheetView>
  </sheetViews>
  <sheetFormatPr defaultColWidth="14.44140625" defaultRowHeight="15" customHeight="1" x14ac:dyDescent="0.3"/>
  <cols>
    <col min="1" max="1" width="3.44140625" style="2" customWidth="1"/>
    <col min="2" max="2" width="59.88671875" style="2" customWidth="1"/>
    <col min="3" max="3" width="25.88671875" style="2" customWidth="1"/>
    <col min="4" max="4" width="39" style="2" customWidth="1"/>
    <col min="5" max="6" width="50.88671875" style="2" customWidth="1"/>
    <col min="7" max="26" width="8.6640625" style="2" customWidth="1"/>
    <col min="27" max="16384" width="14.44140625" style="2"/>
  </cols>
  <sheetData>
    <row r="1" spans="2:6" ht="14.25" customHeight="1" x14ac:dyDescent="0.3"/>
    <row r="2" spans="2:6" ht="13.5" customHeight="1" x14ac:dyDescent="0.3">
      <c r="B2" s="44" t="s">
        <v>18</v>
      </c>
      <c r="C2" s="45"/>
      <c r="D2" s="45"/>
      <c r="E2" s="46"/>
    </row>
    <row r="3" spans="2:6" ht="30.6" customHeight="1" x14ac:dyDescent="0.3">
      <c r="B3" s="57" t="s">
        <v>65</v>
      </c>
      <c r="C3" s="47"/>
      <c r="D3" s="47"/>
      <c r="E3" s="48"/>
    </row>
    <row r="4" spans="2:6" ht="99" customHeight="1" x14ac:dyDescent="0.3">
      <c r="B4" s="43" t="s">
        <v>49</v>
      </c>
      <c r="C4" s="43"/>
      <c r="D4" s="43"/>
      <c r="E4" s="43"/>
    </row>
    <row r="5" spans="2:6" ht="14.25" customHeight="1" x14ac:dyDescent="0.3">
      <c r="B5" s="3"/>
    </row>
    <row r="6" spans="2:6" ht="20.25" customHeight="1" x14ac:dyDescent="0.35">
      <c r="B6" s="52" t="s">
        <v>28</v>
      </c>
      <c r="C6" s="53"/>
      <c r="D6" s="53"/>
      <c r="E6" s="54"/>
    </row>
    <row r="7" spans="2:6" ht="14.25" customHeight="1" x14ac:dyDescent="0.3">
      <c r="B7" s="3"/>
    </row>
    <row r="8" spans="2:6" ht="14.4" x14ac:dyDescent="0.3">
      <c r="B8" s="42" t="s">
        <v>19</v>
      </c>
      <c r="C8" s="42"/>
      <c r="D8" s="42"/>
      <c r="E8" s="42"/>
    </row>
    <row r="9" spans="2:6" ht="14.4" x14ac:dyDescent="0.3">
      <c r="B9" s="12"/>
      <c r="C9" s="12" t="s">
        <v>0</v>
      </c>
      <c r="D9" s="12" t="s">
        <v>20</v>
      </c>
      <c r="E9" s="12"/>
    </row>
    <row r="10" spans="2:6" ht="14.25" customHeight="1" x14ac:dyDescent="0.3">
      <c r="B10" s="34" t="s">
        <v>1</v>
      </c>
      <c r="C10" s="6"/>
      <c r="D10" s="6"/>
      <c r="E10" s="7"/>
    </row>
    <row r="11" spans="2:6" ht="14.25" customHeight="1" x14ac:dyDescent="0.3">
      <c r="B11" s="7" t="s">
        <v>2</v>
      </c>
      <c r="C11" s="35"/>
      <c r="D11" s="8">
        <v>6</v>
      </c>
      <c r="E11" s="7" t="s">
        <v>21</v>
      </c>
      <c r="F11" s="4"/>
    </row>
    <row r="12" spans="2:6" ht="14.25" customHeight="1" x14ac:dyDescent="0.3">
      <c r="B12" s="6" t="s">
        <v>58</v>
      </c>
      <c r="C12" s="35"/>
      <c r="D12" s="8">
        <f>4*6</f>
        <v>24</v>
      </c>
      <c r="E12" s="7" t="s">
        <v>61</v>
      </c>
      <c r="F12" s="4"/>
    </row>
    <row r="13" spans="2:6" ht="14.25" customHeight="1" x14ac:dyDescent="0.3">
      <c r="B13" s="10" t="s">
        <v>4</v>
      </c>
      <c r="C13" s="9">
        <f>C11+(C12*4)</f>
        <v>0</v>
      </c>
      <c r="D13" s="10"/>
      <c r="E13" s="13">
        <f>C13*6</f>
        <v>0</v>
      </c>
    </row>
    <row r="14" spans="2:6" ht="14.25" customHeight="1" x14ac:dyDescent="0.3">
      <c r="B14" s="5"/>
      <c r="C14" s="5"/>
      <c r="D14" s="14"/>
      <c r="E14" s="15"/>
    </row>
    <row r="15" spans="2:6" ht="14.4" x14ac:dyDescent="0.3">
      <c r="B15" s="42" t="s">
        <v>56</v>
      </c>
      <c r="C15" s="42"/>
      <c r="D15" s="42"/>
      <c r="E15" s="42"/>
    </row>
    <row r="16" spans="2:6" ht="14.4" x14ac:dyDescent="0.3">
      <c r="B16" s="12"/>
      <c r="C16" s="12" t="s">
        <v>0</v>
      </c>
      <c r="D16" s="12" t="s">
        <v>20</v>
      </c>
      <c r="E16" s="12"/>
    </row>
    <row r="17" spans="2:5" ht="14.25" customHeight="1" x14ac:dyDescent="0.3">
      <c r="B17" s="34" t="s">
        <v>1</v>
      </c>
      <c r="C17" s="6"/>
      <c r="D17" s="6"/>
      <c r="E17" s="7"/>
    </row>
    <row r="18" spans="2:5" ht="14.25" customHeight="1" x14ac:dyDescent="0.3">
      <c r="B18" s="6" t="s">
        <v>5</v>
      </c>
      <c r="C18" s="35"/>
      <c r="D18" s="8">
        <v>1</v>
      </c>
      <c r="E18" s="7" t="s">
        <v>21</v>
      </c>
    </row>
    <row r="19" spans="2:5" ht="14.25" customHeight="1" x14ac:dyDescent="0.3">
      <c r="B19" s="6" t="s">
        <v>58</v>
      </c>
      <c r="C19" s="35"/>
      <c r="D19" s="8">
        <f>4*1</f>
        <v>4</v>
      </c>
      <c r="E19" s="7" t="s">
        <v>62</v>
      </c>
    </row>
    <row r="20" spans="2:5" ht="14.25" customHeight="1" x14ac:dyDescent="0.3">
      <c r="B20" s="10" t="s">
        <v>4</v>
      </c>
      <c r="C20" s="9">
        <f>C18+(C19*D19)</f>
        <v>0</v>
      </c>
      <c r="D20" s="10"/>
      <c r="E20" s="13">
        <f>C20</f>
        <v>0</v>
      </c>
    </row>
    <row r="21" spans="2:5" ht="14.25" customHeight="1" x14ac:dyDescent="0.3">
      <c r="B21" s="17"/>
      <c r="C21" s="39"/>
      <c r="D21" s="17"/>
      <c r="E21" s="40"/>
    </row>
    <row r="22" spans="2:5" ht="14.25" customHeight="1" x14ac:dyDescent="0.3">
      <c r="B22" s="42" t="s">
        <v>57</v>
      </c>
      <c r="C22" s="42"/>
      <c r="D22" s="42"/>
      <c r="E22" s="42"/>
    </row>
    <row r="23" spans="2:5" ht="14.25" customHeight="1" x14ac:dyDescent="0.3">
      <c r="B23" s="12"/>
      <c r="C23" s="12" t="s">
        <v>0</v>
      </c>
      <c r="D23" s="12" t="s">
        <v>20</v>
      </c>
      <c r="E23" s="12"/>
    </row>
    <row r="24" spans="2:5" ht="14.25" customHeight="1" x14ac:dyDescent="0.3">
      <c r="B24" s="34" t="s">
        <v>1</v>
      </c>
      <c r="C24" s="6"/>
      <c r="D24" s="6"/>
      <c r="E24" s="7"/>
    </row>
    <row r="25" spans="2:5" ht="14.25" customHeight="1" x14ac:dyDescent="0.3">
      <c r="B25" s="6" t="s">
        <v>5</v>
      </c>
      <c r="C25" s="35"/>
      <c r="D25" s="8">
        <v>1</v>
      </c>
      <c r="E25" s="7" t="s">
        <v>21</v>
      </c>
    </row>
    <row r="26" spans="2:5" ht="14.25" customHeight="1" x14ac:dyDescent="0.3">
      <c r="B26" s="6" t="s">
        <v>58</v>
      </c>
      <c r="C26" s="35"/>
      <c r="D26" s="8">
        <v>4</v>
      </c>
      <c r="E26" s="7" t="s">
        <v>62</v>
      </c>
    </row>
    <row r="27" spans="2:5" ht="14.25" customHeight="1" x14ac:dyDescent="0.3">
      <c r="B27" s="10" t="s">
        <v>4</v>
      </c>
      <c r="C27" s="9">
        <f>C25+(C26*D26)</f>
        <v>0</v>
      </c>
      <c r="D27" s="10"/>
      <c r="E27" s="13">
        <f>C27</f>
        <v>0</v>
      </c>
    </row>
    <row r="28" spans="2:5" ht="14.25" customHeight="1" x14ac:dyDescent="0.3">
      <c r="B28" s="5"/>
      <c r="C28" s="5"/>
      <c r="D28" s="5"/>
      <c r="E28" s="5"/>
    </row>
    <row r="29" spans="2:5" ht="14.4" x14ac:dyDescent="0.3">
      <c r="B29" s="49" t="s">
        <v>6</v>
      </c>
      <c r="C29" s="50"/>
      <c r="D29" s="50"/>
      <c r="E29" s="51"/>
    </row>
    <row r="30" spans="2:5" ht="14.4" x14ac:dyDescent="0.3">
      <c r="B30" s="12"/>
      <c r="C30" s="12" t="s">
        <v>0</v>
      </c>
      <c r="D30" s="12" t="s">
        <v>20</v>
      </c>
      <c r="E30" s="12"/>
    </row>
    <row r="31" spans="2:5" ht="14.25" customHeight="1" x14ac:dyDescent="0.3">
      <c r="B31" s="34" t="s">
        <v>1</v>
      </c>
      <c r="C31" s="6"/>
      <c r="D31" s="6"/>
      <c r="E31" s="7"/>
    </row>
    <row r="32" spans="2:5" ht="14.25" customHeight="1" x14ac:dyDescent="0.3">
      <c r="B32" s="6" t="s">
        <v>5</v>
      </c>
      <c r="C32" s="35"/>
      <c r="D32" s="8">
        <v>1</v>
      </c>
      <c r="E32" s="7" t="s">
        <v>22</v>
      </c>
    </row>
    <row r="33" spans="2:5" ht="14.25" customHeight="1" x14ac:dyDescent="0.3">
      <c r="B33" s="6" t="s">
        <v>58</v>
      </c>
      <c r="C33" s="35"/>
      <c r="D33" s="8">
        <v>4</v>
      </c>
      <c r="E33" s="7" t="s">
        <v>63</v>
      </c>
    </row>
    <row r="34" spans="2:5" ht="14.25" customHeight="1" x14ac:dyDescent="0.3">
      <c r="B34" s="10" t="s">
        <v>4</v>
      </c>
      <c r="C34" s="9">
        <f>C32+(C33*4)</f>
        <v>0</v>
      </c>
      <c r="D34" s="10"/>
      <c r="E34" s="11">
        <f>C34</f>
        <v>0</v>
      </c>
    </row>
    <row r="35" spans="2:5" ht="14.25" customHeight="1" x14ac:dyDescent="0.3">
      <c r="B35" s="5"/>
      <c r="C35" s="5"/>
      <c r="D35" s="5"/>
      <c r="E35" s="5"/>
    </row>
    <row r="36" spans="2:5" ht="14.4" x14ac:dyDescent="0.3">
      <c r="B36" s="42" t="s">
        <v>7</v>
      </c>
      <c r="C36" s="42"/>
      <c r="D36" s="42"/>
      <c r="E36" s="42"/>
    </row>
    <row r="37" spans="2:5" ht="14.4" x14ac:dyDescent="0.3">
      <c r="B37" s="12"/>
      <c r="C37" s="12" t="s">
        <v>0</v>
      </c>
      <c r="D37" s="12" t="s">
        <v>20</v>
      </c>
      <c r="E37" s="12"/>
    </row>
    <row r="38" spans="2:5" ht="14.25" customHeight="1" x14ac:dyDescent="0.3">
      <c r="B38" s="34" t="s">
        <v>1</v>
      </c>
      <c r="C38" s="6"/>
      <c r="D38" s="6"/>
      <c r="E38" s="7"/>
    </row>
    <row r="39" spans="2:5" ht="14.25" customHeight="1" x14ac:dyDescent="0.3">
      <c r="B39" s="6" t="s">
        <v>5</v>
      </c>
      <c r="C39" s="35"/>
      <c r="D39" s="8">
        <v>3</v>
      </c>
      <c r="E39" s="7" t="s">
        <v>21</v>
      </c>
    </row>
    <row r="40" spans="2:5" ht="14.25" customHeight="1" x14ac:dyDescent="0.3">
      <c r="B40" s="6" t="s">
        <v>58</v>
      </c>
      <c r="C40" s="35"/>
      <c r="D40" s="8">
        <f>3*4</f>
        <v>12</v>
      </c>
      <c r="E40" s="7" t="s">
        <v>64</v>
      </c>
    </row>
    <row r="41" spans="2:5" ht="14.25" customHeight="1" x14ac:dyDescent="0.3">
      <c r="B41" s="10" t="s">
        <v>4</v>
      </c>
      <c r="C41" s="9">
        <f>C39+(C40*4)</f>
        <v>0</v>
      </c>
      <c r="D41" s="10"/>
      <c r="E41" s="11">
        <f>C41*3</f>
        <v>0</v>
      </c>
    </row>
    <row r="42" spans="2:5" ht="14.25" customHeight="1" x14ac:dyDescent="0.3"/>
    <row r="43" spans="2:5" ht="14.25" customHeight="1" x14ac:dyDescent="0.3"/>
    <row r="44" spans="2:5" ht="14.25" customHeight="1" x14ac:dyDescent="0.3">
      <c r="B44" s="42" t="s">
        <v>27</v>
      </c>
      <c r="C44" s="42"/>
    </row>
    <row r="45" spans="2:5" ht="14.25" customHeight="1" x14ac:dyDescent="0.3">
      <c r="B45" s="21" t="s">
        <v>26</v>
      </c>
      <c r="C45" s="16" t="s">
        <v>8</v>
      </c>
      <c r="D45" s="17"/>
    </row>
    <row r="46" spans="2:5" ht="14.25" customHeight="1" x14ac:dyDescent="0.3">
      <c r="B46" s="6" t="s">
        <v>9</v>
      </c>
      <c r="C46" s="34" t="s">
        <v>3</v>
      </c>
      <c r="D46" s="17"/>
    </row>
    <row r="47" spans="2:5" ht="14.25" customHeight="1" x14ac:dyDescent="0.3"/>
    <row r="48" spans="2:5" ht="14.25" customHeight="1" x14ac:dyDescent="0.3">
      <c r="B48" s="19" t="s">
        <v>23</v>
      </c>
      <c r="C48" s="18">
        <f>E13+E20+E27+E34+E41</f>
        <v>0</v>
      </c>
    </row>
    <row r="49" spans="2:4" ht="14.25" customHeight="1" x14ac:dyDescent="0.3">
      <c r="B49" s="19" t="s">
        <v>24</v>
      </c>
      <c r="C49" s="18">
        <f>'Prijzenblad ingredienten'!F14+'Prijzenblad ingredienten'!F19+'Prijzenblad ingredienten'!F28</f>
        <v>0</v>
      </c>
    </row>
    <row r="50" spans="2:4" ht="14.25" customHeight="1" x14ac:dyDescent="0.3">
      <c r="B50" s="20" t="s">
        <v>25</v>
      </c>
      <c r="C50" s="38">
        <f>C48+C49</f>
        <v>0</v>
      </c>
    </row>
    <row r="51" spans="2:4" ht="14.25" customHeight="1" x14ac:dyDescent="0.3"/>
    <row r="52" spans="2:4" ht="14.25" customHeight="1" x14ac:dyDescent="0.3">
      <c r="B52" s="42" t="s">
        <v>50</v>
      </c>
      <c r="C52" s="42"/>
      <c r="D52" s="42"/>
    </row>
    <row r="53" spans="2:4" ht="17.100000000000001" customHeight="1" x14ac:dyDescent="0.3">
      <c r="B53" s="20" t="s">
        <v>51</v>
      </c>
      <c r="C53" s="41"/>
      <c r="D53" s="41"/>
    </row>
    <row r="54" spans="2:4" ht="17.100000000000001" customHeight="1" x14ac:dyDescent="0.3">
      <c r="B54" s="20" t="s">
        <v>52</v>
      </c>
      <c r="C54" s="41"/>
      <c r="D54" s="41"/>
    </row>
    <row r="55" spans="2:4" ht="17.100000000000001" customHeight="1" x14ac:dyDescent="0.3">
      <c r="B55" s="20" t="s">
        <v>53</v>
      </c>
      <c r="C55" s="41"/>
      <c r="D55" s="41"/>
    </row>
    <row r="56" spans="2:4" ht="17.100000000000001" customHeight="1" x14ac:dyDescent="0.3">
      <c r="B56" s="20" t="s">
        <v>54</v>
      </c>
      <c r="C56" s="41"/>
      <c r="D56" s="41"/>
    </row>
    <row r="57" spans="2:4" ht="17.100000000000001" customHeight="1" x14ac:dyDescent="0.3">
      <c r="B57" s="20" t="s">
        <v>55</v>
      </c>
      <c r="C57" s="41"/>
      <c r="D57" s="41"/>
    </row>
    <row r="58" spans="2:4" ht="14.25" customHeight="1" x14ac:dyDescent="0.3"/>
    <row r="59" spans="2:4" ht="14.25" customHeight="1" x14ac:dyDescent="0.3"/>
    <row r="60" spans="2:4" ht="14.25" customHeight="1" x14ac:dyDescent="0.3"/>
    <row r="61" spans="2:4" ht="14.25" customHeight="1" x14ac:dyDescent="0.3"/>
    <row r="62" spans="2:4" ht="14.25" customHeight="1" x14ac:dyDescent="0.3"/>
    <row r="63" spans="2:4" ht="14.25" customHeight="1" x14ac:dyDescent="0.3"/>
    <row r="64" spans="2: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</sheetData>
  <sheetProtection algorithmName="SHA-512" hashValue="8sKS4O9O4AdWusOJ9PvDyZWmdKwbx0aOz6Rv8XXFKe+Gki84RzvSqXmHu498MyEYopdNSIgGJHea/lIPY9njBw==" saltValue="7upgNq3qfFZxueyzAGhnWA==" spinCount="100000" sheet="1" objects="1" scenarios="1"/>
  <mergeCells count="16">
    <mergeCell ref="B4:E4"/>
    <mergeCell ref="B2:E2"/>
    <mergeCell ref="B3:E3"/>
    <mergeCell ref="B36:E36"/>
    <mergeCell ref="B29:E29"/>
    <mergeCell ref="B15:E15"/>
    <mergeCell ref="B8:E8"/>
    <mergeCell ref="B6:E6"/>
    <mergeCell ref="C57:D57"/>
    <mergeCell ref="B52:D52"/>
    <mergeCell ref="B22:E22"/>
    <mergeCell ref="B44:C44"/>
    <mergeCell ref="C53:D53"/>
    <mergeCell ref="C54:D54"/>
    <mergeCell ref="C55:D55"/>
    <mergeCell ref="C56:D56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F30"/>
  <sheetViews>
    <sheetView showGridLines="0" zoomScale="70" zoomScaleNormal="70" workbookViewId="0">
      <selection activeCell="H10" sqref="H10"/>
    </sheetView>
  </sheetViews>
  <sheetFormatPr defaultColWidth="14.44140625" defaultRowHeight="15" customHeight="1" x14ac:dyDescent="0.3"/>
  <cols>
    <col min="1" max="1" width="14.44140625" style="1"/>
    <col min="2" max="2" width="32.6640625" style="1" customWidth="1"/>
    <col min="3" max="3" width="19.44140625" style="1" customWidth="1"/>
    <col min="4" max="4" width="21.33203125" style="1" customWidth="1"/>
    <col min="5" max="5" width="24.6640625" style="1" customWidth="1"/>
    <col min="6" max="6" width="35.88671875" style="1" customWidth="1"/>
    <col min="7" max="16384" width="14.44140625" style="1"/>
  </cols>
  <sheetData>
    <row r="2" spans="2:6" ht="21" customHeight="1" x14ac:dyDescent="0.35">
      <c r="B2" s="52" t="s">
        <v>29</v>
      </c>
      <c r="C2" s="53"/>
      <c r="D2" s="53"/>
      <c r="E2" s="53"/>
      <c r="F2" s="54"/>
    </row>
    <row r="3" spans="2:6" ht="21" customHeight="1" x14ac:dyDescent="0.3">
      <c r="B3" s="24"/>
      <c r="C3" s="24"/>
      <c r="D3" s="24"/>
      <c r="E3" s="24"/>
      <c r="F3" s="24"/>
    </row>
    <row r="4" spans="2:6" s="22" customFormat="1" ht="23.25" customHeight="1" x14ac:dyDescent="0.3">
      <c r="B4" s="42" t="s">
        <v>19</v>
      </c>
      <c r="C4" s="42"/>
      <c r="D4" s="42"/>
      <c r="E4" s="42"/>
      <c r="F4" s="42"/>
    </row>
    <row r="5" spans="2:6" ht="14.4" x14ac:dyDescent="0.3">
      <c r="B5" s="25" t="s">
        <v>48</v>
      </c>
      <c r="C5" s="25" t="s">
        <v>42</v>
      </c>
      <c r="D5" s="25" t="s">
        <v>43</v>
      </c>
      <c r="E5" s="25" t="s">
        <v>44</v>
      </c>
      <c r="F5" s="26" t="s">
        <v>45</v>
      </c>
    </row>
    <row r="6" spans="2:6" ht="14.4" x14ac:dyDescent="0.3">
      <c r="B6" s="27" t="s">
        <v>36</v>
      </c>
      <c r="C6" s="56" t="s">
        <v>59</v>
      </c>
      <c r="D6" s="36"/>
      <c r="E6" s="28">
        <v>3000</v>
      </c>
      <c r="F6" s="29">
        <f>D6*E6</f>
        <v>0</v>
      </c>
    </row>
    <row r="7" spans="2:6" ht="14.4" x14ac:dyDescent="0.3">
      <c r="B7" s="27" t="s">
        <v>37</v>
      </c>
      <c r="C7" s="27" t="s">
        <v>35</v>
      </c>
      <c r="D7" s="36"/>
      <c r="E7" s="28">
        <v>300</v>
      </c>
      <c r="F7" s="29">
        <f t="shared" ref="F7:F13" si="0">D7*E7</f>
        <v>0</v>
      </c>
    </row>
    <row r="8" spans="2:6" ht="14.4" x14ac:dyDescent="0.3">
      <c r="B8" s="27" t="s">
        <v>15</v>
      </c>
      <c r="C8" s="27" t="s">
        <v>35</v>
      </c>
      <c r="D8" s="36"/>
      <c r="E8" s="28">
        <v>300</v>
      </c>
      <c r="F8" s="29">
        <f t="shared" si="0"/>
        <v>0</v>
      </c>
    </row>
    <row r="9" spans="2:6" ht="14.4" x14ac:dyDescent="0.3">
      <c r="B9" s="27" t="s">
        <v>38</v>
      </c>
      <c r="C9" s="27" t="s">
        <v>35</v>
      </c>
      <c r="D9" s="36"/>
      <c r="E9" s="28">
        <v>2000</v>
      </c>
      <c r="F9" s="29">
        <f t="shared" si="0"/>
        <v>0</v>
      </c>
    </row>
    <row r="10" spans="2:6" ht="14.4" x14ac:dyDescent="0.3">
      <c r="B10" s="27" t="s">
        <v>16</v>
      </c>
      <c r="C10" s="27" t="s">
        <v>35</v>
      </c>
      <c r="D10" s="36"/>
      <c r="E10" s="28">
        <v>500</v>
      </c>
      <c r="F10" s="29">
        <f t="shared" si="0"/>
        <v>0</v>
      </c>
    </row>
    <row r="11" spans="2:6" ht="14.4" x14ac:dyDescent="0.3">
      <c r="B11" s="27" t="s">
        <v>39</v>
      </c>
      <c r="C11" s="27" t="s">
        <v>35</v>
      </c>
      <c r="D11" s="36"/>
      <c r="E11" s="28">
        <v>950</v>
      </c>
      <c r="F11" s="29">
        <f t="shared" si="0"/>
        <v>0</v>
      </c>
    </row>
    <row r="12" spans="2:6" ht="14.4" x14ac:dyDescent="0.3">
      <c r="B12" s="27" t="s">
        <v>40</v>
      </c>
      <c r="C12" s="56" t="s">
        <v>60</v>
      </c>
      <c r="D12" s="36"/>
      <c r="E12" s="28">
        <v>800</v>
      </c>
      <c r="F12" s="29">
        <f t="shared" si="0"/>
        <v>0</v>
      </c>
    </row>
    <row r="13" spans="2:6" ht="14.4" x14ac:dyDescent="0.3">
      <c r="B13" s="27" t="s">
        <v>41</v>
      </c>
      <c r="C13" s="27" t="s">
        <v>35</v>
      </c>
      <c r="D13" s="36"/>
      <c r="E13" s="28">
        <v>800</v>
      </c>
      <c r="F13" s="29">
        <f t="shared" si="0"/>
        <v>0</v>
      </c>
    </row>
    <row r="14" spans="2:6" ht="14.4" x14ac:dyDescent="0.3">
      <c r="B14" s="55" t="s">
        <v>47</v>
      </c>
      <c r="C14" s="55"/>
      <c r="D14" s="55"/>
      <c r="E14" s="55"/>
      <c r="F14" s="30">
        <f>SUM(F6:F13)</f>
        <v>0</v>
      </c>
    </row>
    <row r="16" spans="2:6" ht="26.25" customHeight="1" x14ac:dyDescent="0.3">
      <c r="B16" s="42" t="s">
        <v>46</v>
      </c>
      <c r="C16" s="42"/>
      <c r="D16" s="42"/>
      <c r="E16" s="42"/>
      <c r="F16" s="42"/>
    </row>
    <row r="17" spans="2:6" ht="26.25" customHeight="1" x14ac:dyDescent="0.3">
      <c r="B17" s="25" t="s">
        <v>48</v>
      </c>
      <c r="C17" s="25" t="s">
        <v>42</v>
      </c>
      <c r="D17" s="25" t="s">
        <v>43</v>
      </c>
      <c r="E17" s="25" t="s">
        <v>44</v>
      </c>
      <c r="F17" s="26" t="s">
        <v>45</v>
      </c>
    </row>
    <row r="18" spans="2:6" ht="14.4" x14ac:dyDescent="0.3">
      <c r="B18" s="28" t="s">
        <v>17</v>
      </c>
      <c r="C18" s="27" t="s">
        <v>35</v>
      </c>
      <c r="D18" s="36"/>
      <c r="E18" s="28">
        <v>1200</v>
      </c>
      <c r="F18" s="31">
        <f>D18*E18</f>
        <v>0</v>
      </c>
    </row>
    <row r="19" spans="2:6" ht="14.4" x14ac:dyDescent="0.3">
      <c r="B19" s="55" t="s">
        <v>47</v>
      </c>
      <c r="C19" s="55"/>
      <c r="D19" s="55"/>
      <c r="E19" s="55"/>
      <c r="F19" s="30">
        <f>F18</f>
        <v>0</v>
      </c>
    </row>
    <row r="21" spans="2:6" ht="15" customHeight="1" x14ac:dyDescent="0.3">
      <c r="B21" s="42" t="s">
        <v>46</v>
      </c>
      <c r="C21" s="42"/>
      <c r="D21" s="42"/>
      <c r="E21" s="42"/>
      <c r="F21" s="42"/>
    </row>
    <row r="22" spans="2:6" ht="28.5" customHeight="1" x14ac:dyDescent="0.3">
      <c r="B22" s="25" t="s">
        <v>48</v>
      </c>
      <c r="C22" s="25" t="s">
        <v>42</v>
      </c>
      <c r="D22" s="25" t="s">
        <v>43</v>
      </c>
      <c r="E22" s="25" t="s">
        <v>44</v>
      </c>
      <c r="F22" s="26" t="s">
        <v>45</v>
      </c>
    </row>
    <row r="23" spans="2:6" ht="14.4" x14ac:dyDescent="0.3">
      <c r="B23" s="28" t="s">
        <v>10</v>
      </c>
      <c r="C23" s="28" t="s">
        <v>33</v>
      </c>
      <c r="D23" s="37"/>
      <c r="E23" s="28">
        <v>540</v>
      </c>
      <c r="F23" s="32">
        <f>D23*E23</f>
        <v>0</v>
      </c>
    </row>
    <row r="24" spans="2:6" ht="14.4" x14ac:dyDescent="0.3">
      <c r="B24" s="28" t="s">
        <v>11</v>
      </c>
      <c r="C24" s="33" t="s">
        <v>30</v>
      </c>
      <c r="D24" s="37"/>
      <c r="E24" s="28">
        <v>5</v>
      </c>
      <c r="F24" s="32">
        <f t="shared" ref="F24:F27" si="1">D24*E24</f>
        <v>0</v>
      </c>
    </row>
    <row r="25" spans="2:6" ht="14.4" x14ac:dyDescent="0.3">
      <c r="B25" s="28" t="s">
        <v>12</v>
      </c>
      <c r="C25" s="33" t="s">
        <v>31</v>
      </c>
      <c r="D25" s="37"/>
      <c r="E25" s="28">
        <v>20</v>
      </c>
      <c r="F25" s="32">
        <f t="shared" si="1"/>
        <v>0</v>
      </c>
    </row>
    <row r="26" spans="2:6" ht="14.4" x14ac:dyDescent="0.3">
      <c r="B26" s="28" t="s">
        <v>13</v>
      </c>
      <c r="C26" s="33" t="s">
        <v>32</v>
      </c>
      <c r="D26" s="37"/>
      <c r="E26" s="28">
        <v>450</v>
      </c>
      <c r="F26" s="32">
        <f t="shared" si="1"/>
        <v>0</v>
      </c>
    </row>
    <row r="27" spans="2:6" ht="14.4" x14ac:dyDescent="0.3">
      <c r="B27" s="28" t="s">
        <v>14</v>
      </c>
      <c r="C27" s="33" t="s">
        <v>34</v>
      </c>
      <c r="D27" s="37"/>
      <c r="E27" s="28">
        <v>5</v>
      </c>
      <c r="F27" s="32">
        <f t="shared" si="1"/>
        <v>0</v>
      </c>
    </row>
    <row r="28" spans="2:6" ht="15" customHeight="1" x14ac:dyDescent="0.3">
      <c r="B28" s="55" t="s">
        <v>47</v>
      </c>
      <c r="C28" s="55"/>
      <c r="D28" s="55"/>
      <c r="E28" s="55"/>
      <c r="F28" s="30">
        <f>SUM(F23:F27)</f>
        <v>0</v>
      </c>
    </row>
    <row r="30" spans="2:6" ht="14.4" x14ac:dyDescent="0.3">
      <c r="B30" s="23"/>
      <c r="C30" s="23"/>
    </row>
  </sheetData>
  <sheetProtection algorithmName="SHA-512" hashValue="Hf6kRmmSSAReNhMlVKVhPGIq/f+Iycme/DsHzbbaPgZ0Aj1dqHb7O5sn9AS8YxK9EiNHCJgmbdxoiYPzGBdrGg==" saltValue="wm1Rgk30S2QX3zeo9nI7LA==" spinCount="100000" sheet="1" objects="1" scenarios="1"/>
  <mergeCells count="7">
    <mergeCell ref="B21:F21"/>
    <mergeCell ref="B14:E14"/>
    <mergeCell ref="B19:E19"/>
    <mergeCell ref="B28:E28"/>
    <mergeCell ref="B2:F2"/>
    <mergeCell ref="B4:F4"/>
    <mergeCell ref="B16:F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3" ma:contentTypeDescription="Een nieuw document maken." ma:contentTypeScope="" ma:versionID="235a5e448619482305a2b4a33c6df7b8">
  <xsd:schema xmlns:xsd="http://www.w3.org/2001/XMLSchema" xmlns:xs="http://www.w3.org/2001/XMLSchema" xmlns:p="http://schemas.microsoft.com/office/2006/metadata/properties" xmlns:ns2="df334da4-c630-45b1-95f0-858e998e8867" xmlns:ns3="118699ed-b0bb-4314-a950-7636bf7a902d" targetNamespace="http://schemas.microsoft.com/office/2006/metadata/properties" ma:root="true" ma:fieldsID="a723918d95c82dc1450ce94b2d082450" ns2:_="" ns3:_="">
    <xsd:import namespace="df334da4-c630-45b1-95f0-858e998e8867"/>
    <xsd:import namespace="118699ed-b0bb-4314-a950-7636bf7a90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E099BD-1FED-4865-9293-9698CE25788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2A69982-11ED-4530-86B5-BACC04A26D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ED5895-E1A2-428B-A144-02CF811E10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34da4-c630-45b1-95f0-858e998e8867"/>
    <ds:schemaRef ds:uri="118699ed-b0bb-4314-a950-7636bf7a90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 automaten</vt:lpstr>
      <vt:lpstr>Prijzenblad ingredienten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Sharmaine Kleeven</dc:creator>
  <cp:lastModifiedBy>Lieke Hekers</cp:lastModifiedBy>
  <dcterms:created xsi:type="dcterms:W3CDTF">2022-01-11T11:53:26Z</dcterms:created>
  <dcterms:modified xsi:type="dcterms:W3CDTF">2022-03-24T13:27:52Z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</Properties>
</file>