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:\INKOOP\Aanbestedingen\Aanbesteding Raadsinformatiesysteem\42. Biedingleidraad\Bijlagen\Nog te publiceren\"/>
    </mc:Choice>
  </mc:AlternateContent>
  <xr:revisionPtr revIDLastSave="0" documentId="13_ncr:1_{B92EDE69-3DC5-40FF-811C-066B7433A713}" xr6:coauthVersionLast="45" xr6:coauthVersionMax="45" xr10:uidLastSave="{00000000-0000-0000-0000-000000000000}"/>
  <bookViews>
    <workbookView xWindow="-120" yWindow="-120" windowWidth="20730" windowHeight="11160" activeTab="5" xr2:uid="{00000000-000D-0000-FFFF-FFFF00000000}"/>
  </bookViews>
  <sheets>
    <sheet name="Uitgangspunten" sheetId="1" r:id="rId1"/>
    <sheet name="Prijs" sheetId="119" r:id="rId2"/>
    <sheet name="PvA" sheetId="49" r:id="rId3"/>
    <sheet name="Wensen" sheetId="120" r:id="rId4"/>
    <sheet name="Presentatie" sheetId="118" r:id="rId5"/>
    <sheet name="Eindscore" sheetId="84" r:id="rId6"/>
    <sheet name="Namen" sheetId="1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2" i="118" l="1"/>
  <c r="I82" i="118"/>
  <c r="H82" i="118"/>
  <c r="G82" i="118"/>
  <c r="F82" i="118"/>
  <c r="E82" i="118"/>
  <c r="CB22" i="118" l="1"/>
  <c r="CA22" i="118"/>
  <c r="BZ22" i="118"/>
  <c r="BY22" i="118"/>
  <c r="BX22" i="118"/>
  <c r="BW22" i="118"/>
  <c r="BV22" i="118"/>
  <c r="BU22" i="118"/>
  <c r="BT22" i="118"/>
  <c r="BS22" i="118"/>
  <c r="BR22" i="118"/>
  <c r="CC21" i="118"/>
  <c r="J70" i="118" s="1"/>
  <c r="CC20" i="118"/>
  <c r="J69" i="118" s="1"/>
  <c r="CC19" i="118"/>
  <c r="CC18" i="118"/>
  <c r="CC17" i="118"/>
  <c r="CC16" i="118"/>
  <c r="CC15" i="118"/>
  <c r="CC14" i="118"/>
  <c r="CC22" i="118" s="1"/>
  <c r="BO22" i="118"/>
  <c r="BN22" i="118"/>
  <c r="BM22" i="118"/>
  <c r="BL22" i="118"/>
  <c r="BK22" i="118"/>
  <c r="BJ22" i="118"/>
  <c r="BI22" i="118"/>
  <c r="BH22" i="118"/>
  <c r="BG22" i="118"/>
  <c r="BF22" i="118"/>
  <c r="BE22" i="118"/>
  <c r="BP21" i="118"/>
  <c r="I70" i="118" s="1"/>
  <c r="BP20" i="118"/>
  <c r="I69" i="118" s="1"/>
  <c r="BP19" i="118"/>
  <c r="BP18" i="118"/>
  <c r="BP17" i="118"/>
  <c r="BP16" i="118"/>
  <c r="BP15" i="118"/>
  <c r="BP14" i="118"/>
  <c r="BP22" i="118" s="1"/>
  <c r="BB22" i="118"/>
  <c r="BA22" i="118"/>
  <c r="AZ22" i="118"/>
  <c r="AY22" i="118"/>
  <c r="AX22" i="118"/>
  <c r="AW22" i="118"/>
  <c r="AV22" i="118"/>
  <c r="AU22" i="118"/>
  <c r="AT22" i="118"/>
  <c r="AS22" i="118"/>
  <c r="AR22" i="118"/>
  <c r="BC21" i="118"/>
  <c r="H70" i="118" s="1"/>
  <c r="BC20" i="118"/>
  <c r="H69" i="118" s="1"/>
  <c r="BC19" i="118"/>
  <c r="BC18" i="118"/>
  <c r="BC17" i="118"/>
  <c r="BC16" i="118"/>
  <c r="BC15" i="118"/>
  <c r="BC14" i="118"/>
  <c r="BC22" i="118" s="1"/>
  <c r="AO22" i="118"/>
  <c r="AN22" i="118"/>
  <c r="AM22" i="118"/>
  <c r="AL22" i="118"/>
  <c r="AK22" i="118"/>
  <c r="AJ22" i="118"/>
  <c r="AI22" i="118"/>
  <c r="AH22" i="118"/>
  <c r="AG22" i="118"/>
  <c r="AF22" i="118"/>
  <c r="AE22" i="118"/>
  <c r="AP21" i="118"/>
  <c r="G70" i="118" s="1"/>
  <c r="AP20" i="118"/>
  <c r="G69" i="118" s="1"/>
  <c r="AP19" i="118"/>
  <c r="AP18" i="118"/>
  <c r="AP17" i="118"/>
  <c r="AP16" i="118"/>
  <c r="AP15" i="118"/>
  <c r="AP14" i="118"/>
  <c r="AP22" i="118" s="1"/>
  <c r="AB22" i="118"/>
  <c r="AA22" i="118"/>
  <c r="Z22" i="118"/>
  <c r="Y22" i="118"/>
  <c r="X22" i="118"/>
  <c r="W22" i="118"/>
  <c r="V22" i="118"/>
  <c r="U22" i="118"/>
  <c r="T22" i="118"/>
  <c r="S22" i="118"/>
  <c r="R22" i="118"/>
  <c r="AC21" i="118"/>
  <c r="F70" i="118" s="1"/>
  <c r="AC20" i="118"/>
  <c r="F69" i="118" s="1"/>
  <c r="AC19" i="118"/>
  <c r="AC18" i="118"/>
  <c r="AC17" i="118"/>
  <c r="AC16" i="118"/>
  <c r="AC15" i="118"/>
  <c r="AC14" i="118"/>
  <c r="AC22" i="118" s="1"/>
  <c r="P6" i="118"/>
  <c r="P21" i="118"/>
  <c r="E70" i="118" s="1"/>
  <c r="P20" i="118"/>
  <c r="E69" i="118" s="1"/>
  <c r="P19" i="118"/>
  <c r="P18" i="118"/>
  <c r="P17" i="118"/>
  <c r="P16" i="118"/>
  <c r="P15" i="118"/>
  <c r="O22" i="118"/>
  <c r="N22" i="118"/>
  <c r="M22" i="118"/>
  <c r="L22" i="118"/>
  <c r="K22" i="118"/>
  <c r="J22" i="118"/>
  <c r="I22" i="118"/>
  <c r="H22" i="118"/>
  <c r="G22" i="118"/>
  <c r="F22" i="118"/>
  <c r="E22" i="118"/>
  <c r="B22" i="118"/>
  <c r="L22" i="84" l="1"/>
  <c r="L14" i="84"/>
  <c r="L6" i="84"/>
  <c r="N76" i="118"/>
  <c r="M71" i="118"/>
  <c r="C68" i="118"/>
  <c r="C67" i="118"/>
  <c r="C66" i="118"/>
  <c r="C65" i="118"/>
  <c r="C64" i="118"/>
  <c r="C63" i="118"/>
  <c r="C44" i="118"/>
  <c r="C43" i="118"/>
  <c r="C42" i="118"/>
  <c r="M46" i="118"/>
  <c r="M31" i="120"/>
  <c r="N51" i="118"/>
  <c r="N36" i="120"/>
  <c r="N44" i="49"/>
  <c r="M33" i="49"/>
  <c r="H32" i="49"/>
  <c r="J30" i="49"/>
  <c r="U19" i="120"/>
  <c r="U18" i="120"/>
  <c r="U17" i="120"/>
  <c r="U16" i="120"/>
  <c r="U15" i="120"/>
  <c r="U14" i="120"/>
  <c r="U13" i="120"/>
  <c r="U12" i="120"/>
  <c r="U11" i="120"/>
  <c r="U10" i="120"/>
  <c r="U9" i="120"/>
  <c r="U8" i="120"/>
  <c r="R19" i="120"/>
  <c r="R18" i="120"/>
  <c r="R17" i="120"/>
  <c r="R16" i="120"/>
  <c r="R15" i="120"/>
  <c r="R14" i="120"/>
  <c r="R13" i="120"/>
  <c r="R12" i="120"/>
  <c r="R11" i="120"/>
  <c r="R10" i="120"/>
  <c r="R9" i="120"/>
  <c r="R8" i="120"/>
  <c r="O19" i="120"/>
  <c r="O18" i="120"/>
  <c r="O17" i="120"/>
  <c r="O16" i="120"/>
  <c r="O15" i="120"/>
  <c r="O14" i="120"/>
  <c r="O13" i="120"/>
  <c r="O12" i="120"/>
  <c r="O11" i="120"/>
  <c r="O10" i="120"/>
  <c r="O9" i="120"/>
  <c r="O8" i="120"/>
  <c r="L19" i="120"/>
  <c r="L18" i="120"/>
  <c r="L17" i="120"/>
  <c r="L16" i="120"/>
  <c r="L15" i="120"/>
  <c r="L14" i="120"/>
  <c r="L13" i="120"/>
  <c r="L12" i="120"/>
  <c r="L11" i="120"/>
  <c r="L10" i="120"/>
  <c r="L9" i="120"/>
  <c r="L8" i="120"/>
  <c r="I19" i="120"/>
  <c r="I18" i="120"/>
  <c r="I17" i="120"/>
  <c r="I16" i="120"/>
  <c r="I15" i="120"/>
  <c r="I14" i="120"/>
  <c r="I13" i="120"/>
  <c r="I12" i="120"/>
  <c r="I11" i="120"/>
  <c r="I10" i="120"/>
  <c r="I9" i="120"/>
  <c r="I8" i="120"/>
  <c r="F19" i="120"/>
  <c r="F18" i="120"/>
  <c r="F17" i="120"/>
  <c r="F16" i="120"/>
  <c r="F15" i="120"/>
  <c r="F14" i="120"/>
  <c r="F13" i="120"/>
  <c r="F12" i="120"/>
  <c r="F11" i="120"/>
  <c r="F10" i="120"/>
  <c r="F9" i="120"/>
  <c r="F8" i="120"/>
  <c r="E68" i="118"/>
  <c r="J68" i="118"/>
  <c r="I68" i="118"/>
  <c r="H68" i="118"/>
  <c r="G68" i="118"/>
  <c r="F68" i="118"/>
  <c r="J67" i="118"/>
  <c r="I67" i="118"/>
  <c r="H67" i="118"/>
  <c r="G67" i="118"/>
  <c r="F67" i="118"/>
  <c r="E67" i="118"/>
  <c r="J66" i="118"/>
  <c r="I66" i="118"/>
  <c r="H66" i="118"/>
  <c r="G66" i="118"/>
  <c r="F66" i="118"/>
  <c r="E66" i="118"/>
  <c r="J65" i="118"/>
  <c r="I65" i="118"/>
  <c r="H65" i="118"/>
  <c r="G65" i="118"/>
  <c r="F65" i="118"/>
  <c r="E65" i="118"/>
  <c r="J64" i="118"/>
  <c r="I64" i="118"/>
  <c r="H64" i="118"/>
  <c r="G64" i="118"/>
  <c r="F64" i="118"/>
  <c r="E64" i="118"/>
  <c r="J63" i="118"/>
  <c r="J71" i="118" s="1"/>
  <c r="I63" i="118"/>
  <c r="I71" i="118" s="1"/>
  <c r="H63" i="118"/>
  <c r="H71" i="118" s="1"/>
  <c r="G63" i="118"/>
  <c r="G71" i="118" s="1"/>
  <c r="F63" i="118"/>
  <c r="F71" i="118" s="1"/>
  <c r="P14" i="118"/>
  <c r="CB10" i="118"/>
  <c r="CA10" i="118"/>
  <c r="BZ10" i="118"/>
  <c r="BY10" i="118"/>
  <c r="BX10" i="118"/>
  <c r="BW10" i="118"/>
  <c r="BV10" i="118"/>
  <c r="BU10" i="118"/>
  <c r="BT10" i="118"/>
  <c r="BS10" i="118"/>
  <c r="BR10" i="118"/>
  <c r="CC9" i="118"/>
  <c r="CC8" i="118"/>
  <c r="CC7" i="118"/>
  <c r="CC6" i="118"/>
  <c r="CB5" i="118"/>
  <c r="CA5" i="118"/>
  <c r="BZ5" i="118"/>
  <c r="BY5" i="118"/>
  <c r="BX5" i="118"/>
  <c r="BW5" i="118"/>
  <c r="BV5" i="118"/>
  <c r="BU5" i="118"/>
  <c r="BT5" i="118"/>
  <c r="BS5" i="118"/>
  <c r="BR5" i="118"/>
  <c r="BO10" i="118"/>
  <c r="BN10" i="118"/>
  <c r="BM10" i="118"/>
  <c r="BL10" i="118"/>
  <c r="BK10" i="118"/>
  <c r="BJ10" i="118"/>
  <c r="BI10" i="118"/>
  <c r="BH10" i="118"/>
  <c r="BG10" i="118"/>
  <c r="BF10" i="118"/>
  <c r="BE10" i="118"/>
  <c r="BP9" i="118"/>
  <c r="BP8" i="118"/>
  <c r="BP7" i="118"/>
  <c r="BP6" i="118"/>
  <c r="I42" i="118" s="1"/>
  <c r="BO5" i="118"/>
  <c r="BN5" i="118"/>
  <c r="BM5" i="118"/>
  <c r="BL5" i="118"/>
  <c r="BK5" i="118"/>
  <c r="BJ5" i="118"/>
  <c r="BI5" i="118"/>
  <c r="BH5" i="118"/>
  <c r="BG5" i="118"/>
  <c r="BF5" i="118"/>
  <c r="BE5" i="118"/>
  <c r="BB10" i="118"/>
  <c r="BA10" i="118"/>
  <c r="AZ10" i="118"/>
  <c r="AY10" i="118"/>
  <c r="AX10" i="118"/>
  <c r="AW10" i="118"/>
  <c r="AV10" i="118"/>
  <c r="AU10" i="118"/>
  <c r="AT10" i="118"/>
  <c r="AS10" i="118"/>
  <c r="AR10" i="118"/>
  <c r="BC9" i="118"/>
  <c r="BC8" i="118"/>
  <c r="BC7" i="118"/>
  <c r="BC6" i="118"/>
  <c r="BB5" i="118"/>
  <c r="BA5" i="118"/>
  <c r="AZ5" i="118"/>
  <c r="AY5" i="118"/>
  <c r="AX5" i="118"/>
  <c r="AW5" i="118"/>
  <c r="AV5" i="118"/>
  <c r="AU5" i="118"/>
  <c r="AT5" i="118"/>
  <c r="AS5" i="118"/>
  <c r="AR5" i="118"/>
  <c r="AO10" i="118"/>
  <c r="AN10" i="118"/>
  <c r="AM10" i="118"/>
  <c r="AL10" i="118"/>
  <c r="AK10" i="118"/>
  <c r="AJ10" i="118"/>
  <c r="AI10" i="118"/>
  <c r="AH10" i="118"/>
  <c r="AG10" i="118"/>
  <c r="AF10" i="118"/>
  <c r="AE10" i="118"/>
  <c r="AP9" i="118"/>
  <c r="AP8" i="118"/>
  <c r="AP7" i="118"/>
  <c r="AP6" i="118"/>
  <c r="AO5" i="118"/>
  <c r="AN5" i="118"/>
  <c r="AM5" i="118"/>
  <c r="AL5" i="118"/>
  <c r="AK5" i="118"/>
  <c r="AJ5" i="118"/>
  <c r="AI5" i="118"/>
  <c r="AH5" i="118"/>
  <c r="AG5" i="118"/>
  <c r="AF5" i="118"/>
  <c r="AE5" i="118"/>
  <c r="AB10" i="118"/>
  <c r="AA10" i="118"/>
  <c r="Z10" i="118"/>
  <c r="Y10" i="118"/>
  <c r="X10" i="118"/>
  <c r="W10" i="118"/>
  <c r="V10" i="118"/>
  <c r="U10" i="118"/>
  <c r="T10" i="118"/>
  <c r="S10" i="118"/>
  <c r="R10" i="118"/>
  <c r="AC9" i="118"/>
  <c r="AC8" i="118"/>
  <c r="AC7" i="118"/>
  <c r="AC6" i="118"/>
  <c r="AB5" i="118"/>
  <c r="AA5" i="118"/>
  <c r="Z5" i="118"/>
  <c r="Y5" i="118"/>
  <c r="X5" i="118"/>
  <c r="W5" i="118"/>
  <c r="V5" i="118"/>
  <c r="U5" i="118"/>
  <c r="T5" i="118"/>
  <c r="S5" i="118"/>
  <c r="R5" i="118"/>
  <c r="E5" i="118"/>
  <c r="F5" i="118"/>
  <c r="O5" i="118"/>
  <c r="N5" i="118"/>
  <c r="M5" i="118"/>
  <c r="L5" i="118"/>
  <c r="K5" i="118"/>
  <c r="J5" i="118"/>
  <c r="I5" i="118"/>
  <c r="O10" i="118"/>
  <c r="N10" i="118"/>
  <c r="M10" i="118"/>
  <c r="L10" i="118"/>
  <c r="K10" i="118"/>
  <c r="J10" i="118"/>
  <c r="I10" i="118"/>
  <c r="H10" i="118"/>
  <c r="G10" i="118"/>
  <c r="F10" i="118"/>
  <c r="P9" i="118"/>
  <c r="P8" i="118"/>
  <c r="P7" i="118"/>
  <c r="E42" i="118"/>
  <c r="B10" i="118"/>
  <c r="T3" i="120"/>
  <c r="Q3" i="120"/>
  <c r="N3" i="120"/>
  <c r="K3" i="120"/>
  <c r="H3" i="120"/>
  <c r="E3" i="120"/>
  <c r="B20" i="120"/>
  <c r="CB12" i="49"/>
  <c r="CA12" i="49"/>
  <c r="BZ12" i="49"/>
  <c r="BY12" i="49"/>
  <c r="BX12" i="49"/>
  <c r="BW12" i="49"/>
  <c r="BV12" i="49"/>
  <c r="BU12" i="49"/>
  <c r="BT12" i="49"/>
  <c r="BS12" i="49"/>
  <c r="BR12" i="49"/>
  <c r="CC11" i="49"/>
  <c r="J32" i="49" s="1"/>
  <c r="CC10" i="49"/>
  <c r="J31" i="49" s="1"/>
  <c r="CC9" i="49"/>
  <c r="CC8" i="49"/>
  <c r="J29" i="49" s="1"/>
  <c r="CC7" i="49"/>
  <c r="J28" i="49" s="1"/>
  <c r="CC6" i="49"/>
  <c r="J27" i="49" s="1"/>
  <c r="BO12" i="49"/>
  <c r="BN12" i="49"/>
  <c r="BM12" i="49"/>
  <c r="BL12" i="49"/>
  <c r="BK12" i="49"/>
  <c r="BJ12" i="49"/>
  <c r="BI12" i="49"/>
  <c r="BH12" i="49"/>
  <c r="BG12" i="49"/>
  <c r="BF12" i="49"/>
  <c r="BE12" i="49"/>
  <c r="BP11" i="49"/>
  <c r="I32" i="49" s="1"/>
  <c r="BP10" i="49"/>
  <c r="I31" i="49" s="1"/>
  <c r="BP9" i="49"/>
  <c r="I30" i="49" s="1"/>
  <c r="BP8" i="49"/>
  <c r="I29" i="49" s="1"/>
  <c r="BP7" i="49"/>
  <c r="I28" i="49" s="1"/>
  <c r="BP6" i="49"/>
  <c r="I27" i="49" s="1"/>
  <c r="BB12" i="49"/>
  <c r="BA12" i="49"/>
  <c r="AZ12" i="49"/>
  <c r="AY12" i="49"/>
  <c r="AX12" i="49"/>
  <c r="AW12" i="49"/>
  <c r="AV12" i="49"/>
  <c r="AU12" i="49"/>
  <c r="AT12" i="49"/>
  <c r="AS12" i="49"/>
  <c r="AR12" i="49"/>
  <c r="BC11" i="49"/>
  <c r="BC10" i="49"/>
  <c r="H31" i="49" s="1"/>
  <c r="BC9" i="49"/>
  <c r="H30" i="49" s="1"/>
  <c r="BC8" i="49"/>
  <c r="H29" i="49" s="1"/>
  <c r="BC7" i="49"/>
  <c r="H28" i="49" s="1"/>
  <c r="BC6" i="49"/>
  <c r="H27" i="49" s="1"/>
  <c r="AO12" i="49"/>
  <c r="AN12" i="49"/>
  <c r="AM12" i="49"/>
  <c r="AL12" i="49"/>
  <c r="AK12" i="49"/>
  <c r="AJ12" i="49"/>
  <c r="AI12" i="49"/>
  <c r="AH12" i="49"/>
  <c r="AG12" i="49"/>
  <c r="AF12" i="49"/>
  <c r="AE12" i="49"/>
  <c r="AP11" i="49"/>
  <c r="AP10" i="49"/>
  <c r="AP9" i="49"/>
  <c r="AP8" i="49"/>
  <c r="G29" i="49" s="1"/>
  <c r="AP7" i="49"/>
  <c r="AP6" i="49"/>
  <c r="G27" i="49" s="1"/>
  <c r="AB12" i="49"/>
  <c r="AA12" i="49"/>
  <c r="Z12" i="49"/>
  <c r="Y12" i="49"/>
  <c r="X12" i="49"/>
  <c r="W12" i="49"/>
  <c r="V12" i="49"/>
  <c r="U12" i="49"/>
  <c r="T12" i="49"/>
  <c r="S12" i="49"/>
  <c r="R12" i="49"/>
  <c r="AC11" i="49"/>
  <c r="AC10" i="49"/>
  <c r="AC9" i="49"/>
  <c r="F30" i="49" s="1"/>
  <c r="AC8" i="49"/>
  <c r="AC7" i="49"/>
  <c r="AC6" i="49"/>
  <c r="F27" i="49" s="1"/>
  <c r="P11" i="49"/>
  <c r="P10" i="49"/>
  <c r="P9" i="49"/>
  <c r="P8" i="49"/>
  <c r="P7" i="49"/>
  <c r="P6" i="49"/>
  <c r="O5" i="49"/>
  <c r="AB5" i="49" s="1"/>
  <c r="AO5" i="49" s="1"/>
  <c r="BB5" i="49" s="1"/>
  <c r="BO5" i="49" s="1"/>
  <c r="CB5" i="49" s="1"/>
  <c r="N5" i="49"/>
  <c r="AA5" i="49" s="1"/>
  <c r="AN5" i="49" s="1"/>
  <c r="BA5" i="49" s="1"/>
  <c r="BN5" i="49" s="1"/>
  <c r="CA5" i="49" s="1"/>
  <c r="M5" i="49"/>
  <c r="Z5" i="49" s="1"/>
  <c r="AM5" i="49" s="1"/>
  <c r="AZ5" i="49" s="1"/>
  <c r="BM5" i="49" s="1"/>
  <c r="BZ5" i="49" s="1"/>
  <c r="L5" i="49"/>
  <c r="Y5" i="49" s="1"/>
  <c r="AL5" i="49" s="1"/>
  <c r="AY5" i="49" s="1"/>
  <c r="BL5" i="49" s="1"/>
  <c r="BY5" i="49" s="1"/>
  <c r="K5" i="49"/>
  <c r="X5" i="49" s="1"/>
  <c r="AK5" i="49" s="1"/>
  <c r="AX5" i="49" s="1"/>
  <c r="BK5" i="49" s="1"/>
  <c r="BX5" i="49" s="1"/>
  <c r="F5" i="49"/>
  <c r="S5" i="49" s="1"/>
  <c r="AF5" i="49" s="1"/>
  <c r="AS5" i="49" s="1"/>
  <c r="BF5" i="49" s="1"/>
  <c r="BS5" i="49" s="1"/>
  <c r="E5" i="49"/>
  <c r="R5" i="49" s="1"/>
  <c r="AE5" i="49" s="1"/>
  <c r="AR5" i="49" s="1"/>
  <c r="BE5" i="49" s="1"/>
  <c r="BR5" i="49" s="1"/>
  <c r="J5" i="49"/>
  <c r="W5" i="49" s="1"/>
  <c r="AJ5" i="49" s="1"/>
  <c r="AW5" i="49" s="1"/>
  <c r="BJ5" i="49" s="1"/>
  <c r="BW5" i="49" s="1"/>
  <c r="I5" i="49"/>
  <c r="V5" i="49" s="1"/>
  <c r="AI5" i="49" s="1"/>
  <c r="AV5" i="49" s="1"/>
  <c r="BI5" i="49" s="1"/>
  <c r="BV5" i="49" s="1"/>
  <c r="O12" i="49"/>
  <c r="N12" i="49"/>
  <c r="M12" i="49"/>
  <c r="L12" i="49"/>
  <c r="K12" i="49"/>
  <c r="J12" i="49"/>
  <c r="I12" i="49"/>
  <c r="B1" i="120"/>
  <c r="N124" i="119"/>
  <c r="L124" i="119"/>
  <c r="J124" i="119"/>
  <c r="H124" i="119"/>
  <c r="F124" i="119"/>
  <c r="D124" i="119"/>
  <c r="N114" i="119"/>
  <c r="L114" i="119"/>
  <c r="J114" i="119"/>
  <c r="H114" i="119"/>
  <c r="F114" i="119"/>
  <c r="D114" i="119"/>
  <c r="N108" i="119"/>
  <c r="L108" i="119"/>
  <c r="J108" i="119"/>
  <c r="H108" i="119"/>
  <c r="F108" i="119"/>
  <c r="D108" i="119"/>
  <c r="N102" i="119"/>
  <c r="L102" i="119"/>
  <c r="J102" i="119"/>
  <c r="H102" i="119"/>
  <c r="F102" i="119"/>
  <c r="D102" i="119"/>
  <c r="N96" i="119"/>
  <c r="L96" i="119"/>
  <c r="J96" i="119"/>
  <c r="H96" i="119"/>
  <c r="F96" i="119"/>
  <c r="D96" i="119"/>
  <c r="N83" i="119"/>
  <c r="L83" i="119"/>
  <c r="J83" i="119"/>
  <c r="H83" i="119"/>
  <c r="F83" i="119"/>
  <c r="D83" i="119"/>
  <c r="N73" i="119"/>
  <c r="L73" i="119"/>
  <c r="J73" i="119"/>
  <c r="H73" i="119"/>
  <c r="F73" i="119"/>
  <c r="D73" i="119"/>
  <c r="N67" i="119"/>
  <c r="L67" i="119"/>
  <c r="J67" i="119"/>
  <c r="H67" i="119"/>
  <c r="F67" i="119"/>
  <c r="D67" i="119"/>
  <c r="N61" i="119"/>
  <c r="L61" i="119"/>
  <c r="J61" i="119"/>
  <c r="H61" i="119"/>
  <c r="F61" i="119"/>
  <c r="D61" i="119"/>
  <c r="N55" i="119"/>
  <c r="N85" i="119" s="1"/>
  <c r="L55" i="119"/>
  <c r="J55" i="119"/>
  <c r="H55" i="119"/>
  <c r="F55" i="119"/>
  <c r="F85" i="119" s="1"/>
  <c r="D55" i="119"/>
  <c r="N42" i="119"/>
  <c r="N32" i="119"/>
  <c r="N26" i="119"/>
  <c r="N20" i="119"/>
  <c r="N14" i="119"/>
  <c r="L42" i="119"/>
  <c r="L32" i="119"/>
  <c r="L26" i="119"/>
  <c r="L20" i="119"/>
  <c r="L14" i="119"/>
  <c r="J42" i="119"/>
  <c r="J32" i="119"/>
  <c r="J26" i="119"/>
  <c r="J20" i="119"/>
  <c r="J14" i="119"/>
  <c r="H42" i="119"/>
  <c r="H32" i="119"/>
  <c r="H26" i="119"/>
  <c r="H20" i="119"/>
  <c r="H14" i="119"/>
  <c r="F42" i="119"/>
  <c r="F32" i="119"/>
  <c r="F26" i="119"/>
  <c r="F20" i="119"/>
  <c r="F14" i="119"/>
  <c r="D42" i="119"/>
  <c r="D32" i="119"/>
  <c r="D26" i="119"/>
  <c r="D20" i="119"/>
  <c r="D14" i="119"/>
  <c r="N3" i="119"/>
  <c r="L3" i="119"/>
  <c r="J3" i="119"/>
  <c r="H3" i="119"/>
  <c r="F3" i="119"/>
  <c r="D3" i="119"/>
  <c r="E63" i="118" l="1"/>
  <c r="E71" i="118" s="1"/>
  <c r="L71" i="118" s="1"/>
  <c r="P22" i="118"/>
  <c r="I45" i="118"/>
  <c r="E43" i="118"/>
  <c r="I43" i="118"/>
  <c r="G44" i="118"/>
  <c r="E45" i="118"/>
  <c r="G42" i="118"/>
  <c r="H42" i="118"/>
  <c r="F43" i="118"/>
  <c r="J43" i="118"/>
  <c r="H44" i="118"/>
  <c r="F45" i="118"/>
  <c r="J45" i="118"/>
  <c r="G43" i="118"/>
  <c r="E44" i="118"/>
  <c r="E46" i="118" s="1"/>
  <c r="I44" i="118"/>
  <c r="I46" i="118" s="1"/>
  <c r="G45" i="118"/>
  <c r="F42" i="118"/>
  <c r="J42" i="118"/>
  <c r="H43" i="118"/>
  <c r="F44" i="118"/>
  <c r="J44" i="118"/>
  <c r="H45" i="118"/>
  <c r="O20" i="120"/>
  <c r="I20" i="120"/>
  <c r="L20" i="120"/>
  <c r="U20" i="120"/>
  <c r="I33" i="49"/>
  <c r="H33" i="49"/>
  <c r="J33" i="49"/>
  <c r="E30" i="49"/>
  <c r="G30" i="49"/>
  <c r="G33" i="49" s="1"/>
  <c r="F31" i="49"/>
  <c r="E29" i="49"/>
  <c r="E27" i="49"/>
  <c r="E31" i="49"/>
  <c r="F28" i="49"/>
  <c r="F33" i="49" s="1"/>
  <c r="G31" i="49"/>
  <c r="F32" i="49"/>
  <c r="E28" i="49"/>
  <c r="E32" i="49"/>
  <c r="G28" i="49"/>
  <c r="F29" i="49"/>
  <c r="G32" i="49"/>
  <c r="BP12" i="49"/>
  <c r="CC10" i="118"/>
  <c r="AC10" i="118"/>
  <c r="BP10" i="118"/>
  <c r="AP10" i="118"/>
  <c r="BC10" i="118"/>
  <c r="R20" i="120"/>
  <c r="F20" i="120"/>
  <c r="AP12" i="49"/>
  <c r="CC12" i="49"/>
  <c r="AC12" i="49"/>
  <c r="BC12" i="49"/>
  <c r="D85" i="119"/>
  <c r="L85" i="119"/>
  <c r="H85" i="119"/>
  <c r="D126" i="119"/>
  <c r="L126" i="119"/>
  <c r="H126" i="119"/>
  <c r="J85" i="119"/>
  <c r="F126" i="119"/>
  <c r="N126" i="119"/>
  <c r="J126" i="119"/>
  <c r="H44" i="119"/>
  <c r="E6" i="84" s="1"/>
  <c r="J44" i="119"/>
  <c r="F6" i="84" s="1"/>
  <c r="L44" i="119"/>
  <c r="G6" i="84" s="1"/>
  <c r="F44" i="119"/>
  <c r="D6" i="84" s="1"/>
  <c r="N44" i="119"/>
  <c r="H6" i="84" s="1"/>
  <c r="D44" i="119"/>
  <c r="C6" i="84" s="1"/>
  <c r="B1" i="119"/>
  <c r="L32" i="49" l="1"/>
  <c r="E43" i="49" s="1"/>
  <c r="L28" i="49"/>
  <c r="E39" i="49" s="1"/>
  <c r="L31" i="49"/>
  <c r="E42" i="49" s="1"/>
  <c r="L27" i="49"/>
  <c r="E38" i="49" s="1"/>
  <c r="L30" i="49"/>
  <c r="E41" i="49" s="1"/>
  <c r="L29" i="49"/>
  <c r="J6" i="84"/>
  <c r="J76" i="118"/>
  <c r="F76" i="118"/>
  <c r="I76" i="118"/>
  <c r="H76" i="118"/>
  <c r="G76" i="118"/>
  <c r="E76" i="118"/>
  <c r="G46" i="118"/>
  <c r="J46" i="118"/>
  <c r="F46" i="118"/>
  <c r="H46" i="118"/>
  <c r="J31" i="120"/>
  <c r="G31" i="120"/>
  <c r="E31" i="120"/>
  <c r="F31" i="120"/>
  <c r="I31" i="120"/>
  <c r="H31" i="120"/>
  <c r="E33" i="49"/>
  <c r="H8" i="84"/>
  <c r="H30" i="84" s="1"/>
  <c r="D8" i="84"/>
  <c r="D30" i="84" s="1"/>
  <c r="G8" i="84"/>
  <c r="G30" i="84" s="1"/>
  <c r="C8" i="84"/>
  <c r="C30" i="84" s="1"/>
  <c r="F8" i="84"/>
  <c r="F30" i="84" s="1"/>
  <c r="E8" i="84"/>
  <c r="E30" i="84" s="1"/>
  <c r="E34" i="1"/>
  <c r="D30" i="1"/>
  <c r="D26" i="1"/>
  <c r="J40" i="49" l="1"/>
  <c r="F40" i="49"/>
  <c r="I40" i="49"/>
  <c r="H40" i="49"/>
  <c r="G40" i="49"/>
  <c r="E44" i="49"/>
  <c r="E40" i="49"/>
  <c r="H39" i="49"/>
  <c r="G39" i="49"/>
  <c r="J39" i="49"/>
  <c r="F39" i="49"/>
  <c r="I39" i="49"/>
  <c r="J42" i="49"/>
  <c r="F42" i="49"/>
  <c r="I42" i="49"/>
  <c r="H42" i="49"/>
  <c r="G42" i="49"/>
  <c r="J38" i="49"/>
  <c r="J44" i="49" s="1"/>
  <c r="F38" i="49"/>
  <c r="I38" i="49"/>
  <c r="I44" i="49" s="1"/>
  <c r="H38" i="49"/>
  <c r="H44" i="49" s="1"/>
  <c r="G38" i="49"/>
  <c r="G44" i="49" s="1"/>
  <c r="H41" i="49"/>
  <c r="I41" i="49"/>
  <c r="G41" i="49"/>
  <c r="J41" i="49"/>
  <c r="F41" i="49"/>
  <c r="H43" i="49"/>
  <c r="G43" i="49"/>
  <c r="J43" i="49"/>
  <c r="F43" i="49"/>
  <c r="I43" i="49"/>
  <c r="G34" i="84"/>
  <c r="D34" i="84"/>
  <c r="L46" i="118"/>
  <c r="L31" i="120"/>
  <c r="H36" i="120" s="1"/>
  <c r="K1" i="1"/>
  <c r="F44" i="49" l="1"/>
  <c r="L44" i="49"/>
  <c r="I50" i="49" s="1"/>
  <c r="G12" i="84" s="1"/>
  <c r="G14" i="84" s="1"/>
  <c r="J51" i="118"/>
  <c r="F51" i="118"/>
  <c r="I51" i="118"/>
  <c r="H51" i="118"/>
  <c r="G51" i="118"/>
  <c r="E51" i="118"/>
  <c r="E36" i="120"/>
  <c r="I36" i="120"/>
  <c r="G36" i="120"/>
  <c r="F36" i="120"/>
  <c r="J36" i="120"/>
  <c r="BR4" i="118"/>
  <c r="BR4" i="49"/>
  <c r="H4" i="84"/>
  <c r="J1" i="1"/>
  <c r="I1" i="1"/>
  <c r="E50" i="49" l="1"/>
  <c r="C12" i="84" s="1"/>
  <c r="C14" i="84" s="1"/>
  <c r="H50" i="49"/>
  <c r="F12" i="84" s="1"/>
  <c r="F14" i="84" s="1"/>
  <c r="J50" i="49"/>
  <c r="H12" i="84" s="1"/>
  <c r="H14" i="84" s="1"/>
  <c r="F50" i="49"/>
  <c r="D12" i="84" s="1"/>
  <c r="D14" i="84" s="1"/>
  <c r="G50" i="49"/>
  <c r="E12" i="84" s="1"/>
  <c r="E14" i="84" s="1"/>
  <c r="L76" i="118"/>
  <c r="L51" i="118"/>
  <c r="F57" i="118" s="1"/>
  <c r="D20" i="84" s="1"/>
  <c r="D22" i="84" s="1"/>
  <c r="L36" i="120"/>
  <c r="H42" i="120" s="1"/>
  <c r="F13" i="84" s="1"/>
  <c r="AR4" i="118"/>
  <c r="G4" i="84"/>
  <c r="BE4" i="49"/>
  <c r="BE4" i="118"/>
  <c r="AR4" i="49"/>
  <c r="F4" i="84"/>
  <c r="K14" i="84" l="1"/>
  <c r="G16" i="84" s="1"/>
  <c r="G31" i="84" s="1"/>
  <c r="F21" i="84"/>
  <c r="D21" i="84"/>
  <c r="I57" i="118"/>
  <c r="G20" i="84" s="1"/>
  <c r="G22" i="84" s="1"/>
  <c r="E21" i="84"/>
  <c r="E57" i="118"/>
  <c r="C20" i="84" s="1"/>
  <c r="C22" i="84" s="1"/>
  <c r="J57" i="118"/>
  <c r="H20" i="84" s="1"/>
  <c r="H22" i="84" s="1"/>
  <c r="H57" i="118"/>
  <c r="F20" i="84" s="1"/>
  <c r="G57" i="118"/>
  <c r="E20" i="84" s="1"/>
  <c r="E22" i="84" s="1"/>
  <c r="G21" i="84"/>
  <c r="H21" i="84"/>
  <c r="C21" i="84"/>
  <c r="J42" i="120"/>
  <c r="H13" i="84" s="1"/>
  <c r="F42" i="120"/>
  <c r="D13" i="84" s="1"/>
  <c r="I42" i="120"/>
  <c r="G13" i="84" s="1"/>
  <c r="E42" i="120"/>
  <c r="C13" i="84" s="1"/>
  <c r="G42" i="120"/>
  <c r="E13" i="84" s="1"/>
  <c r="H12" i="49"/>
  <c r="H5" i="118"/>
  <c r="G5" i="118"/>
  <c r="H5" i="49"/>
  <c r="U5" i="49" s="1"/>
  <c r="AH5" i="49" s="1"/>
  <c r="AU5" i="49" s="1"/>
  <c r="BH5" i="49" s="1"/>
  <c r="BU5" i="49" s="1"/>
  <c r="K22" i="84" l="1"/>
  <c r="D24" i="84" s="1"/>
  <c r="D32" i="84" s="1"/>
  <c r="F22" i="84"/>
  <c r="E16" i="84"/>
  <c r="E31" i="84" s="1"/>
  <c r="D16" i="84"/>
  <c r="D31" i="84" s="1"/>
  <c r="F16" i="84"/>
  <c r="F31" i="84" s="1"/>
  <c r="C16" i="84"/>
  <c r="C31" i="84" s="1"/>
  <c r="H16" i="84"/>
  <c r="H31" i="84" s="1"/>
  <c r="E10" i="118"/>
  <c r="B1" i="118"/>
  <c r="H24" i="84" l="1"/>
  <c r="H32" i="84" s="1"/>
  <c r="H34" i="84" s="1"/>
  <c r="E24" i="84"/>
  <c r="E32" i="84" s="1"/>
  <c r="E34" i="84" s="1"/>
  <c r="F24" i="84"/>
  <c r="F32" i="84" s="1"/>
  <c r="F34" i="84" s="1"/>
  <c r="G24" i="84"/>
  <c r="G32" i="84" s="1"/>
  <c r="C24" i="84"/>
  <c r="C32" i="84" s="1"/>
  <c r="C34" i="84" s="1"/>
  <c r="P10" i="118"/>
  <c r="G12" i="49" l="1"/>
  <c r="F12" i="49"/>
  <c r="E12" i="49"/>
  <c r="G5" i="49" l="1"/>
  <c r="T5" i="49" s="1"/>
  <c r="AG5" i="49" s="1"/>
  <c r="AT5" i="49" s="1"/>
  <c r="BG5" i="49" s="1"/>
  <c r="BT5" i="49" s="1"/>
  <c r="H1" i="1"/>
  <c r="G1" i="1"/>
  <c r="B1" i="113"/>
  <c r="F1" i="1"/>
  <c r="R4" i="118" l="1"/>
  <c r="AE4" i="118"/>
  <c r="E4" i="118"/>
  <c r="E4" i="49"/>
  <c r="D4" i="84"/>
  <c r="R4" i="49"/>
  <c r="AE4" i="49"/>
  <c r="C4" i="84"/>
  <c r="E4" i="84"/>
  <c r="B12" i="49" l="1"/>
  <c r="B1" i="84"/>
  <c r="B1" i="49"/>
  <c r="P12" i="49" l="1"/>
</calcChain>
</file>

<file path=xl/sharedStrings.xml><?xml version="1.0" encoding="utf-8"?>
<sst xmlns="http://schemas.openxmlformats.org/spreadsheetml/2006/main" count="366" uniqueCount="166">
  <si>
    <t>ja/nee</t>
  </si>
  <si>
    <t>Blad 1</t>
  </si>
  <si>
    <t>Bijlage</t>
  </si>
  <si>
    <t>Invultabel</t>
  </si>
  <si>
    <t>ja</t>
  </si>
  <si>
    <t>nee</t>
  </si>
  <si>
    <t>nvt</t>
  </si>
  <si>
    <t>score</t>
  </si>
  <si>
    <t>Uitgangspunten</t>
  </si>
  <si>
    <t>Max</t>
  </si>
  <si>
    <t>Totaal</t>
  </si>
  <si>
    <t>Kwaliteit</t>
  </si>
  <si>
    <t xml:space="preserve">Project: </t>
  </si>
  <si>
    <t>Weging</t>
  </si>
  <si>
    <t>Nummer</t>
  </si>
  <si>
    <t>Blad 4</t>
  </si>
  <si>
    <t>Blad 5</t>
  </si>
  <si>
    <t>Hoofdstuk</t>
  </si>
  <si>
    <t>Verplicht aanleveren bij Inschrijving</t>
  </si>
  <si>
    <t>Totalen</t>
  </si>
  <si>
    <t>Gemidd</t>
  </si>
  <si>
    <t>Blad 3</t>
  </si>
  <si>
    <t>Naam Inschrijver</t>
  </si>
  <si>
    <t>Naam Beoordelaar</t>
  </si>
  <si>
    <t>Namen en nummers</t>
  </si>
  <si>
    <t>Eindscore</t>
  </si>
  <si>
    <t>Beoordelaar 1</t>
  </si>
  <si>
    <t>Beoordelaar 2</t>
  </si>
  <si>
    <t>Beoordelaar 3</t>
  </si>
  <si>
    <t>Beoordelaar 4</t>
  </si>
  <si>
    <t>Aanwezig</t>
  </si>
  <si>
    <t>Prijs</t>
  </si>
  <si>
    <t>Omschrijving</t>
  </si>
  <si>
    <t>Prijsstelling</t>
  </si>
  <si>
    <t>Ondertekenaar UEA</t>
  </si>
  <si>
    <t>Score</t>
  </si>
  <si>
    <t>Afdeling</t>
  </si>
  <si>
    <t>11.1</t>
  </si>
  <si>
    <t>Uniform Europees Aanbestedingsdocument</t>
  </si>
  <si>
    <t>Blad 6</t>
  </si>
  <si>
    <t>Plan van Aanpak</t>
  </si>
  <si>
    <t>Aanleveren op verzoek Gemeente</t>
  </si>
  <si>
    <t>Financiële informate V1</t>
  </si>
  <si>
    <t>11.2</t>
  </si>
  <si>
    <t>Gedragsverklalring Aanbesteden</t>
  </si>
  <si>
    <t>Kamer van Koophandel (of vergelijkbaar)</t>
  </si>
  <si>
    <t>Kwaliteitssysteem</t>
  </si>
  <si>
    <t>Referenties</t>
  </si>
  <si>
    <t>Verzekering</t>
  </si>
  <si>
    <t xml:space="preserve">Aanleveren (indien van toepassing) op verzoek Gemeente </t>
  </si>
  <si>
    <t>11.3</t>
  </si>
  <si>
    <t>Financiële informatie V2</t>
  </si>
  <si>
    <t>Financiële informatie V3</t>
  </si>
  <si>
    <t>11.4</t>
  </si>
  <si>
    <t>Holding- c.q. Aansprakelijkheidsverklaring</t>
  </si>
  <si>
    <t>Prijsformat</t>
  </si>
  <si>
    <t>Inschrijver 1</t>
  </si>
  <si>
    <t>Inschrijver 2</t>
  </si>
  <si>
    <t>Ins chrijver 3</t>
  </si>
  <si>
    <t>Inschrjver 4</t>
  </si>
  <si>
    <t>Inschrijver 5</t>
  </si>
  <si>
    <t>Inschrijver 6</t>
  </si>
  <si>
    <t>Griffe</t>
  </si>
  <si>
    <t>Griffie</t>
  </si>
  <si>
    <t>Beoordelaar 5</t>
  </si>
  <si>
    <t>Beoordelaar 6</t>
  </si>
  <si>
    <t>Beoordelaar 7</t>
  </si>
  <si>
    <t>Beoordelaar 8</t>
  </si>
  <si>
    <t>Beoordelaar 10</t>
  </si>
  <si>
    <t>Beoordelaar 9</t>
  </si>
  <si>
    <t>Raad</t>
  </si>
  <si>
    <t>IMA</t>
  </si>
  <si>
    <t>FAB-SEC</t>
  </si>
  <si>
    <t>CS</t>
  </si>
  <si>
    <t>Wensen 1 t/m 12</t>
  </si>
  <si>
    <t>Casussen</t>
  </si>
  <si>
    <t>Plan van Aanpak en Wensen</t>
  </si>
  <si>
    <t>Presentatie</t>
  </si>
  <si>
    <t>Presenatie en Casussen</t>
  </si>
  <si>
    <t>Raadsinformatie- en Vergadersysteem</t>
  </si>
  <si>
    <t xml:space="preserve">Omschrijving </t>
  </si>
  <si>
    <t>Aantal</t>
  </si>
  <si>
    <t>A. Licenties per gebruiker</t>
  </si>
  <si>
    <t>………………………………………..</t>
  </si>
  <si>
    <t>Totaal A:</t>
  </si>
  <si>
    <t>B. Onderhoud (software)</t>
  </si>
  <si>
    <t>Totaal B:</t>
  </si>
  <si>
    <t>C. Beheer (technisch)</t>
  </si>
  <si>
    <t>Totaal C:</t>
  </si>
  <si>
    <t>D. Opleiding (eenmalig)</t>
  </si>
  <si>
    <t>Totaal D:</t>
  </si>
  <si>
    <t>Totaal E:</t>
  </si>
  <si>
    <t xml:space="preserve">F. Overige kosten </t>
  </si>
  <si>
    <t>RAAD + AMBTELIJK</t>
  </si>
  <si>
    <t xml:space="preserve">RAAD </t>
  </si>
  <si>
    <t>Ambtelijk</t>
  </si>
  <si>
    <t>Totaal Raad</t>
  </si>
  <si>
    <t>Totaal Ambtelijk</t>
  </si>
  <si>
    <t>Blad 2</t>
  </si>
  <si>
    <t>Prijzen</t>
  </si>
  <si>
    <t>AMBTELIJK</t>
  </si>
  <si>
    <t>Totaal Raad + Ambtelijk</t>
  </si>
  <si>
    <t>Projectfasering en plannng</t>
  </si>
  <si>
    <t>Projectrisico's alsmede beheersmaatregelen</t>
  </si>
  <si>
    <t>Projectstructuur</t>
  </si>
  <si>
    <t>Benodigde inzet van Gemeente Lelystyad</t>
  </si>
  <si>
    <t>Communicatiematrix</t>
  </si>
  <si>
    <t>Wijze van acceptatie van (deel)opleveringen</t>
  </si>
  <si>
    <t>4.1 Algemeen</t>
  </si>
  <si>
    <t>4.2 Uitzendng (Webcasting/VOD)</t>
  </si>
  <si>
    <t>4.3 Webomgeving</t>
  </si>
  <si>
    <t>4.4 Raadskalender</t>
  </si>
  <si>
    <t>4.5 Sjablonen &amp; Documentbeheer</t>
  </si>
  <si>
    <t>4.6 Workflow/procesondersteuning</t>
  </si>
  <si>
    <t>4.7 Usability/gebruiksgemak</t>
  </si>
  <si>
    <t>4.8 App</t>
  </si>
  <si>
    <t>4.9 Politiek/Strategisch/ Signaallijst/Monitorsysteem</t>
  </si>
  <si>
    <t>4.10 Burgerparticipatie</t>
  </si>
  <si>
    <t>5,1 Aansluiting op AV-apparatuur</t>
  </si>
  <si>
    <t>5,5 Zaakgericht registreren (ZGR)</t>
  </si>
  <si>
    <t>Invultabel:</t>
  </si>
  <si>
    <t>Helder antwoord op vragen</t>
  </si>
  <si>
    <t>Bruikbaarheid geboeden oplossing</t>
  </si>
  <si>
    <t>Vertrouwen in goede samenwerking (klickfactor)</t>
  </si>
  <si>
    <t>Voelt goed</t>
  </si>
  <si>
    <t>Gebruikersvriendelijkheid</t>
  </si>
  <si>
    <t>Gebruiksgemak</t>
  </si>
  <si>
    <t>Congruentie met PvE</t>
  </si>
  <si>
    <t>Volledigheid</t>
  </si>
  <si>
    <t>Mate van geautomatiseerd afhandelen</t>
  </si>
  <si>
    <t>Toekomstgerichtheid</t>
  </si>
  <si>
    <t>Beoordelaar 11</t>
  </si>
  <si>
    <t>Presenatie</t>
  </si>
  <si>
    <t>Totaalprijs over 8 jaren</t>
  </si>
  <si>
    <t>Wensen</t>
  </si>
  <si>
    <t>Stemverdeling</t>
  </si>
  <si>
    <t>Berekening score</t>
  </si>
  <si>
    <t>Inschrijver</t>
  </si>
  <si>
    <t>Inschriiver</t>
  </si>
  <si>
    <t xml:space="preserve">Max </t>
  </si>
  <si>
    <t>Max te</t>
  </si>
  <si>
    <t>behalen</t>
  </si>
  <si>
    <t>Eindscore Plan van Aanpak</t>
  </si>
  <si>
    <t>Totaalscore Wensen 1 t/m 12</t>
  </si>
  <si>
    <t>Eindscore Wensen 1 t/m 12</t>
  </si>
  <si>
    <t>Berekening score Presentatie</t>
  </si>
  <si>
    <t>Totaalscore aspecten 1 t/m 4</t>
  </si>
  <si>
    <t>Eindscorescore aspecten 1 t/m 4</t>
  </si>
  <si>
    <t>Berekening score Casussen</t>
  </si>
  <si>
    <t>Hoogste inschrijving/scoer</t>
  </si>
  <si>
    <t>Laagste inschrijving/score</t>
  </si>
  <si>
    <t>Score Plan van Aanpak en Wensen</t>
  </si>
  <si>
    <t>Eindscore Prijs</t>
  </si>
  <si>
    <t>Eindscore Plan van Aanpak en Wensen</t>
  </si>
  <si>
    <t>Presentaties</t>
  </si>
  <si>
    <t>Resumerend</t>
  </si>
  <si>
    <t>Score Prijs</t>
  </si>
  <si>
    <t>Blad 7</t>
  </si>
  <si>
    <t>Samenwerking</t>
  </si>
  <si>
    <t>Aanpak</t>
  </si>
  <si>
    <t>Totaalscore aspecten 1 t/m 8</t>
  </si>
  <si>
    <t>Eindscorescore aspecten 1 t/m 8</t>
  </si>
  <si>
    <t>Presentatie aspect 1 en 2</t>
  </si>
  <si>
    <t>Presentatie aspect 3 en 4</t>
  </si>
  <si>
    <t>Score Presentatie en Casussen</t>
  </si>
  <si>
    <t>Eindscore Presentatie en Casussen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</si>
</sst>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sz val="1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horizontal="center"/>
    </xf>
    <xf numFmtId="2" fontId="0" fillId="0" borderId="0" xfId="0" applyNumberFormat="1" applyFont="1"/>
    <xf numFmtId="2" fontId="0" fillId="0" borderId="0" xfId="0" applyNumberFormat="1" applyFont="1" applyFill="1"/>
    <xf numFmtId="0" fontId="0" fillId="0" borderId="0" xfId="0" applyFont="1" applyFill="1" applyBorder="1"/>
    <xf numFmtId="0" fontId="0" fillId="0" borderId="0" xfId="0" applyFont="1" applyFill="1" applyAlignment="1">
      <alignment horizontal="center"/>
    </xf>
    <xf numFmtId="0" fontId="2" fillId="4" borderId="4" xfId="0" applyFont="1" applyFill="1" applyBorder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7" xfId="0" applyFont="1" applyFill="1" applyBorder="1"/>
    <xf numFmtId="0" fontId="2" fillId="0" borderId="0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/>
    <xf numFmtId="0" fontId="4" fillId="0" borderId="0" xfId="0" applyFont="1"/>
    <xf numFmtId="0" fontId="6" fillId="2" borderId="0" xfId="0" applyFont="1" applyFill="1"/>
    <xf numFmtId="2" fontId="4" fillId="0" borderId="0" xfId="0" applyNumberFormat="1" applyFont="1" applyFill="1"/>
    <xf numFmtId="2" fontId="5" fillId="0" borderId="0" xfId="0" applyNumberFormat="1" applyFont="1"/>
    <xf numFmtId="4" fontId="7" fillId="0" borderId="0" xfId="0" applyNumberFormat="1" applyFont="1"/>
    <xf numFmtId="0" fontId="6" fillId="4" borderId="0" xfId="0" applyFont="1" applyFill="1"/>
    <xf numFmtId="0" fontId="9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textRotation="90"/>
    </xf>
    <xf numFmtId="1" fontId="0" fillId="0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0" borderId="3" xfId="0" applyFont="1" applyBorder="1"/>
    <xf numFmtId="0" fontId="1" fillId="0" borderId="16" xfId="0" applyFont="1" applyBorder="1" applyAlignment="1">
      <alignment textRotation="90"/>
    </xf>
    <xf numFmtId="0" fontId="1" fillId="4" borderId="1" xfId="0" applyFont="1" applyFill="1" applyBorder="1" applyAlignment="1">
      <alignment horizontal="center" textRotation="90"/>
    </xf>
    <xf numFmtId="0" fontId="1" fillId="4" borderId="3" xfId="0" applyFont="1" applyFill="1" applyBorder="1" applyAlignment="1">
      <alignment horizontal="center" textRotation="90"/>
    </xf>
    <xf numFmtId="4" fontId="4" fillId="0" borderId="3" xfId="0" applyNumberFormat="1" applyFont="1" applyBorder="1"/>
    <xf numFmtId="0" fontId="4" fillId="4" borderId="3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164" fontId="0" fillId="6" borderId="10" xfId="0" applyNumberFormat="1" applyFont="1" applyFill="1" applyBorder="1" applyAlignment="1">
      <alignment horizontal="right"/>
    </xf>
    <xf numFmtId="164" fontId="0" fillId="0" borderId="0" xfId="0" applyNumberFormat="1" applyFont="1" applyAlignment="1">
      <alignment horizontal="right"/>
    </xf>
    <xf numFmtId="164" fontId="4" fillId="5" borderId="20" xfId="0" applyNumberFormat="1" applyFont="1" applyFill="1" applyBorder="1" applyAlignment="1">
      <alignment horizontal="right"/>
    </xf>
    <xf numFmtId="164" fontId="4" fillId="5" borderId="21" xfId="0" applyNumberFormat="1" applyFont="1" applyFill="1" applyBorder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4" borderId="3" xfId="0" applyFont="1" applyFill="1" applyBorder="1"/>
    <xf numFmtId="0" fontId="11" fillId="0" borderId="0" xfId="0" applyFont="1" applyAlignment="1">
      <alignment horizontal="center"/>
    </xf>
    <xf numFmtId="0" fontId="4" fillId="0" borderId="0" xfId="0" applyFont="1" applyFill="1"/>
    <xf numFmtId="2" fontId="4" fillId="0" borderId="13" xfId="0" applyNumberFormat="1" applyFont="1" applyFill="1" applyBorder="1"/>
    <xf numFmtId="0" fontId="10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2" fontId="4" fillId="0" borderId="0" xfId="0" applyNumberFormat="1" applyFont="1" applyFill="1" applyBorder="1"/>
    <xf numFmtId="0" fontId="0" fillId="4" borderId="6" xfId="0" applyFont="1" applyFill="1" applyBorder="1"/>
    <xf numFmtId="0" fontId="0" fillId="4" borderId="7" xfId="0" applyFont="1" applyFill="1" applyBorder="1"/>
    <xf numFmtId="0" fontId="11" fillId="0" borderId="0" xfId="0" applyFont="1" applyFill="1" applyAlignment="1">
      <alignment horizontal="center"/>
    </xf>
    <xf numFmtId="0" fontId="0" fillId="0" borderId="0" xfId="0" quotePrefix="1" applyFont="1" applyAlignment="1">
      <alignment horizontal="center"/>
    </xf>
    <xf numFmtId="0" fontId="11" fillId="7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4" fillId="0" borderId="0" xfId="0" applyFont="1" applyFill="1" applyBorder="1"/>
    <xf numFmtId="0" fontId="4" fillId="7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4" borderId="10" xfId="0" applyFont="1" applyFill="1" applyBorder="1"/>
    <xf numFmtId="0" fontId="4" fillId="4" borderId="10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8" borderId="0" xfId="0" applyFont="1" applyFill="1"/>
    <xf numFmtId="2" fontId="0" fillId="0" borderId="2" xfId="0" applyNumberFormat="1" applyFont="1" applyBorder="1"/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3" fillId="0" borderId="0" xfId="0" applyFont="1"/>
    <xf numFmtId="0" fontId="14" fillId="4" borderId="0" xfId="0" applyFont="1" applyFill="1"/>
    <xf numFmtId="0" fontId="13" fillId="0" borderId="0" xfId="0" applyFont="1" applyAlignment="1">
      <alignment horizontal="center"/>
    </xf>
    <xf numFmtId="0" fontId="12" fillId="0" borderId="15" xfId="0" applyFont="1" applyBorder="1" applyAlignment="1">
      <alignment textRotation="90"/>
    </xf>
    <xf numFmtId="0" fontId="12" fillId="0" borderId="16" xfId="0" applyFont="1" applyBorder="1" applyAlignment="1">
      <alignment textRotation="90"/>
    </xf>
    <xf numFmtId="0" fontId="16" fillId="0" borderId="0" xfId="0" applyFont="1"/>
    <xf numFmtId="0" fontId="16" fillId="0" borderId="0" xfId="0" applyFont="1" applyAlignment="1">
      <alignment horizontal="center"/>
    </xf>
    <xf numFmtId="0" fontId="13" fillId="4" borderId="0" xfId="0" applyFont="1" applyFill="1"/>
    <xf numFmtId="164" fontId="0" fillId="8" borderId="2" xfId="0" applyNumberFormat="1" applyFont="1" applyFill="1" applyBorder="1"/>
    <xf numFmtId="164" fontId="0" fillId="8" borderId="15" xfId="0" applyNumberFormat="1" applyFont="1" applyFill="1" applyBorder="1"/>
    <xf numFmtId="164" fontId="0" fillId="0" borderId="3" xfId="0" applyNumberFormat="1" applyFont="1" applyBorder="1"/>
    <xf numFmtId="164" fontId="0" fillId="0" borderId="0" xfId="0" applyNumberFormat="1" applyFont="1"/>
    <xf numFmtId="164" fontId="0" fillId="8" borderId="3" xfId="0" applyNumberFormat="1" applyFont="1" applyFill="1" applyBorder="1"/>
    <xf numFmtId="0" fontId="4" fillId="10" borderId="22" xfId="0" applyFont="1" applyFill="1" applyBorder="1"/>
    <xf numFmtId="0" fontId="4" fillId="10" borderId="24" xfId="0" applyFont="1" applyFill="1" applyBorder="1"/>
    <xf numFmtId="0" fontId="4" fillId="10" borderId="23" xfId="0" applyFont="1" applyFill="1" applyBorder="1" applyAlignment="1">
      <alignment horizontal="right"/>
    </xf>
    <xf numFmtId="164" fontId="4" fillId="10" borderId="3" xfId="0" applyNumberFormat="1" applyFont="1" applyFill="1" applyBorder="1"/>
    <xf numFmtId="2" fontId="0" fillId="0" borderId="0" xfId="0" applyNumberFormat="1" applyFont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15" fillId="4" borderId="0" xfId="0" applyFont="1" applyFill="1" applyAlignment="1">
      <alignment horizontal="center" textRotation="90"/>
    </xf>
    <xf numFmtId="0" fontId="0" fillId="4" borderId="5" xfId="0" applyFont="1" applyFill="1" applyBorder="1"/>
    <xf numFmtId="0" fontId="4" fillId="4" borderId="8" xfId="0" applyFont="1" applyFill="1" applyBorder="1"/>
    <xf numFmtId="0" fontId="4" fillId="4" borderId="9" xfId="0" applyFont="1" applyFill="1" applyBorder="1"/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2" fontId="4" fillId="0" borderId="0" xfId="0" applyNumberFormat="1" applyFont="1"/>
    <xf numFmtId="0" fontId="4" fillId="5" borderId="3" xfId="0" applyFont="1" applyFill="1" applyBorder="1"/>
    <xf numFmtId="2" fontId="4" fillId="5" borderId="3" xfId="0" applyNumberFormat="1" applyFont="1" applyFill="1" applyBorder="1" applyAlignment="1">
      <alignment horizontal="center"/>
    </xf>
    <xf numFmtId="0" fontId="4" fillId="5" borderId="0" xfId="0" applyFont="1" applyFill="1"/>
    <xf numFmtId="0" fontId="4" fillId="4" borderId="4" xfId="0" applyFont="1" applyFill="1" applyBorder="1"/>
    <xf numFmtId="0" fontId="4" fillId="4" borderId="5" xfId="0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0" fontId="1" fillId="11" borderId="1" xfId="0" applyFont="1" applyFill="1" applyBorder="1" applyAlignment="1">
      <alignment horizontal="center" textRotation="90"/>
    </xf>
    <xf numFmtId="0" fontId="4" fillId="0" borderId="0" xfId="0" applyFont="1" applyAlignment="1">
      <alignment horizontal="center"/>
    </xf>
    <xf numFmtId="0" fontId="4" fillId="11" borderId="31" xfId="0" applyFont="1" applyFill="1" applyBorder="1" applyAlignment="1">
      <alignment horizontal="center"/>
    </xf>
    <xf numFmtId="0" fontId="4" fillId="11" borderId="32" xfId="0" applyFont="1" applyFill="1" applyBorder="1" applyAlignment="1">
      <alignment horizontal="center"/>
    </xf>
    <xf numFmtId="0" fontId="4" fillId="11" borderId="33" xfId="0" applyFont="1" applyFill="1" applyBorder="1" applyAlignment="1">
      <alignment horizontal="center"/>
    </xf>
    <xf numFmtId="164" fontId="0" fillId="0" borderId="13" xfId="0" applyNumberFormat="1" applyFont="1" applyBorder="1"/>
    <xf numFmtId="0" fontId="4" fillId="11" borderId="11" xfId="0" applyFont="1" applyFill="1" applyBorder="1" applyAlignment="1">
      <alignment horizontal="center"/>
    </xf>
    <xf numFmtId="0" fontId="4" fillId="11" borderId="12" xfId="0" applyFont="1" applyFill="1" applyBorder="1" applyAlignment="1">
      <alignment horizontal="center"/>
    </xf>
    <xf numFmtId="164" fontId="0" fillId="0" borderId="0" xfId="0" applyNumberFormat="1" applyFont="1" applyFill="1" applyBorder="1"/>
    <xf numFmtId="164" fontId="4" fillId="0" borderId="13" xfId="0" applyNumberFormat="1" applyFont="1" applyBorder="1"/>
    <xf numFmtId="164" fontId="4" fillId="0" borderId="0" xfId="0" applyNumberFormat="1" applyFont="1" applyBorder="1"/>
    <xf numFmtId="164" fontId="0" fillId="0" borderId="0" xfId="0" applyNumberFormat="1" applyFont="1" applyBorder="1"/>
    <xf numFmtId="2" fontId="17" fillId="0" borderId="0" xfId="0" applyNumberFormat="1" applyFont="1"/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/>
    <xf numFmtId="0" fontId="4" fillId="0" borderId="3" xfId="0" applyFont="1" applyFill="1" applyBorder="1"/>
    <xf numFmtId="2" fontId="4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11" fillId="4" borderId="22" xfId="0" applyFont="1" applyFill="1" applyBorder="1" applyAlignment="1">
      <alignment horizontal="center"/>
    </xf>
    <xf numFmtId="4" fontId="10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4" fontId="11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center"/>
    </xf>
    <xf numFmtId="4" fontId="10" fillId="0" borderId="0" xfId="0" applyNumberFormat="1" applyFont="1"/>
    <xf numFmtId="4" fontId="11" fillId="0" borderId="13" xfId="0" applyNumberFormat="1" applyFont="1" applyBorder="1"/>
    <xf numFmtId="4" fontId="11" fillId="0" borderId="0" xfId="0" applyNumberFormat="1" applyFont="1"/>
    <xf numFmtId="4" fontId="10" fillId="0" borderId="25" xfId="0" applyNumberFormat="1" applyFont="1" applyBorder="1"/>
    <xf numFmtId="4" fontId="10" fillId="0" borderId="0" xfId="0" applyNumberFormat="1" applyFont="1" applyBorder="1"/>
    <xf numFmtId="2" fontId="11" fillId="0" borderId="0" xfId="0" applyNumberFormat="1" applyFont="1"/>
    <xf numFmtId="4" fontId="11" fillId="0" borderId="0" xfId="0" applyNumberFormat="1" applyFont="1" applyFill="1" applyBorder="1" applyAlignment="1"/>
    <xf numFmtId="0" fontId="11" fillId="0" borderId="0" xfId="0" applyFont="1"/>
    <xf numFmtId="0" fontId="2" fillId="0" borderId="0" xfId="0" applyFont="1" applyFill="1" applyBorder="1" applyAlignment="1">
      <alignment horizontal="left"/>
    </xf>
    <xf numFmtId="0" fontId="11" fillId="11" borderId="0" xfId="0" applyFont="1" applyFill="1"/>
    <xf numFmtId="4" fontId="11" fillId="11" borderId="13" xfId="0" applyNumberFormat="1" applyFont="1" applyFill="1" applyBorder="1"/>
    <xf numFmtId="0" fontId="2" fillId="11" borderId="0" xfId="0" applyFont="1" applyFill="1" applyBorder="1" applyAlignment="1">
      <alignment horizontal="left"/>
    </xf>
    <xf numFmtId="4" fontId="11" fillId="11" borderId="13" xfId="0" applyNumberFormat="1" applyFont="1" applyFill="1" applyBorder="1" applyAlignment="1">
      <alignment horizontal="right"/>
    </xf>
    <xf numFmtId="0" fontId="11" fillId="4" borderId="23" xfId="0" applyFont="1" applyFill="1" applyBorder="1" applyAlignment="1">
      <alignment horizontal="left"/>
    </xf>
    <xf numFmtId="4" fontId="11" fillId="0" borderId="0" xfId="0" applyNumberFormat="1" applyFont="1" applyFill="1" applyBorder="1" applyAlignment="1">
      <alignment horizontal="right"/>
    </xf>
    <xf numFmtId="0" fontId="11" fillId="0" borderId="0" xfId="0" applyFont="1" applyFill="1"/>
    <xf numFmtId="4" fontId="11" fillId="0" borderId="0" xfId="0" applyNumberFormat="1" applyFont="1" applyFill="1" applyBorder="1"/>
    <xf numFmtId="4" fontId="10" fillId="0" borderId="0" xfId="0" applyNumberFormat="1" applyFont="1" applyFill="1"/>
    <xf numFmtId="0" fontId="10" fillId="0" borderId="4" xfId="0" applyFont="1" applyBorder="1"/>
    <xf numFmtId="0" fontId="10" fillId="0" borderId="6" xfId="0" applyFont="1" applyBorder="1"/>
    <xf numFmtId="4" fontId="10" fillId="0" borderId="8" xfId="0" applyNumberFormat="1" applyFont="1" applyBorder="1"/>
    <xf numFmtId="0" fontId="10" fillId="0" borderId="7" xfId="0" applyFont="1" applyBorder="1"/>
    <xf numFmtId="4" fontId="10" fillId="0" borderId="26" xfId="0" applyNumberFormat="1" applyFont="1" applyBorder="1"/>
    <xf numFmtId="4" fontId="10" fillId="0" borderId="9" xfId="0" applyNumberFormat="1" applyFont="1" applyBorder="1"/>
    <xf numFmtId="0" fontId="11" fillId="0" borderId="6" xfId="0" applyFont="1" applyBorder="1"/>
    <xf numFmtId="0" fontId="11" fillId="0" borderId="1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4" fontId="11" fillId="0" borderId="36" xfId="0" applyNumberFormat="1" applyFont="1" applyBorder="1"/>
    <xf numFmtId="0" fontId="18" fillId="0" borderId="0" xfId="0" applyFont="1" applyFill="1"/>
    <xf numFmtId="0" fontId="16" fillId="0" borderId="0" xfId="0" applyFont="1" applyFill="1"/>
    <xf numFmtId="164" fontId="4" fillId="5" borderId="2" xfId="0" applyNumberFormat="1" applyFont="1" applyFill="1" applyBorder="1" applyAlignment="1">
      <alignment horizontal="right"/>
    </xf>
    <xf numFmtId="2" fontId="0" fillId="5" borderId="37" xfId="0" applyNumberFormat="1" applyFont="1" applyFill="1" applyBorder="1"/>
    <xf numFmtId="164" fontId="4" fillId="5" borderId="38" xfId="0" applyNumberFormat="1" applyFont="1" applyFill="1" applyBorder="1" applyAlignment="1">
      <alignment horizontal="right"/>
    </xf>
    <xf numFmtId="4" fontId="4" fillId="5" borderId="39" xfId="0" applyNumberFormat="1" applyFont="1" applyFill="1" applyBorder="1"/>
    <xf numFmtId="2" fontId="0" fillId="0" borderId="37" xfId="0" applyNumberFormat="1" applyFont="1" applyFill="1" applyBorder="1"/>
    <xf numFmtId="2" fontId="4" fillId="5" borderId="37" xfId="0" applyNumberFormat="1" applyFont="1" applyFill="1" applyBorder="1"/>
    <xf numFmtId="0" fontId="1" fillId="4" borderId="2" xfId="0" applyFont="1" applyFill="1" applyBorder="1" applyAlignment="1">
      <alignment horizontal="center" textRotation="90"/>
    </xf>
    <xf numFmtId="0" fontId="1" fillId="4" borderId="18" xfId="0" applyFont="1" applyFill="1" applyBorder="1" applyAlignment="1">
      <alignment horizontal="center" textRotation="90"/>
    </xf>
    <xf numFmtId="0" fontId="1" fillId="0" borderId="0" xfId="0" applyFont="1" applyAlignment="1">
      <alignment horizontal="left"/>
    </xf>
    <xf numFmtId="0" fontId="8" fillId="9" borderId="22" xfId="0" applyFont="1" applyFill="1" applyBorder="1" applyAlignment="1">
      <alignment horizontal="center"/>
    </xf>
    <xf numFmtId="0" fontId="8" fillId="9" borderId="23" xfId="0" applyFont="1" applyFill="1" applyBorder="1" applyAlignment="1">
      <alignment horizontal="center"/>
    </xf>
    <xf numFmtId="0" fontId="15" fillId="4" borderId="0" xfId="0" applyFont="1" applyFill="1" applyAlignment="1">
      <alignment horizontal="center" textRotation="90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4" fillId="11" borderId="28" xfId="0" applyFont="1" applyFill="1" applyBorder="1" applyAlignment="1">
      <alignment horizontal="center"/>
    </xf>
    <xf numFmtId="0" fontId="4" fillId="11" borderId="29" xfId="0" applyFont="1" applyFill="1" applyBorder="1" applyAlignment="1">
      <alignment horizontal="center"/>
    </xf>
    <xf numFmtId="0" fontId="4" fillId="11" borderId="30" xfId="0" applyFont="1" applyFill="1" applyBorder="1" applyAlignment="1">
      <alignment horizontal="center"/>
    </xf>
    <xf numFmtId="0" fontId="17" fillId="11" borderId="0" xfId="0" applyFont="1" applyFill="1" applyAlignment="1">
      <alignment horizontal="center"/>
    </xf>
    <xf numFmtId="0" fontId="11" fillId="4" borderId="11" xfId="0" applyFont="1" applyFill="1" applyBorder="1" applyAlignment="1">
      <alignment horizontal="center" textRotation="90"/>
    </xf>
    <xf numFmtId="0" fontId="11" fillId="4" borderId="12" xfId="0" applyFont="1" applyFill="1" applyBorder="1" applyAlignment="1">
      <alignment horizontal="center" textRotation="90"/>
    </xf>
    <xf numFmtId="4" fontId="11" fillId="0" borderId="34" xfId="0" applyNumberFormat="1" applyFont="1" applyBorder="1" applyAlignment="1">
      <alignment horizontal="center"/>
    </xf>
    <xf numFmtId="4" fontId="11" fillId="0" borderId="27" xfId="0" applyNumberFormat="1" applyFont="1" applyBorder="1" applyAlignment="1">
      <alignment horizontal="center"/>
    </xf>
    <xf numFmtId="4" fontId="11" fillId="0" borderId="35" xfId="0" applyNumberFormat="1" applyFont="1" applyBorder="1" applyAlignment="1">
      <alignment horizontal="center"/>
    </xf>
    <xf numFmtId="0" fontId="4" fillId="4" borderId="22" xfId="0" applyFont="1" applyFill="1" applyBorder="1"/>
    <xf numFmtId="0" fontId="4" fillId="4" borderId="24" xfId="0" applyFont="1" applyFill="1" applyBorder="1"/>
    <xf numFmtId="0" fontId="4" fillId="4" borderId="23" xfId="0" applyFont="1" applyFill="1" applyBorder="1"/>
  </cellXfs>
  <cellStyles count="1">
    <cellStyle name="Standaard" xfId="0" builtinId="0"/>
  </cellStyles>
  <dxfs count="95">
    <dxf>
      <font>
        <color auto="1"/>
      </font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  <color rgb="FF99FF66"/>
      <color rgb="FFF9F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27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155"/>
  <sheetViews>
    <sheetView topLeftCell="A22" zoomScaleNormal="100" workbookViewId="0">
      <pane xSplit="1" topLeftCell="B1" activePane="topRight" state="frozen"/>
      <selection pane="topRight" activeCell="B37" sqref="B37"/>
    </sheetView>
  </sheetViews>
  <sheetFormatPr defaultColWidth="9.140625" defaultRowHeight="15" x14ac:dyDescent="0.25"/>
  <cols>
    <col min="1" max="1" width="11.7109375" style="18" customWidth="1"/>
    <col min="2" max="2" width="55" style="18" customWidth="1"/>
    <col min="3" max="3" width="10.7109375" style="18" customWidth="1"/>
    <col min="4" max="5" width="10.7109375" style="5" customWidth="1"/>
    <col min="6" max="8" width="10.7109375" style="18" customWidth="1"/>
    <col min="9" max="16384" width="9.140625" style="18"/>
  </cols>
  <sheetData>
    <row r="1" spans="1:12" s="76" customFormat="1" ht="15" customHeight="1" x14ac:dyDescent="0.25">
      <c r="A1" s="24" t="s">
        <v>12</v>
      </c>
      <c r="B1" s="24" t="s">
        <v>79</v>
      </c>
      <c r="C1" s="73"/>
      <c r="D1" s="74"/>
      <c r="E1" s="75"/>
      <c r="F1" s="172" t="str">
        <f>Namen!B6</f>
        <v>Inschrijver 1</v>
      </c>
      <c r="G1" s="172" t="str">
        <f>Namen!B7</f>
        <v>Inschrijver 2</v>
      </c>
      <c r="H1" s="172" t="str">
        <f>Namen!B8</f>
        <v>Ins chrijver 3</v>
      </c>
      <c r="I1" s="172" t="str">
        <f>Namen!B9</f>
        <v>Inschrjver 4</v>
      </c>
      <c r="J1" s="172" t="str">
        <f>Namen!B10</f>
        <v>Inschrijver 5</v>
      </c>
      <c r="K1" s="172" t="str">
        <f>Namen!B11</f>
        <v>Inschrijver 6</v>
      </c>
    </row>
    <row r="2" spans="1:12" s="76" customFormat="1" ht="15.75" customHeight="1" x14ac:dyDescent="0.25">
      <c r="A2" s="24" t="s">
        <v>1</v>
      </c>
      <c r="B2" s="24" t="s">
        <v>8</v>
      </c>
      <c r="C2" s="73"/>
      <c r="D2" s="74"/>
      <c r="E2" s="75"/>
      <c r="F2" s="172"/>
      <c r="G2" s="172"/>
      <c r="H2" s="172"/>
      <c r="I2" s="172"/>
      <c r="J2" s="172"/>
      <c r="K2" s="172"/>
    </row>
    <row r="3" spans="1:12" ht="121.5" customHeight="1" thickBot="1" x14ac:dyDescent="0.3">
      <c r="A3" s="174"/>
      <c r="B3" s="174"/>
      <c r="C3" s="1"/>
      <c r="D3" s="2"/>
      <c r="E3" s="2"/>
      <c r="F3" s="172"/>
      <c r="G3" s="172"/>
      <c r="H3" s="172"/>
      <c r="I3" s="172"/>
      <c r="J3" s="172"/>
      <c r="K3" s="172"/>
    </row>
    <row r="4" spans="1:12" s="5" customFormat="1" ht="15.75" customHeight="1" thickBot="1" x14ac:dyDescent="0.3">
      <c r="A4" s="28" t="s">
        <v>17</v>
      </c>
      <c r="B4" s="29" t="s">
        <v>18</v>
      </c>
      <c r="C4" s="29"/>
      <c r="D4" s="29" t="s">
        <v>30</v>
      </c>
      <c r="E4" s="30"/>
      <c r="F4" s="173"/>
      <c r="G4" s="173"/>
      <c r="H4" s="173"/>
      <c r="I4" s="173"/>
      <c r="J4" s="173"/>
      <c r="K4" s="173"/>
    </row>
    <row r="5" spans="1:12" s="5" customFormat="1" x14ac:dyDescent="0.25">
      <c r="A5" s="25" t="s">
        <v>37</v>
      </c>
      <c r="B5" s="18" t="s">
        <v>38</v>
      </c>
      <c r="C5" s="3"/>
      <c r="D5" s="25" t="s">
        <v>0</v>
      </c>
      <c r="E5" s="25"/>
      <c r="F5" s="70"/>
      <c r="G5" s="70"/>
      <c r="H5" s="70"/>
      <c r="I5" s="70"/>
      <c r="J5" s="70"/>
      <c r="K5" s="70"/>
    </row>
    <row r="6" spans="1:12" s="5" customFormat="1" x14ac:dyDescent="0.25">
      <c r="A6" s="25" t="s">
        <v>37</v>
      </c>
      <c r="B6" s="18" t="s">
        <v>40</v>
      </c>
      <c r="C6" s="3"/>
      <c r="D6" s="25" t="s">
        <v>0</v>
      </c>
      <c r="E6" s="25"/>
      <c r="F6" s="70"/>
      <c r="G6" s="70"/>
      <c r="H6" s="70"/>
      <c r="I6" s="70"/>
      <c r="J6" s="70"/>
      <c r="K6" s="70"/>
    </row>
    <row r="7" spans="1:12" s="5" customFormat="1" x14ac:dyDescent="0.25">
      <c r="A7" s="25">
        <v>11.1</v>
      </c>
      <c r="B7" s="18" t="s">
        <v>55</v>
      </c>
      <c r="C7" s="3"/>
      <c r="D7" s="25" t="s">
        <v>0</v>
      </c>
      <c r="E7" s="25"/>
      <c r="F7" s="70"/>
      <c r="G7" s="70"/>
      <c r="H7" s="70"/>
      <c r="I7" s="70"/>
      <c r="J7" s="70"/>
      <c r="K7" s="70"/>
    </row>
    <row r="8" spans="1:12" s="5" customFormat="1" ht="15.75" thickBot="1" x14ac:dyDescent="0.3">
      <c r="A8" s="25"/>
      <c r="B8" s="18"/>
      <c r="C8" s="3"/>
      <c r="D8" s="25"/>
      <c r="E8" s="25"/>
      <c r="H8" s="56"/>
    </row>
    <row r="9" spans="1:12" s="5" customFormat="1" ht="15.75" thickBot="1" x14ac:dyDescent="0.3">
      <c r="A9" s="28" t="s">
        <v>17</v>
      </c>
      <c r="B9" s="29" t="s">
        <v>41</v>
      </c>
      <c r="C9" s="29"/>
      <c r="D9" s="29" t="s">
        <v>30</v>
      </c>
      <c r="E9" s="30"/>
    </row>
    <row r="10" spans="1:12" s="5" customFormat="1" x14ac:dyDescent="0.25">
      <c r="A10" s="25" t="s">
        <v>43</v>
      </c>
      <c r="B10" s="8" t="s">
        <v>42</v>
      </c>
      <c r="C10" s="3"/>
      <c r="D10" s="25"/>
      <c r="E10" s="25"/>
      <c r="F10" s="70"/>
      <c r="G10" s="70"/>
      <c r="H10" s="70"/>
      <c r="I10" s="70"/>
      <c r="J10" s="70"/>
      <c r="K10" s="70"/>
    </row>
    <row r="11" spans="1:12" s="5" customFormat="1" x14ac:dyDescent="0.25">
      <c r="A11" s="25" t="s">
        <v>43</v>
      </c>
      <c r="B11" s="8" t="s">
        <v>44</v>
      </c>
      <c r="C11" s="3"/>
      <c r="D11" s="25"/>
      <c r="E11" s="25"/>
      <c r="F11" s="70"/>
      <c r="G11" s="70"/>
      <c r="H11" s="70"/>
      <c r="I11" s="70"/>
      <c r="J11" s="70"/>
      <c r="K11" s="70"/>
    </row>
    <row r="12" spans="1:12" s="5" customFormat="1" x14ac:dyDescent="0.25">
      <c r="A12" s="25" t="s">
        <v>43</v>
      </c>
      <c r="B12" s="8" t="s">
        <v>45</v>
      </c>
      <c r="C12" s="3"/>
      <c r="D12" s="25"/>
      <c r="E12" s="25"/>
      <c r="F12" s="70"/>
      <c r="G12" s="70"/>
      <c r="H12" s="70"/>
      <c r="I12" s="70"/>
      <c r="J12" s="70"/>
      <c r="K12" s="70"/>
    </row>
    <row r="13" spans="1:12" s="5" customFormat="1" x14ac:dyDescent="0.25">
      <c r="A13" s="25" t="s">
        <v>43</v>
      </c>
      <c r="B13" s="8" t="s">
        <v>46</v>
      </c>
      <c r="C13" s="3"/>
      <c r="D13" s="25"/>
      <c r="E13" s="25"/>
      <c r="F13" s="70"/>
      <c r="G13" s="70"/>
      <c r="H13" s="70"/>
      <c r="I13" s="70"/>
      <c r="J13" s="70"/>
      <c r="K13" s="70"/>
    </row>
    <row r="14" spans="1:12" s="5" customFormat="1" x14ac:dyDescent="0.25">
      <c r="A14" s="25" t="s">
        <v>43</v>
      </c>
      <c r="B14" s="8" t="s">
        <v>47</v>
      </c>
      <c r="C14" s="3"/>
      <c r="D14" s="25"/>
      <c r="E14" s="25"/>
      <c r="F14" s="70"/>
      <c r="G14" s="70"/>
      <c r="H14" s="70"/>
      <c r="I14" s="70"/>
      <c r="J14" s="70"/>
      <c r="K14" s="70"/>
    </row>
    <row r="15" spans="1:12" s="5" customFormat="1" x14ac:dyDescent="0.25">
      <c r="A15" s="25" t="s">
        <v>43</v>
      </c>
      <c r="B15" s="8" t="s">
        <v>48</v>
      </c>
      <c r="C15" s="3"/>
      <c r="D15" s="25"/>
      <c r="E15" s="25"/>
      <c r="F15" s="70"/>
      <c r="G15" s="70"/>
      <c r="H15" s="70"/>
      <c r="I15" s="70"/>
      <c r="J15" s="70"/>
      <c r="K15" s="70"/>
      <c r="L15" s="51"/>
    </row>
    <row r="16" spans="1:12" s="5" customFormat="1" ht="15.75" thickBot="1" x14ac:dyDescent="0.3">
      <c r="A16" s="25"/>
      <c r="B16" s="8"/>
      <c r="C16" s="3"/>
      <c r="D16" s="25"/>
      <c r="E16" s="25"/>
      <c r="F16" s="25"/>
      <c r="G16" s="25"/>
      <c r="H16" s="25"/>
      <c r="I16" s="25"/>
      <c r="J16" s="25"/>
      <c r="K16" s="25"/>
    </row>
    <row r="17" spans="1:11" s="5" customFormat="1" ht="15.75" thickBot="1" x14ac:dyDescent="0.3">
      <c r="A17" s="28" t="s">
        <v>17</v>
      </c>
      <c r="B17" s="29" t="s">
        <v>49</v>
      </c>
      <c r="C17" s="29"/>
      <c r="D17" s="29" t="s">
        <v>30</v>
      </c>
      <c r="E17" s="30"/>
      <c r="F17" s="25"/>
      <c r="G17" s="25"/>
      <c r="H17" s="25"/>
      <c r="I17" s="25"/>
      <c r="J17" s="25"/>
      <c r="K17" s="25"/>
    </row>
    <row r="18" spans="1:11" s="5" customFormat="1" x14ac:dyDescent="0.25">
      <c r="A18" s="25" t="s">
        <v>50</v>
      </c>
      <c r="B18" s="8" t="s">
        <v>51</v>
      </c>
      <c r="C18" s="3"/>
      <c r="D18" s="25"/>
      <c r="E18" s="25"/>
      <c r="F18" s="70"/>
      <c r="G18" s="70"/>
      <c r="H18" s="70"/>
      <c r="I18" s="70"/>
      <c r="J18" s="70"/>
      <c r="K18" s="70"/>
    </row>
    <row r="19" spans="1:11" s="5" customFormat="1" x14ac:dyDescent="0.25">
      <c r="A19" s="25" t="s">
        <v>50</v>
      </c>
      <c r="B19" s="8" t="s">
        <v>52</v>
      </c>
      <c r="C19" s="3"/>
      <c r="D19" s="25"/>
      <c r="E19" s="25"/>
      <c r="F19" s="70"/>
      <c r="G19" s="70"/>
      <c r="H19" s="70"/>
      <c r="I19" s="70"/>
      <c r="J19" s="70"/>
      <c r="K19" s="70"/>
    </row>
    <row r="20" spans="1:11" s="5" customFormat="1" x14ac:dyDescent="0.25">
      <c r="A20" s="25" t="s">
        <v>53</v>
      </c>
      <c r="B20" s="8" t="s">
        <v>54</v>
      </c>
      <c r="C20" s="3"/>
      <c r="D20" s="25"/>
      <c r="E20" s="25"/>
      <c r="F20" s="70"/>
      <c r="G20" s="70"/>
      <c r="H20" s="70"/>
      <c r="I20" s="70"/>
      <c r="J20" s="70"/>
      <c r="K20" s="70"/>
    </row>
    <row r="21" spans="1:11" s="5" customFormat="1" x14ac:dyDescent="0.25">
      <c r="A21" s="25"/>
      <c r="B21" s="8"/>
      <c r="C21" s="3"/>
      <c r="D21" s="25"/>
      <c r="E21" s="25"/>
      <c r="F21" s="25"/>
      <c r="G21" s="25"/>
      <c r="H21" s="25"/>
      <c r="I21" s="25"/>
      <c r="J21" s="25"/>
      <c r="K21" s="25"/>
    </row>
    <row r="22" spans="1:11" s="5" customFormat="1" ht="15.75" thickBot="1" x14ac:dyDescent="0.3">
      <c r="A22" s="3"/>
      <c r="B22" s="3"/>
      <c r="C22" s="3"/>
      <c r="D22" s="3"/>
      <c r="E22" s="3"/>
      <c r="F22" s="26"/>
      <c r="G22" s="26"/>
      <c r="H22" s="26"/>
    </row>
    <row r="23" spans="1:11" ht="15.75" thickBot="1" x14ac:dyDescent="0.3">
      <c r="A23" s="58" t="s">
        <v>2</v>
      </c>
      <c r="B23" s="59" t="s">
        <v>11</v>
      </c>
      <c r="C23" s="59"/>
      <c r="D23" s="59" t="s">
        <v>13</v>
      </c>
      <c r="E23" s="60" t="s">
        <v>35</v>
      </c>
    </row>
    <row r="24" spans="1:11" x14ac:dyDescent="0.25">
      <c r="A24" s="62" t="s">
        <v>31</v>
      </c>
      <c r="B24" s="64" t="s">
        <v>55</v>
      </c>
      <c r="D24" s="18"/>
      <c r="E24" s="21">
        <v>40</v>
      </c>
    </row>
    <row r="25" spans="1:11" x14ac:dyDescent="0.25">
      <c r="A25" s="63"/>
      <c r="B25" s="4"/>
      <c r="D25" s="18"/>
      <c r="E25" s="18"/>
    </row>
    <row r="26" spans="1:11" x14ac:dyDescent="0.25">
      <c r="A26" s="62" t="s">
        <v>11</v>
      </c>
      <c r="B26" s="19" t="s">
        <v>76</v>
      </c>
      <c r="C26" s="22"/>
      <c r="D26" s="22">
        <f>SUM(D27:D28)</f>
        <v>100</v>
      </c>
      <c r="E26" s="21">
        <v>40</v>
      </c>
    </row>
    <row r="27" spans="1:11" x14ac:dyDescent="0.25">
      <c r="A27" s="51"/>
      <c r="B27" s="18" t="s">
        <v>40</v>
      </c>
      <c r="C27" s="6">
        <v>60</v>
      </c>
      <c r="D27" s="6">
        <v>60</v>
      </c>
      <c r="E27" s="21"/>
      <c r="I27" s="23"/>
      <c r="J27" s="23"/>
      <c r="K27" s="23"/>
    </row>
    <row r="28" spans="1:11" x14ac:dyDescent="0.25">
      <c r="A28" s="51"/>
      <c r="B28" s="18" t="s">
        <v>74</v>
      </c>
      <c r="C28" s="6">
        <v>44</v>
      </c>
      <c r="D28" s="6">
        <v>40</v>
      </c>
      <c r="E28" s="21"/>
      <c r="I28" s="23"/>
      <c r="J28" s="23"/>
      <c r="K28" s="23"/>
    </row>
    <row r="29" spans="1:11" x14ac:dyDescent="0.25">
      <c r="A29" s="51"/>
      <c r="C29" s="6"/>
      <c r="D29" s="6"/>
    </row>
    <row r="30" spans="1:11" x14ac:dyDescent="0.25">
      <c r="A30" s="62" t="s">
        <v>11</v>
      </c>
      <c r="B30" s="19" t="s">
        <v>78</v>
      </c>
      <c r="C30" s="22"/>
      <c r="D30" s="22">
        <f>SUM(D31:D32)</f>
        <v>100</v>
      </c>
      <c r="E30" s="21">
        <v>20</v>
      </c>
      <c r="F30" s="9"/>
    </row>
    <row r="31" spans="1:11" x14ac:dyDescent="0.25">
      <c r="A31" s="51"/>
      <c r="B31" s="18" t="s">
        <v>77</v>
      </c>
      <c r="C31" s="6">
        <v>34</v>
      </c>
      <c r="D31" s="6">
        <v>40</v>
      </c>
      <c r="E31" s="21"/>
      <c r="F31" s="9"/>
    </row>
    <row r="32" spans="1:11" x14ac:dyDescent="0.25">
      <c r="A32" s="5"/>
      <c r="B32" s="18" t="s">
        <v>75</v>
      </c>
      <c r="C32" s="6">
        <v>40</v>
      </c>
      <c r="D32" s="6">
        <v>60</v>
      </c>
      <c r="E32" s="21"/>
      <c r="F32" s="9"/>
    </row>
    <row r="33" spans="1:6" x14ac:dyDescent="0.25">
      <c r="C33" s="6"/>
      <c r="D33" s="6"/>
      <c r="F33" s="9"/>
    </row>
    <row r="34" spans="1:6" ht="15.75" thickBot="1" x14ac:dyDescent="0.3">
      <c r="A34" s="4"/>
      <c r="B34" s="4"/>
      <c r="C34" s="4"/>
      <c r="D34" s="47" t="s">
        <v>10</v>
      </c>
      <c r="E34" s="48">
        <f>SUM(E24:E33)</f>
        <v>100</v>
      </c>
      <c r="F34" s="9"/>
    </row>
    <row r="35" spans="1:6" ht="15.75" thickTop="1" x14ac:dyDescent="0.25">
      <c r="A35" s="4"/>
      <c r="B35" s="4"/>
      <c r="C35" s="4"/>
      <c r="D35" s="47"/>
      <c r="E35" s="52"/>
      <c r="F35" s="9"/>
    </row>
    <row r="36" spans="1:6" x14ac:dyDescent="0.25">
      <c r="A36" s="4"/>
      <c r="B36" s="4"/>
      <c r="C36" s="4"/>
      <c r="D36" s="47"/>
      <c r="E36" s="52"/>
      <c r="F36" s="9"/>
    </row>
    <row r="37" spans="1:6" x14ac:dyDescent="0.25">
      <c r="A37" s="4"/>
      <c r="B37" s="4"/>
      <c r="C37" s="4"/>
      <c r="D37" s="47"/>
      <c r="E37" s="52"/>
      <c r="F37" s="9"/>
    </row>
    <row r="38" spans="1:6" x14ac:dyDescent="0.25">
      <c r="A38" s="4"/>
      <c r="B38" s="4"/>
      <c r="C38" s="4"/>
      <c r="D38" s="47"/>
      <c r="E38" s="52"/>
      <c r="F38" s="9"/>
    </row>
    <row r="39" spans="1:6" x14ac:dyDescent="0.25">
      <c r="A39" s="4"/>
      <c r="B39" s="4"/>
      <c r="C39" s="4"/>
      <c r="D39" s="47"/>
      <c r="E39" s="52"/>
      <c r="F39" s="9"/>
    </row>
    <row r="40" spans="1:6" x14ac:dyDescent="0.25">
      <c r="A40" s="4"/>
      <c r="B40" s="4"/>
      <c r="C40" s="7"/>
      <c r="D40" s="9"/>
      <c r="E40" s="9"/>
    </row>
    <row r="41" spans="1:6" ht="15.75" thickBot="1" x14ac:dyDescent="0.3">
      <c r="A41" s="4"/>
      <c r="B41" s="4"/>
      <c r="C41" s="7"/>
      <c r="D41" s="9"/>
      <c r="E41" s="9"/>
    </row>
    <row r="42" spans="1:6" x14ac:dyDescent="0.25">
      <c r="A42" s="4"/>
      <c r="B42" s="4"/>
      <c r="C42" s="10" t="s">
        <v>3</v>
      </c>
      <c r="D42" s="11"/>
      <c r="E42" s="9"/>
    </row>
    <row r="43" spans="1:6" x14ac:dyDescent="0.25">
      <c r="A43" s="4"/>
      <c r="B43" s="4"/>
      <c r="C43" s="12"/>
      <c r="D43" s="15" t="s">
        <v>4</v>
      </c>
      <c r="E43" s="9"/>
    </row>
    <row r="44" spans="1:6" x14ac:dyDescent="0.25">
      <c r="A44" s="4"/>
      <c r="B44" s="4"/>
      <c r="C44" s="12"/>
      <c r="D44" s="15" t="s">
        <v>5</v>
      </c>
      <c r="E44" s="9"/>
    </row>
    <row r="45" spans="1:6" ht="15.75" thickBot="1" x14ac:dyDescent="0.3">
      <c r="A45" s="4"/>
      <c r="B45" s="4"/>
      <c r="C45" s="13"/>
      <c r="D45" s="16" t="s">
        <v>6</v>
      </c>
      <c r="E45" s="9"/>
    </row>
    <row r="46" spans="1:6" x14ac:dyDescent="0.25">
      <c r="A46" s="4"/>
      <c r="B46" s="8"/>
      <c r="C46" s="14"/>
      <c r="D46" s="17"/>
      <c r="E46" s="17"/>
    </row>
    <row r="47" spans="1:6" x14ac:dyDescent="0.25">
      <c r="C47" s="6"/>
    </row>
    <row r="48" spans="1:6" x14ac:dyDescent="0.25">
      <c r="C48" s="6"/>
    </row>
    <row r="49" spans="3:3" x14ac:dyDescent="0.25">
      <c r="C49" s="6"/>
    </row>
    <row r="50" spans="3:3" x14ac:dyDescent="0.25">
      <c r="C50" s="6"/>
    </row>
    <row r="51" spans="3:3" x14ac:dyDescent="0.25">
      <c r="C51" s="6"/>
    </row>
    <row r="52" spans="3:3" x14ac:dyDescent="0.25">
      <c r="C52" s="6"/>
    </row>
    <row r="53" spans="3:3" x14ac:dyDescent="0.25">
      <c r="C53" s="6"/>
    </row>
    <row r="54" spans="3:3" x14ac:dyDescent="0.25">
      <c r="C54" s="6"/>
    </row>
    <row r="55" spans="3:3" x14ac:dyDescent="0.25">
      <c r="C55" s="6"/>
    </row>
    <row r="56" spans="3:3" x14ac:dyDescent="0.25">
      <c r="C56" s="6"/>
    </row>
    <row r="57" spans="3:3" x14ac:dyDescent="0.25">
      <c r="C57" s="6"/>
    </row>
    <row r="58" spans="3:3" x14ac:dyDescent="0.25">
      <c r="C58" s="6"/>
    </row>
    <row r="59" spans="3:3" x14ac:dyDescent="0.25">
      <c r="C59" s="6"/>
    </row>
    <row r="60" spans="3:3" x14ac:dyDescent="0.25">
      <c r="C60" s="6"/>
    </row>
    <row r="61" spans="3:3" x14ac:dyDescent="0.25">
      <c r="C61" s="6"/>
    </row>
    <row r="62" spans="3:3" x14ac:dyDescent="0.25">
      <c r="C62" s="6"/>
    </row>
    <row r="63" spans="3:3" x14ac:dyDescent="0.25">
      <c r="C63" s="6"/>
    </row>
    <row r="64" spans="3:3" x14ac:dyDescent="0.25">
      <c r="C64" s="6"/>
    </row>
    <row r="65" spans="3:3" x14ac:dyDescent="0.25">
      <c r="C65" s="6"/>
    </row>
    <row r="66" spans="3:3" x14ac:dyDescent="0.25">
      <c r="C66" s="6"/>
    </row>
    <row r="67" spans="3:3" x14ac:dyDescent="0.25">
      <c r="C67" s="6"/>
    </row>
    <row r="68" spans="3:3" x14ac:dyDescent="0.25">
      <c r="C68" s="6"/>
    </row>
    <row r="69" spans="3:3" x14ac:dyDescent="0.25">
      <c r="C69" s="6"/>
    </row>
    <row r="70" spans="3:3" x14ac:dyDescent="0.25">
      <c r="C70" s="6"/>
    </row>
    <row r="71" spans="3:3" x14ac:dyDescent="0.25">
      <c r="C71" s="6"/>
    </row>
    <row r="72" spans="3:3" x14ac:dyDescent="0.25">
      <c r="C72" s="6"/>
    </row>
    <row r="73" spans="3:3" x14ac:dyDescent="0.25">
      <c r="C73" s="6"/>
    </row>
    <row r="74" spans="3:3" x14ac:dyDescent="0.25">
      <c r="C74" s="6"/>
    </row>
    <row r="75" spans="3:3" x14ac:dyDescent="0.25">
      <c r="C75" s="6"/>
    </row>
    <row r="76" spans="3:3" x14ac:dyDescent="0.25">
      <c r="C76" s="6"/>
    </row>
    <row r="77" spans="3:3" x14ac:dyDescent="0.25">
      <c r="C77" s="6"/>
    </row>
    <row r="78" spans="3:3" x14ac:dyDescent="0.25">
      <c r="C78" s="6"/>
    </row>
    <row r="79" spans="3:3" x14ac:dyDescent="0.25">
      <c r="C79" s="6"/>
    </row>
    <row r="80" spans="3:3" x14ac:dyDescent="0.25">
      <c r="C80" s="6"/>
    </row>
    <row r="81" spans="3:3" x14ac:dyDescent="0.25">
      <c r="C81" s="6"/>
    </row>
    <row r="82" spans="3:3" x14ac:dyDescent="0.25">
      <c r="C82" s="6"/>
    </row>
    <row r="83" spans="3:3" x14ac:dyDescent="0.25">
      <c r="C83" s="6"/>
    </row>
    <row r="84" spans="3:3" x14ac:dyDescent="0.25">
      <c r="C84" s="6"/>
    </row>
    <row r="85" spans="3:3" x14ac:dyDescent="0.25">
      <c r="C85" s="6"/>
    </row>
    <row r="86" spans="3:3" x14ac:dyDescent="0.25">
      <c r="C86" s="6"/>
    </row>
    <row r="87" spans="3:3" x14ac:dyDescent="0.25">
      <c r="C87" s="6"/>
    </row>
    <row r="88" spans="3:3" x14ac:dyDescent="0.25">
      <c r="C88" s="6"/>
    </row>
    <row r="89" spans="3:3" x14ac:dyDescent="0.25">
      <c r="C89" s="6"/>
    </row>
    <row r="90" spans="3:3" x14ac:dyDescent="0.25">
      <c r="C90" s="6"/>
    </row>
    <row r="91" spans="3:3" x14ac:dyDescent="0.25">
      <c r="C91" s="6"/>
    </row>
    <row r="92" spans="3:3" x14ac:dyDescent="0.25">
      <c r="C92" s="6"/>
    </row>
    <row r="93" spans="3:3" x14ac:dyDescent="0.25">
      <c r="C93" s="6"/>
    </row>
    <row r="94" spans="3:3" x14ac:dyDescent="0.25">
      <c r="C94" s="6"/>
    </row>
    <row r="95" spans="3:3" x14ac:dyDescent="0.25">
      <c r="C95" s="6"/>
    </row>
    <row r="96" spans="3:3" x14ac:dyDescent="0.25">
      <c r="C96" s="6"/>
    </row>
    <row r="97" spans="3:3" x14ac:dyDescent="0.25">
      <c r="C97" s="6"/>
    </row>
    <row r="98" spans="3:3" x14ac:dyDescent="0.25">
      <c r="C98" s="6"/>
    </row>
    <row r="99" spans="3:3" x14ac:dyDescent="0.25">
      <c r="C99" s="6"/>
    </row>
    <row r="100" spans="3:3" x14ac:dyDescent="0.25">
      <c r="C100" s="6"/>
    </row>
    <row r="101" spans="3:3" x14ac:dyDescent="0.25">
      <c r="C101" s="6"/>
    </row>
    <row r="102" spans="3:3" x14ac:dyDescent="0.25">
      <c r="C102" s="6"/>
    </row>
    <row r="103" spans="3:3" x14ac:dyDescent="0.25">
      <c r="C103" s="6"/>
    </row>
    <row r="104" spans="3:3" x14ac:dyDescent="0.25">
      <c r="C104" s="6"/>
    </row>
    <row r="105" spans="3:3" x14ac:dyDescent="0.25">
      <c r="C105" s="6"/>
    </row>
    <row r="106" spans="3:3" x14ac:dyDescent="0.25">
      <c r="C106" s="6"/>
    </row>
    <row r="107" spans="3:3" x14ac:dyDescent="0.25">
      <c r="C107" s="6"/>
    </row>
    <row r="108" spans="3:3" x14ac:dyDescent="0.25">
      <c r="C108" s="6"/>
    </row>
    <row r="109" spans="3:3" x14ac:dyDescent="0.25">
      <c r="C109" s="6"/>
    </row>
    <row r="110" spans="3:3" x14ac:dyDescent="0.25">
      <c r="C110" s="6"/>
    </row>
    <row r="111" spans="3:3" x14ac:dyDescent="0.25">
      <c r="C111" s="6"/>
    </row>
    <row r="112" spans="3:3" x14ac:dyDescent="0.25">
      <c r="C112" s="6"/>
    </row>
    <row r="113" spans="3:3" x14ac:dyDescent="0.25">
      <c r="C113" s="6"/>
    </row>
    <row r="114" spans="3:3" x14ac:dyDescent="0.25">
      <c r="C114" s="6"/>
    </row>
    <row r="115" spans="3:3" x14ac:dyDescent="0.25">
      <c r="C115" s="6"/>
    </row>
    <row r="116" spans="3:3" x14ac:dyDescent="0.25">
      <c r="C116" s="6"/>
    </row>
    <row r="117" spans="3:3" x14ac:dyDescent="0.25">
      <c r="C117" s="6"/>
    </row>
    <row r="118" spans="3:3" x14ac:dyDescent="0.25">
      <c r="C118" s="6"/>
    </row>
    <row r="119" spans="3:3" x14ac:dyDescent="0.25">
      <c r="C119" s="6"/>
    </row>
    <row r="120" spans="3:3" x14ac:dyDescent="0.25">
      <c r="C120" s="6"/>
    </row>
    <row r="121" spans="3:3" x14ac:dyDescent="0.25">
      <c r="C121" s="6"/>
    </row>
    <row r="122" spans="3:3" x14ac:dyDescent="0.25">
      <c r="C122" s="6"/>
    </row>
    <row r="123" spans="3:3" x14ac:dyDescent="0.25">
      <c r="C123" s="6"/>
    </row>
    <row r="124" spans="3:3" x14ac:dyDescent="0.25">
      <c r="C124" s="6"/>
    </row>
    <row r="125" spans="3:3" x14ac:dyDescent="0.25">
      <c r="C125" s="6"/>
    </row>
    <row r="126" spans="3:3" x14ac:dyDescent="0.25">
      <c r="C126" s="6"/>
    </row>
    <row r="127" spans="3:3" x14ac:dyDescent="0.25">
      <c r="C127" s="6"/>
    </row>
    <row r="128" spans="3:3" x14ac:dyDescent="0.25">
      <c r="C128" s="6"/>
    </row>
    <row r="129" spans="3:3" x14ac:dyDescent="0.25">
      <c r="C129" s="6"/>
    </row>
    <row r="130" spans="3:3" x14ac:dyDescent="0.25">
      <c r="C130" s="6"/>
    </row>
    <row r="131" spans="3:3" x14ac:dyDescent="0.25">
      <c r="C131" s="6"/>
    </row>
    <row r="132" spans="3:3" x14ac:dyDescent="0.25">
      <c r="C132" s="6"/>
    </row>
    <row r="133" spans="3:3" x14ac:dyDescent="0.25">
      <c r="C133" s="6"/>
    </row>
    <row r="134" spans="3:3" x14ac:dyDescent="0.25">
      <c r="C134" s="6"/>
    </row>
    <row r="135" spans="3:3" x14ac:dyDescent="0.25">
      <c r="C135" s="6"/>
    </row>
    <row r="136" spans="3:3" x14ac:dyDescent="0.25">
      <c r="C136" s="6"/>
    </row>
    <row r="137" spans="3:3" x14ac:dyDescent="0.25">
      <c r="C137" s="6"/>
    </row>
    <row r="138" spans="3:3" x14ac:dyDescent="0.25">
      <c r="C138" s="6"/>
    </row>
    <row r="139" spans="3:3" x14ac:dyDescent="0.25">
      <c r="C139" s="6"/>
    </row>
    <row r="140" spans="3:3" x14ac:dyDescent="0.25">
      <c r="C140" s="6"/>
    </row>
    <row r="141" spans="3:3" x14ac:dyDescent="0.25">
      <c r="C141" s="6"/>
    </row>
    <row r="142" spans="3:3" x14ac:dyDescent="0.25">
      <c r="C142" s="6"/>
    </row>
    <row r="143" spans="3:3" x14ac:dyDescent="0.25">
      <c r="C143" s="6"/>
    </row>
    <row r="144" spans="3:3" x14ac:dyDescent="0.25">
      <c r="C144" s="6"/>
    </row>
    <row r="145" spans="3:3" x14ac:dyDescent="0.25">
      <c r="C145" s="6"/>
    </row>
    <row r="146" spans="3:3" x14ac:dyDescent="0.25">
      <c r="C146" s="6"/>
    </row>
    <row r="147" spans="3:3" x14ac:dyDescent="0.25">
      <c r="C147" s="6"/>
    </row>
    <row r="148" spans="3:3" x14ac:dyDescent="0.25">
      <c r="C148" s="6"/>
    </row>
    <row r="149" spans="3:3" x14ac:dyDescent="0.25">
      <c r="C149" s="6"/>
    </row>
    <row r="150" spans="3:3" x14ac:dyDescent="0.25">
      <c r="C150" s="6"/>
    </row>
    <row r="151" spans="3:3" x14ac:dyDescent="0.25">
      <c r="C151" s="6"/>
    </row>
    <row r="152" spans="3:3" x14ac:dyDescent="0.25">
      <c r="C152" s="6"/>
    </row>
    <row r="153" spans="3:3" x14ac:dyDescent="0.25">
      <c r="C153" s="6"/>
    </row>
    <row r="154" spans="3:3" x14ac:dyDescent="0.25">
      <c r="C154" s="6"/>
    </row>
    <row r="155" spans="3:3" x14ac:dyDescent="0.25">
      <c r="C155" s="6"/>
    </row>
  </sheetData>
  <mergeCells count="7">
    <mergeCell ref="K1:K4"/>
    <mergeCell ref="J1:J4"/>
    <mergeCell ref="A3:B3"/>
    <mergeCell ref="F1:F4"/>
    <mergeCell ref="G1:G4"/>
    <mergeCell ref="H1:H4"/>
    <mergeCell ref="I1:I4"/>
  </mergeCells>
  <phoneticPr fontId="3" type="noConversion"/>
  <conditionalFormatting sqref="G22:H22 G6:H6 F10:K15">
    <cfRule type="containsText" dxfId="94" priority="134" operator="containsText" text="nee">
      <formula>NOT(ISERROR(SEARCH("nee",F6)))</formula>
    </cfRule>
    <cfRule type="containsText" dxfId="93" priority="135" operator="containsText" text="ja">
      <formula>NOT(ISERROR(SEARCH("ja",F6)))</formula>
    </cfRule>
  </conditionalFormatting>
  <conditionalFormatting sqref="F6">
    <cfRule type="containsText" dxfId="92" priority="127" operator="containsText" text="nee">
      <formula>NOT(ISERROR(SEARCH("nee",F6)))</formula>
    </cfRule>
    <cfRule type="containsText" dxfId="91" priority="128" operator="containsText" text="ja">
      <formula>NOT(ISERROR(SEARCH("ja",F6)))</formula>
    </cfRule>
  </conditionalFormatting>
  <conditionalFormatting sqref="G16:H17 G21:H21">
    <cfRule type="containsText" dxfId="90" priority="123" operator="containsText" text="nee">
      <formula>NOT(ISERROR(SEARCH("nee",G16)))</formula>
    </cfRule>
    <cfRule type="containsText" dxfId="89" priority="124" operator="containsText" text="ja">
      <formula>NOT(ISERROR(SEARCH("ja",G16)))</formula>
    </cfRule>
  </conditionalFormatting>
  <conditionalFormatting sqref="F5">
    <cfRule type="containsText" dxfId="88" priority="50" operator="containsText" text="nee">
      <formula>NOT(ISERROR(SEARCH("nee",F5)))</formula>
    </cfRule>
    <cfRule type="containsText" dxfId="87" priority="51" operator="containsText" text="ja">
      <formula>NOT(ISERROR(SEARCH("ja",F5)))</formula>
    </cfRule>
  </conditionalFormatting>
  <conditionalFormatting sqref="I6:J6">
    <cfRule type="containsText" dxfId="86" priority="29" operator="containsText" text="nee">
      <formula>NOT(ISERROR(SEARCH("nee",I6)))</formula>
    </cfRule>
    <cfRule type="containsText" dxfId="85" priority="30" operator="containsText" text="ja">
      <formula>NOT(ISERROR(SEARCH("ja",I6)))</formula>
    </cfRule>
  </conditionalFormatting>
  <conditionalFormatting sqref="G18:H20">
    <cfRule type="containsText" dxfId="84" priority="21" operator="containsText" text="nee">
      <formula>NOT(ISERROR(SEARCH("nee",G18)))</formula>
    </cfRule>
    <cfRule type="containsText" dxfId="83" priority="22" operator="containsText" text="ja">
      <formula>NOT(ISERROR(SEARCH("ja",G18)))</formula>
    </cfRule>
  </conditionalFormatting>
  <conditionalFormatting sqref="F18:F20">
    <cfRule type="containsText" dxfId="82" priority="19" operator="containsText" text="nee">
      <formula>NOT(ISERROR(SEARCH("nee",F18)))</formula>
    </cfRule>
    <cfRule type="containsText" dxfId="81" priority="20" operator="containsText" text="ja">
      <formula>NOT(ISERROR(SEARCH("ja",F18)))</formula>
    </cfRule>
  </conditionalFormatting>
  <conditionalFormatting sqref="I18:J20">
    <cfRule type="containsText" dxfId="80" priority="17" operator="containsText" text="nee">
      <formula>NOT(ISERROR(SEARCH("nee",I18)))</formula>
    </cfRule>
    <cfRule type="containsText" dxfId="79" priority="18" operator="containsText" text="ja">
      <formula>NOT(ISERROR(SEARCH("ja",I18)))</formula>
    </cfRule>
  </conditionalFormatting>
  <conditionalFormatting sqref="K18:K20">
    <cfRule type="containsText" dxfId="78" priority="11" operator="containsText" text="nee">
      <formula>NOT(ISERROR(SEARCH("nee",K18)))</formula>
    </cfRule>
    <cfRule type="containsText" dxfId="77" priority="12" operator="containsText" text="ja">
      <formula>NOT(ISERROR(SEARCH("ja",K18)))</formula>
    </cfRule>
  </conditionalFormatting>
  <conditionalFormatting sqref="K6">
    <cfRule type="containsText" dxfId="76" priority="15" operator="containsText" text="nee">
      <formula>NOT(ISERROR(SEARCH("nee",K6)))</formula>
    </cfRule>
    <cfRule type="containsText" dxfId="75" priority="16" operator="containsText" text="ja">
      <formula>NOT(ISERROR(SEARCH("ja",K6)))</formula>
    </cfRule>
  </conditionalFormatting>
  <conditionalFormatting sqref="G5:K5">
    <cfRule type="containsText" dxfId="74" priority="9" operator="containsText" text="nee">
      <formula>NOT(ISERROR(SEARCH("nee",G5)))</formula>
    </cfRule>
    <cfRule type="containsText" dxfId="73" priority="10" operator="containsText" text="ja">
      <formula>NOT(ISERROR(SEARCH("ja",G5)))</formula>
    </cfRule>
  </conditionalFormatting>
  <conditionalFormatting sqref="G7:H7">
    <cfRule type="containsText" dxfId="72" priority="7" operator="containsText" text="nee">
      <formula>NOT(ISERROR(SEARCH("nee",G7)))</formula>
    </cfRule>
    <cfRule type="containsText" dxfId="71" priority="8" operator="containsText" text="ja">
      <formula>NOT(ISERROR(SEARCH("ja",G7)))</formula>
    </cfRule>
  </conditionalFormatting>
  <conditionalFormatting sqref="F7">
    <cfRule type="containsText" dxfId="70" priority="5" operator="containsText" text="nee">
      <formula>NOT(ISERROR(SEARCH("nee",F7)))</formula>
    </cfRule>
    <cfRule type="containsText" dxfId="69" priority="6" operator="containsText" text="ja">
      <formula>NOT(ISERROR(SEARCH("ja",F7)))</formula>
    </cfRule>
  </conditionalFormatting>
  <conditionalFormatting sqref="I7:J7">
    <cfRule type="containsText" dxfId="68" priority="3" operator="containsText" text="nee">
      <formula>NOT(ISERROR(SEARCH("nee",I7)))</formula>
    </cfRule>
    <cfRule type="containsText" dxfId="67" priority="4" operator="containsText" text="ja">
      <formula>NOT(ISERROR(SEARCH("ja",I7)))</formula>
    </cfRule>
  </conditionalFormatting>
  <conditionalFormatting sqref="K7">
    <cfRule type="containsText" dxfId="66" priority="1" operator="containsText" text="nee">
      <formula>NOT(ISERROR(SEARCH("nee",K7)))</formula>
    </cfRule>
    <cfRule type="containsText" dxfId="65" priority="2" operator="containsText" text="ja">
      <formula>NOT(ISERROR(SEARCH("ja",K7)))</formula>
    </cfRule>
  </conditionalFormatting>
  <dataValidations count="2">
    <dataValidation type="list" allowBlank="1" showInputMessage="1" showErrorMessage="1" sqref="F16:H17 F21:H21" xr:uid="{00000000-0002-0000-0000-000000000000}">
      <formula1>$D$40:$D$42</formula1>
    </dataValidation>
    <dataValidation type="list" allowBlank="1" showInputMessage="1" showErrorMessage="1" sqref="F18:K20 F5:K7 F10:K15" xr:uid="{00000000-0002-0000-0000-000001000000}">
      <formula1>$D$42:$D$45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7811E-A8E8-4B25-A94E-3A5B3873DDD6}">
  <dimension ref="A1:N126"/>
  <sheetViews>
    <sheetView workbookViewId="0">
      <selection activeCell="A2" sqref="A2"/>
    </sheetView>
  </sheetViews>
  <sheetFormatPr defaultRowHeight="15" x14ac:dyDescent="0.25"/>
  <cols>
    <col min="1" max="1" width="24.140625" style="18" customWidth="1"/>
    <col min="2" max="2" width="10.7109375" style="18" customWidth="1"/>
    <col min="3" max="3" width="9.140625" style="18"/>
    <col min="4" max="4" width="10.7109375" style="18" customWidth="1"/>
    <col min="5" max="5" width="4.7109375" style="18" customWidth="1"/>
    <col min="6" max="6" width="10.7109375" style="18" customWidth="1"/>
    <col min="7" max="7" width="4.7109375" style="18" customWidth="1"/>
    <col min="8" max="8" width="10.7109375" style="18" customWidth="1"/>
    <col min="9" max="9" width="4.7109375" style="18" customWidth="1"/>
    <col min="10" max="10" width="10.7109375" style="18" customWidth="1"/>
    <col min="11" max="11" width="4.7109375" style="18" customWidth="1"/>
    <col min="12" max="12" width="10.7109375" style="18" customWidth="1"/>
    <col min="13" max="13" width="4.7109375" style="18" customWidth="1"/>
    <col min="14" max="14" width="10.7109375" style="18" customWidth="1"/>
    <col min="15" max="15" width="4.7109375" style="18" customWidth="1"/>
    <col min="16" max="16384" width="9.140625" style="18"/>
  </cols>
  <sheetData>
    <row r="1" spans="1:14" s="76" customFormat="1" ht="15.75" x14ac:dyDescent="0.25">
      <c r="A1" s="24" t="s">
        <v>12</v>
      </c>
      <c r="B1" s="24" t="str">
        <f>Uitgangspunten!B1</f>
        <v>Raadsinformatie- en Vergadersysteem</v>
      </c>
      <c r="C1" s="83"/>
      <c r="D1" s="83"/>
      <c r="E1" s="83"/>
      <c r="F1" s="83"/>
    </row>
    <row r="2" spans="1:14" s="76" customFormat="1" ht="15.75" x14ac:dyDescent="0.25">
      <c r="A2" s="24" t="s">
        <v>98</v>
      </c>
      <c r="B2" s="24" t="s">
        <v>99</v>
      </c>
      <c r="C2" s="83"/>
      <c r="D2" s="83"/>
      <c r="E2" s="83"/>
      <c r="F2" s="83"/>
    </row>
    <row r="3" spans="1:14" s="76" customFormat="1" ht="15.75" x14ac:dyDescent="0.25">
      <c r="D3" s="177" t="str">
        <f>+Namen!B6</f>
        <v>Inschrijver 1</v>
      </c>
      <c r="F3" s="177" t="str">
        <f>+Namen!B7</f>
        <v>Inschrijver 2</v>
      </c>
      <c r="H3" s="177" t="str">
        <f>+Namen!B8</f>
        <v>Ins chrijver 3</v>
      </c>
      <c r="J3" s="177" t="str">
        <f>+Namen!B9</f>
        <v>Inschrjver 4</v>
      </c>
      <c r="L3" s="177" t="str">
        <f>+Namen!B10</f>
        <v>Inschrijver 5</v>
      </c>
      <c r="N3" s="177" t="str">
        <f>+Namen!B11</f>
        <v>Inschrijver 6</v>
      </c>
    </row>
    <row r="4" spans="1:14" s="76" customFormat="1" ht="15.75" x14ac:dyDescent="0.25">
      <c r="D4" s="177"/>
      <c r="F4" s="177"/>
      <c r="H4" s="177"/>
      <c r="J4" s="177"/>
      <c r="L4" s="177"/>
      <c r="N4" s="177"/>
    </row>
    <row r="5" spans="1:14" s="76" customFormat="1" ht="15.75" x14ac:dyDescent="0.25">
      <c r="D5" s="177"/>
      <c r="F5" s="177"/>
      <c r="H5" s="177"/>
      <c r="J5" s="177"/>
      <c r="L5" s="177"/>
      <c r="N5" s="177"/>
    </row>
    <row r="6" spans="1:14" s="76" customFormat="1" ht="16.5" thickBot="1" x14ac:dyDescent="0.3">
      <c r="D6" s="177"/>
      <c r="F6" s="177"/>
      <c r="H6" s="177"/>
      <c r="J6" s="177"/>
      <c r="L6" s="177"/>
      <c r="N6" s="177"/>
    </row>
    <row r="7" spans="1:14" ht="15.75" thickBot="1" x14ac:dyDescent="0.3">
      <c r="A7" s="175" t="s">
        <v>93</v>
      </c>
      <c r="B7" s="176"/>
      <c r="D7" s="177"/>
      <c r="F7" s="177"/>
      <c r="H7" s="177"/>
      <c r="J7" s="177"/>
      <c r="L7" s="177"/>
      <c r="N7" s="177"/>
    </row>
    <row r="8" spans="1:14" x14ac:dyDescent="0.25">
      <c r="A8" s="68" t="s">
        <v>80</v>
      </c>
      <c r="B8" s="69" t="s">
        <v>81</v>
      </c>
    </row>
    <row r="10" spans="1:14" x14ac:dyDescent="0.25">
      <c r="A10" s="19" t="s">
        <v>82</v>
      </c>
      <c r="B10" s="67">
        <v>827</v>
      </c>
    </row>
    <row r="11" spans="1:14" x14ac:dyDescent="0.25">
      <c r="A11" s="71" t="s">
        <v>83</v>
      </c>
      <c r="D11" s="84"/>
      <c r="F11" s="84"/>
      <c r="H11" s="84"/>
      <c r="J11" s="84"/>
      <c r="L11" s="84"/>
      <c r="N11" s="84"/>
    </row>
    <row r="12" spans="1:14" x14ac:dyDescent="0.25">
      <c r="A12" s="71" t="s">
        <v>83</v>
      </c>
      <c r="D12" s="84"/>
      <c r="F12" s="84"/>
      <c r="H12" s="84"/>
      <c r="J12" s="84"/>
      <c r="L12" s="84"/>
      <c r="N12" s="84"/>
    </row>
    <row r="13" spans="1:14" ht="15.75" thickBot="1" x14ac:dyDescent="0.3">
      <c r="A13" s="71" t="s">
        <v>83</v>
      </c>
      <c r="D13" s="85"/>
      <c r="F13" s="85"/>
      <c r="H13" s="85"/>
      <c r="J13" s="85"/>
      <c r="L13" s="85"/>
      <c r="N13" s="85"/>
    </row>
    <row r="14" spans="1:14" ht="15.75" thickBot="1" x14ac:dyDescent="0.3">
      <c r="A14" s="66" t="s">
        <v>84</v>
      </c>
      <c r="D14" s="86">
        <f>SUM(D11:D13)</f>
        <v>0</v>
      </c>
      <c r="F14" s="86">
        <f>SUM(F11:F13)</f>
        <v>0</v>
      </c>
      <c r="H14" s="86">
        <f>SUM(H11:H13)</f>
        <v>0</v>
      </c>
      <c r="J14" s="86">
        <f>SUM(J11:J13)</f>
        <v>0</v>
      </c>
      <c r="L14" s="86">
        <f>SUM(L11:L13)</f>
        <v>0</v>
      </c>
      <c r="N14" s="86">
        <f>SUM(N11:N13)</f>
        <v>0</v>
      </c>
    </row>
    <row r="15" spans="1:14" x14ac:dyDescent="0.25">
      <c r="D15" s="87"/>
      <c r="F15" s="87"/>
      <c r="H15" s="87"/>
      <c r="J15" s="87"/>
      <c r="L15" s="87"/>
      <c r="N15" s="87"/>
    </row>
    <row r="16" spans="1:14" x14ac:dyDescent="0.25">
      <c r="A16" s="19" t="s">
        <v>85</v>
      </c>
      <c r="D16" s="87"/>
      <c r="F16" s="87"/>
      <c r="H16" s="87"/>
      <c r="J16" s="87"/>
      <c r="L16" s="87"/>
      <c r="N16" s="87"/>
    </row>
    <row r="17" spans="1:14" x14ac:dyDescent="0.25">
      <c r="A17" s="71" t="s">
        <v>83</v>
      </c>
      <c r="D17" s="84"/>
      <c r="F17" s="84"/>
      <c r="H17" s="84"/>
      <c r="J17" s="84"/>
      <c r="L17" s="84"/>
      <c r="N17" s="84"/>
    </row>
    <row r="18" spans="1:14" x14ac:dyDescent="0.25">
      <c r="A18" s="71" t="s">
        <v>83</v>
      </c>
      <c r="D18" s="84"/>
      <c r="F18" s="84"/>
      <c r="H18" s="84"/>
      <c r="J18" s="84"/>
      <c r="L18" s="84"/>
      <c r="N18" s="84"/>
    </row>
    <row r="19" spans="1:14" ht="15.75" thickBot="1" x14ac:dyDescent="0.3">
      <c r="A19" s="71" t="s">
        <v>83</v>
      </c>
      <c r="D19" s="85"/>
      <c r="F19" s="85"/>
      <c r="H19" s="85"/>
      <c r="J19" s="85"/>
      <c r="L19" s="85"/>
      <c r="N19" s="85"/>
    </row>
    <row r="20" spans="1:14" ht="15.75" thickBot="1" x14ac:dyDescent="0.3">
      <c r="A20" s="66" t="s">
        <v>86</v>
      </c>
      <c r="D20" s="86">
        <f>SUM(D17:D19)</f>
        <v>0</v>
      </c>
      <c r="F20" s="86">
        <f>SUM(F17:F19)</f>
        <v>0</v>
      </c>
      <c r="H20" s="86">
        <f>SUM(H17:H19)</f>
        <v>0</v>
      </c>
      <c r="J20" s="86">
        <f>SUM(J17:J19)</f>
        <v>0</v>
      </c>
      <c r="L20" s="86">
        <f>SUM(L17:L19)</f>
        <v>0</v>
      </c>
      <c r="N20" s="86">
        <f>SUM(N17:N19)</f>
        <v>0</v>
      </c>
    </row>
    <row r="21" spans="1:14" x14ac:dyDescent="0.25">
      <c r="D21" s="87"/>
      <c r="F21" s="87"/>
      <c r="H21" s="87"/>
      <c r="J21" s="87"/>
      <c r="L21" s="87"/>
      <c r="N21" s="87"/>
    </row>
    <row r="22" spans="1:14" x14ac:dyDescent="0.25">
      <c r="A22" s="19" t="s">
        <v>87</v>
      </c>
      <c r="D22" s="87"/>
      <c r="F22" s="87"/>
      <c r="H22" s="87"/>
      <c r="J22" s="87"/>
      <c r="L22" s="87"/>
      <c r="N22" s="87"/>
    </row>
    <row r="23" spans="1:14" x14ac:dyDescent="0.25">
      <c r="A23" s="71" t="s">
        <v>83</v>
      </c>
      <c r="D23" s="84"/>
      <c r="F23" s="84"/>
      <c r="H23" s="84"/>
      <c r="J23" s="84"/>
      <c r="L23" s="84"/>
      <c r="N23" s="84"/>
    </row>
    <row r="24" spans="1:14" x14ac:dyDescent="0.25">
      <c r="A24" s="71" t="s">
        <v>83</v>
      </c>
      <c r="D24" s="84"/>
      <c r="F24" s="84"/>
      <c r="H24" s="84"/>
      <c r="J24" s="84"/>
      <c r="L24" s="84"/>
      <c r="N24" s="84"/>
    </row>
    <row r="25" spans="1:14" ht="15.75" thickBot="1" x14ac:dyDescent="0.3">
      <c r="A25" s="71" t="s">
        <v>83</v>
      </c>
      <c r="D25" s="85"/>
      <c r="F25" s="85"/>
      <c r="H25" s="85"/>
      <c r="J25" s="85"/>
      <c r="L25" s="85"/>
      <c r="N25" s="85"/>
    </row>
    <row r="26" spans="1:14" ht="15.75" thickBot="1" x14ac:dyDescent="0.3">
      <c r="A26" s="66" t="s">
        <v>88</v>
      </c>
      <c r="D26" s="86">
        <f>SUM(D23:D25)</f>
        <v>0</v>
      </c>
      <c r="F26" s="86">
        <f>SUM(F23:F25)</f>
        <v>0</v>
      </c>
      <c r="H26" s="86">
        <f>SUM(H23:H25)</f>
        <v>0</v>
      </c>
      <c r="J26" s="86">
        <f>SUM(J23:J25)</f>
        <v>0</v>
      </c>
      <c r="L26" s="86">
        <f>SUM(L23:L25)</f>
        <v>0</v>
      </c>
      <c r="N26" s="86">
        <f>SUM(N23:N25)</f>
        <v>0</v>
      </c>
    </row>
    <row r="27" spans="1:14" x14ac:dyDescent="0.25">
      <c r="D27" s="87"/>
      <c r="F27" s="87"/>
      <c r="H27" s="87"/>
      <c r="J27" s="87"/>
      <c r="L27" s="87"/>
      <c r="N27" s="87"/>
    </row>
    <row r="28" spans="1:14" x14ac:dyDescent="0.25">
      <c r="A28" s="19" t="s">
        <v>89</v>
      </c>
      <c r="D28" s="87"/>
      <c r="F28" s="87"/>
      <c r="H28" s="87"/>
      <c r="J28" s="87"/>
      <c r="L28" s="87"/>
      <c r="N28" s="87"/>
    </row>
    <row r="29" spans="1:14" x14ac:dyDescent="0.25">
      <c r="A29" s="71" t="s">
        <v>83</v>
      </c>
      <c r="D29" s="84"/>
      <c r="F29" s="84"/>
      <c r="H29" s="84"/>
      <c r="J29" s="84"/>
      <c r="L29" s="84"/>
      <c r="N29" s="84"/>
    </row>
    <row r="30" spans="1:14" x14ac:dyDescent="0.25">
      <c r="A30" s="71" t="s">
        <v>83</v>
      </c>
      <c r="D30" s="84"/>
      <c r="F30" s="84"/>
      <c r="H30" s="84"/>
      <c r="J30" s="84"/>
      <c r="L30" s="84"/>
      <c r="N30" s="84"/>
    </row>
    <row r="31" spans="1:14" ht="15.75" thickBot="1" x14ac:dyDescent="0.3">
      <c r="A31" s="71" t="s">
        <v>83</v>
      </c>
      <c r="D31" s="85"/>
      <c r="F31" s="85"/>
      <c r="H31" s="85"/>
      <c r="J31" s="85"/>
      <c r="L31" s="85"/>
      <c r="N31" s="85"/>
    </row>
    <row r="32" spans="1:14" ht="15.75" thickBot="1" x14ac:dyDescent="0.3">
      <c r="A32" s="66" t="s">
        <v>90</v>
      </c>
      <c r="D32" s="86">
        <f>SUM(D29:D31)</f>
        <v>0</v>
      </c>
      <c r="F32" s="86">
        <f>SUM(F29:F31)</f>
        <v>0</v>
      </c>
      <c r="H32" s="86">
        <f>SUM(H29:H31)</f>
        <v>0</v>
      </c>
      <c r="J32" s="86">
        <f>SUM(J29:J31)</f>
        <v>0</v>
      </c>
      <c r="L32" s="86">
        <f>SUM(L29:L31)</f>
        <v>0</v>
      </c>
      <c r="N32" s="86">
        <f>SUM(N29:N31)</f>
        <v>0</v>
      </c>
    </row>
    <row r="33" spans="1:14" x14ac:dyDescent="0.25">
      <c r="D33" s="87"/>
      <c r="F33" s="87"/>
      <c r="H33" s="87"/>
      <c r="J33" s="87"/>
      <c r="L33" s="87"/>
      <c r="N33" s="87"/>
    </row>
    <row r="34" spans="1:14" x14ac:dyDescent="0.25">
      <c r="A34" s="19" t="s">
        <v>92</v>
      </c>
      <c r="D34" s="87"/>
      <c r="F34" s="87"/>
      <c r="H34" s="87"/>
      <c r="J34" s="87"/>
      <c r="L34" s="87"/>
      <c r="N34" s="87"/>
    </row>
    <row r="35" spans="1:14" x14ac:dyDescent="0.25">
      <c r="A35" s="71" t="s">
        <v>83</v>
      </c>
      <c r="D35" s="84"/>
      <c r="F35" s="84"/>
      <c r="H35" s="84"/>
      <c r="J35" s="84"/>
      <c r="L35" s="84"/>
      <c r="N35" s="84"/>
    </row>
    <row r="36" spans="1:14" x14ac:dyDescent="0.25">
      <c r="A36" s="71" t="s">
        <v>83</v>
      </c>
      <c r="D36" s="84"/>
      <c r="F36" s="84"/>
      <c r="H36" s="84"/>
      <c r="J36" s="84"/>
      <c r="L36" s="84"/>
      <c r="N36" s="84"/>
    </row>
    <row r="37" spans="1:14" x14ac:dyDescent="0.25">
      <c r="A37" s="71" t="s">
        <v>83</v>
      </c>
      <c r="D37" s="84"/>
      <c r="F37" s="84"/>
      <c r="H37" s="84"/>
      <c r="J37" s="84"/>
      <c r="L37" s="84"/>
      <c r="N37" s="84"/>
    </row>
    <row r="38" spans="1:14" x14ac:dyDescent="0.25">
      <c r="A38" s="71" t="s">
        <v>83</v>
      </c>
      <c r="D38" s="84"/>
      <c r="F38" s="84"/>
      <c r="H38" s="84"/>
      <c r="J38" s="84"/>
      <c r="L38" s="84"/>
      <c r="N38" s="84"/>
    </row>
    <row r="39" spans="1:14" x14ac:dyDescent="0.25">
      <c r="A39" s="71" t="s">
        <v>83</v>
      </c>
      <c r="D39" s="84"/>
      <c r="F39" s="84"/>
      <c r="H39" s="84"/>
      <c r="J39" s="84"/>
      <c r="L39" s="84"/>
      <c r="N39" s="84"/>
    </row>
    <row r="40" spans="1:14" x14ac:dyDescent="0.25">
      <c r="A40" s="71" t="s">
        <v>83</v>
      </c>
      <c r="D40" s="84"/>
      <c r="F40" s="84"/>
      <c r="H40" s="84"/>
      <c r="J40" s="84"/>
      <c r="L40" s="84"/>
      <c r="N40" s="84"/>
    </row>
    <row r="41" spans="1:14" ht="15.75" thickBot="1" x14ac:dyDescent="0.3">
      <c r="A41" s="71" t="s">
        <v>83</v>
      </c>
      <c r="D41" s="85"/>
      <c r="F41" s="85"/>
      <c r="H41" s="85"/>
      <c r="J41" s="85"/>
      <c r="L41" s="85"/>
      <c r="N41" s="85"/>
    </row>
    <row r="42" spans="1:14" ht="15.75" thickBot="1" x14ac:dyDescent="0.3">
      <c r="A42" s="65" t="s">
        <v>91</v>
      </c>
      <c r="D42" s="88">
        <f>SUM(D35:D41)</f>
        <v>0</v>
      </c>
      <c r="F42" s="88">
        <f>SUM(F35:F41)</f>
        <v>0</v>
      </c>
      <c r="H42" s="88">
        <f>SUM(H35:H41)</f>
        <v>0</v>
      </c>
      <c r="J42" s="88">
        <f>SUM(J35:J41)</f>
        <v>0</v>
      </c>
      <c r="L42" s="88">
        <f>SUM(L35:L41)</f>
        <v>0</v>
      </c>
      <c r="N42" s="88">
        <f>SUM(N35:N41)</f>
        <v>0</v>
      </c>
    </row>
    <row r="43" spans="1:14" ht="15.75" thickBot="1" x14ac:dyDescent="0.3"/>
    <row r="44" spans="1:14" ht="15.75" thickBot="1" x14ac:dyDescent="0.3">
      <c r="A44" s="89"/>
      <c r="B44" s="90"/>
      <c r="C44" s="91" t="s">
        <v>101</v>
      </c>
      <c r="D44" s="92">
        <f>+D14+D20+D26+D32+D42</f>
        <v>0</v>
      </c>
      <c r="F44" s="92">
        <f t="shared" ref="F44" si="0">+F14+F20+F26+F32+F42</f>
        <v>0</v>
      </c>
      <c r="H44" s="92">
        <f t="shared" ref="H44" si="1">+H14+H20+H26+H32+H42</f>
        <v>0</v>
      </c>
      <c r="J44" s="92">
        <f t="shared" ref="J44" si="2">+J14+J20+J26+J32+J42</f>
        <v>0</v>
      </c>
      <c r="L44" s="92">
        <f t="shared" ref="L44" si="3">+L14+L20+L26+L32+L42</f>
        <v>0</v>
      </c>
      <c r="N44" s="92">
        <f t="shared" ref="N44" si="4">+N14+N20+N26+N32+N42</f>
        <v>0</v>
      </c>
    </row>
    <row r="47" spans="1:14" ht="15.75" thickBot="1" x14ac:dyDescent="0.3"/>
    <row r="48" spans="1:14" ht="15.75" thickBot="1" x14ac:dyDescent="0.3">
      <c r="A48" s="175" t="s">
        <v>94</v>
      </c>
      <c r="B48" s="176"/>
    </row>
    <row r="49" spans="1:14" x14ac:dyDescent="0.25">
      <c r="A49" s="68" t="s">
        <v>80</v>
      </c>
      <c r="B49" s="69" t="s">
        <v>81</v>
      </c>
    </row>
    <row r="51" spans="1:14" x14ac:dyDescent="0.25">
      <c r="A51" s="19" t="s">
        <v>82</v>
      </c>
      <c r="B51" s="67">
        <v>77</v>
      </c>
    </row>
    <row r="52" spans="1:14" x14ac:dyDescent="0.25">
      <c r="A52" s="71" t="s">
        <v>83</v>
      </c>
      <c r="D52" s="84"/>
      <c r="F52" s="84"/>
      <c r="H52" s="84"/>
      <c r="J52" s="84"/>
      <c r="L52" s="84"/>
      <c r="N52" s="84"/>
    </row>
    <row r="53" spans="1:14" x14ac:dyDescent="0.25">
      <c r="A53" s="71" t="s">
        <v>83</v>
      </c>
      <c r="D53" s="84"/>
      <c r="F53" s="84"/>
      <c r="H53" s="84"/>
      <c r="J53" s="84"/>
      <c r="L53" s="84"/>
      <c r="N53" s="84"/>
    </row>
    <row r="54" spans="1:14" ht="15.75" thickBot="1" x14ac:dyDescent="0.3">
      <c r="A54" s="71" t="s">
        <v>83</v>
      </c>
      <c r="D54" s="85"/>
      <c r="F54" s="85"/>
      <c r="H54" s="85"/>
      <c r="J54" s="85"/>
      <c r="L54" s="85"/>
      <c r="N54" s="85"/>
    </row>
    <row r="55" spans="1:14" ht="15.75" thickBot="1" x14ac:dyDescent="0.3">
      <c r="A55" s="66" t="s">
        <v>84</v>
      </c>
      <c r="D55" s="86">
        <f>SUM(D52:D54)</f>
        <v>0</v>
      </c>
      <c r="F55" s="86">
        <f>SUM(F52:F54)</f>
        <v>0</v>
      </c>
      <c r="H55" s="86">
        <f>SUM(H52:H54)</f>
        <v>0</v>
      </c>
      <c r="J55" s="86">
        <f>SUM(J52:J54)</f>
        <v>0</v>
      </c>
      <c r="L55" s="86">
        <f>SUM(L52:L54)</f>
        <v>0</v>
      </c>
      <c r="N55" s="86">
        <f>SUM(N52:N54)</f>
        <v>0</v>
      </c>
    </row>
    <row r="56" spans="1:14" x14ac:dyDescent="0.25">
      <c r="D56" s="87"/>
      <c r="F56" s="87"/>
      <c r="H56" s="87"/>
      <c r="J56" s="87"/>
      <c r="L56" s="87"/>
      <c r="N56" s="87"/>
    </row>
    <row r="57" spans="1:14" x14ac:dyDescent="0.25">
      <c r="A57" s="19" t="s">
        <v>85</v>
      </c>
      <c r="D57" s="87"/>
      <c r="F57" s="87"/>
      <c r="H57" s="87"/>
      <c r="J57" s="87"/>
      <c r="L57" s="87"/>
      <c r="N57" s="87"/>
    </row>
    <row r="58" spans="1:14" x14ac:dyDescent="0.25">
      <c r="A58" s="71" t="s">
        <v>83</v>
      </c>
      <c r="D58" s="84"/>
      <c r="F58" s="84"/>
      <c r="H58" s="84"/>
      <c r="J58" s="84"/>
      <c r="L58" s="84"/>
      <c r="N58" s="84"/>
    </row>
    <row r="59" spans="1:14" x14ac:dyDescent="0.25">
      <c r="A59" s="71" t="s">
        <v>83</v>
      </c>
      <c r="D59" s="84"/>
      <c r="F59" s="84"/>
      <c r="H59" s="84"/>
      <c r="J59" s="84"/>
      <c r="L59" s="84"/>
      <c r="N59" s="84"/>
    </row>
    <row r="60" spans="1:14" ht="15.75" thickBot="1" x14ac:dyDescent="0.3">
      <c r="A60" s="71" t="s">
        <v>83</v>
      </c>
      <c r="D60" s="85"/>
      <c r="F60" s="85"/>
      <c r="H60" s="85"/>
      <c r="J60" s="85"/>
      <c r="L60" s="85"/>
      <c r="N60" s="85"/>
    </row>
    <row r="61" spans="1:14" ht="15.75" thickBot="1" x14ac:dyDescent="0.3">
      <c r="A61" s="66" t="s">
        <v>86</v>
      </c>
      <c r="D61" s="86">
        <f>SUM(D58:D60)</f>
        <v>0</v>
      </c>
      <c r="F61" s="86">
        <f>SUM(F58:F60)</f>
        <v>0</v>
      </c>
      <c r="H61" s="86">
        <f>SUM(H58:H60)</f>
        <v>0</v>
      </c>
      <c r="J61" s="86">
        <f>SUM(J58:J60)</f>
        <v>0</v>
      </c>
      <c r="L61" s="86">
        <f>SUM(L58:L60)</f>
        <v>0</v>
      </c>
      <c r="N61" s="86">
        <f>SUM(N58:N60)</f>
        <v>0</v>
      </c>
    </row>
    <row r="62" spans="1:14" x14ac:dyDescent="0.25">
      <c r="D62" s="87"/>
      <c r="F62" s="87"/>
      <c r="H62" s="87"/>
      <c r="J62" s="87"/>
      <c r="L62" s="87"/>
      <c r="N62" s="87"/>
    </row>
    <row r="63" spans="1:14" x14ac:dyDescent="0.25">
      <c r="A63" s="19" t="s">
        <v>87</v>
      </c>
      <c r="D63" s="87"/>
      <c r="F63" s="87"/>
      <c r="H63" s="87"/>
      <c r="J63" s="87"/>
      <c r="L63" s="87"/>
      <c r="N63" s="87"/>
    </row>
    <row r="64" spans="1:14" x14ac:dyDescent="0.25">
      <c r="A64" s="71" t="s">
        <v>83</v>
      </c>
      <c r="D64" s="84"/>
      <c r="F64" s="84"/>
      <c r="H64" s="84"/>
      <c r="J64" s="84"/>
      <c r="L64" s="84"/>
      <c r="N64" s="84"/>
    </row>
    <row r="65" spans="1:14" x14ac:dyDescent="0.25">
      <c r="A65" s="71" t="s">
        <v>83</v>
      </c>
      <c r="D65" s="84"/>
      <c r="F65" s="84"/>
      <c r="H65" s="84"/>
      <c r="J65" s="84"/>
      <c r="L65" s="84"/>
      <c r="N65" s="84"/>
    </row>
    <row r="66" spans="1:14" ht="15.75" thickBot="1" x14ac:dyDescent="0.3">
      <c r="A66" s="71" t="s">
        <v>83</v>
      </c>
      <c r="D66" s="85"/>
      <c r="F66" s="85"/>
      <c r="H66" s="85"/>
      <c r="J66" s="85"/>
      <c r="L66" s="85"/>
      <c r="N66" s="85"/>
    </row>
    <row r="67" spans="1:14" ht="15.75" thickBot="1" x14ac:dyDescent="0.3">
      <c r="A67" s="66" t="s">
        <v>88</v>
      </c>
      <c r="D67" s="86">
        <f>SUM(D64:D66)</f>
        <v>0</v>
      </c>
      <c r="F67" s="86">
        <f>SUM(F64:F66)</f>
        <v>0</v>
      </c>
      <c r="H67" s="86">
        <f>SUM(H64:H66)</f>
        <v>0</v>
      </c>
      <c r="J67" s="86">
        <f>SUM(J64:J66)</f>
        <v>0</v>
      </c>
      <c r="L67" s="86">
        <f>SUM(L64:L66)</f>
        <v>0</v>
      </c>
      <c r="N67" s="86">
        <f>SUM(N64:N66)</f>
        <v>0</v>
      </c>
    </row>
    <row r="68" spans="1:14" x14ac:dyDescent="0.25">
      <c r="D68" s="87"/>
      <c r="F68" s="87"/>
      <c r="H68" s="87"/>
      <c r="J68" s="87"/>
      <c r="L68" s="87"/>
      <c r="N68" s="87"/>
    </row>
    <row r="69" spans="1:14" x14ac:dyDescent="0.25">
      <c r="A69" s="19" t="s">
        <v>89</v>
      </c>
      <c r="D69" s="87"/>
      <c r="F69" s="87"/>
      <c r="H69" s="87"/>
      <c r="J69" s="87"/>
      <c r="L69" s="87"/>
      <c r="N69" s="87"/>
    </row>
    <row r="70" spans="1:14" x14ac:dyDescent="0.25">
      <c r="A70" s="71" t="s">
        <v>83</v>
      </c>
      <c r="D70" s="84"/>
      <c r="F70" s="84"/>
      <c r="H70" s="84"/>
      <c r="J70" s="84"/>
      <c r="L70" s="84"/>
      <c r="N70" s="84"/>
    </row>
    <row r="71" spans="1:14" x14ac:dyDescent="0.25">
      <c r="A71" s="71" t="s">
        <v>83</v>
      </c>
      <c r="D71" s="84"/>
      <c r="F71" s="84"/>
      <c r="H71" s="84"/>
      <c r="J71" s="84"/>
      <c r="L71" s="84"/>
      <c r="N71" s="84"/>
    </row>
    <row r="72" spans="1:14" ht="15.75" thickBot="1" x14ac:dyDescent="0.3">
      <c r="A72" s="71" t="s">
        <v>83</v>
      </c>
      <c r="D72" s="85"/>
      <c r="F72" s="85"/>
      <c r="H72" s="85"/>
      <c r="J72" s="85"/>
      <c r="L72" s="85"/>
      <c r="N72" s="85"/>
    </row>
    <row r="73" spans="1:14" ht="15.75" thickBot="1" x14ac:dyDescent="0.3">
      <c r="A73" s="66" t="s">
        <v>90</v>
      </c>
      <c r="D73" s="86">
        <f>SUM(D70:D72)</f>
        <v>0</v>
      </c>
      <c r="F73" s="86">
        <f>SUM(F70:F72)</f>
        <v>0</v>
      </c>
      <c r="H73" s="86">
        <f>SUM(H70:H72)</f>
        <v>0</v>
      </c>
      <c r="J73" s="86">
        <f>SUM(J70:J72)</f>
        <v>0</v>
      </c>
      <c r="L73" s="86">
        <f>SUM(L70:L72)</f>
        <v>0</v>
      </c>
      <c r="N73" s="86">
        <f>SUM(N70:N72)</f>
        <v>0</v>
      </c>
    </row>
    <row r="74" spans="1:14" x14ac:dyDescent="0.25">
      <c r="D74" s="87"/>
      <c r="F74" s="87"/>
      <c r="H74" s="87"/>
      <c r="J74" s="87"/>
      <c r="L74" s="87"/>
      <c r="N74" s="87"/>
    </row>
    <row r="75" spans="1:14" x14ac:dyDescent="0.25">
      <c r="A75" s="19" t="s">
        <v>92</v>
      </c>
      <c r="D75" s="87"/>
      <c r="F75" s="87"/>
      <c r="H75" s="87"/>
      <c r="J75" s="87"/>
      <c r="L75" s="87"/>
      <c r="N75" s="87"/>
    </row>
    <row r="76" spans="1:14" x14ac:dyDescent="0.25">
      <c r="A76" s="71" t="s">
        <v>83</v>
      </c>
      <c r="D76" s="84"/>
      <c r="F76" s="84"/>
      <c r="H76" s="84"/>
      <c r="J76" s="84"/>
      <c r="L76" s="84"/>
      <c r="N76" s="84"/>
    </row>
    <row r="77" spans="1:14" x14ac:dyDescent="0.25">
      <c r="A77" s="71" t="s">
        <v>83</v>
      </c>
      <c r="D77" s="84"/>
      <c r="F77" s="84"/>
      <c r="H77" s="84"/>
      <c r="J77" s="84"/>
      <c r="L77" s="84"/>
      <c r="N77" s="84"/>
    </row>
    <row r="78" spans="1:14" x14ac:dyDescent="0.25">
      <c r="A78" s="71" t="s">
        <v>83</v>
      </c>
      <c r="D78" s="84"/>
      <c r="F78" s="84"/>
      <c r="H78" s="84"/>
      <c r="J78" s="84"/>
      <c r="L78" s="84"/>
      <c r="N78" s="84"/>
    </row>
    <row r="79" spans="1:14" x14ac:dyDescent="0.25">
      <c r="A79" s="71" t="s">
        <v>83</v>
      </c>
      <c r="D79" s="84"/>
      <c r="F79" s="84"/>
      <c r="H79" s="84"/>
      <c r="J79" s="84"/>
      <c r="L79" s="84"/>
      <c r="N79" s="84"/>
    </row>
    <row r="80" spans="1:14" x14ac:dyDescent="0.25">
      <c r="A80" s="71" t="s">
        <v>83</v>
      </c>
      <c r="D80" s="84"/>
      <c r="F80" s="84"/>
      <c r="H80" s="84"/>
      <c r="J80" s="84"/>
      <c r="L80" s="84"/>
      <c r="N80" s="84"/>
    </row>
    <row r="81" spans="1:14" x14ac:dyDescent="0.25">
      <c r="A81" s="71" t="s">
        <v>83</v>
      </c>
      <c r="D81" s="84"/>
      <c r="F81" s="84"/>
      <c r="H81" s="84"/>
      <c r="J81" s="84"/>
      <c r="L81" s="84"/>
      <c r="N81" s="84"/>
    </row>
    <row r="82" spans="1:14" ht="15.75" thickBot="1" x14ac:dyDescent="0.3">
      <c r="A82" s="71" t="s">
        <v>83</v>
      </c>
      <c r="D82" s="85"/>
      <c r="F82" s="85"/>
      <c r="H82" s="85"/>
      <c r="J82" s="85"/>
      <c r="L82" s="85"/>
      <c r="N82" s="85"/>
    </row>
    <row r="83" spans="1:14" ht="15.75" thickBot="1" x14ac:dyDescent="0.3">
      <c r="A83" s="65" t="s">
        <v>91</v>
      </c>
      <c r="D83" s="88">
        <f>SUM(D76:D82)</f>
        <v>0</v>
      </c>
      <c r="F83" s="88">
        <f>SUM(F76:F82)</f>
        <v>0</v>
      </c>
      <c r="H83" s="88">
        <f>SUM(H76:H82)</f>
        <v>0</v>
      </c>
      <c r="J83" s="88">
        <f>SUM(J76:J82)</f>
        <v>0</v>
      </c>
      <c r="L83" s="88">
        <f>SUM(L76:L82)</f>
        <v>0</v>
      </c>
      <c r="N83" s="88">
        <f>SUM(N76:N82)</f>
        <v>0</v>
      </c>
    </row>
    <row r="84" spans="1:14" ht="15.75" thickBot="1" x14ac:dyDescent="0.3"/>
    <row r="85" spans="1:14" ht="15.75" thickBot="1" x14ac:dyDescent="0.3">
      <c r="A85" s="89"/>
      <c r="B85" s="90"/>
      <c r="C85" s="91" t="s">
        <v>96</v>
      </c>
      <c r="D85" s="92">
        <f>+D55+D61+D67+D73+D83</f>
        <v>0</v>
      </c>
      <c r="F85" s="92">
        <f t="shared" ref="F85" si="5">+F55+F61+F67+F73+F83</f>
        <v>0</v>
      </c>
      <c r="H85" s="92">
        <f t="shared" ref="H85" si="6">+H55+H61+H67+H73+H83</f>
        <v>0</v>
      </c>
      <c r="J85" s="92">
        <f t="shared" ref="J85" si="7">+J55+J61+J67+J73+J83</f>
        <v>0</v>
      </c>
      <c r="L85" s="92">
        <f t="shared" ref="L85" si="8">+L55+L61+L67+L73+L83</f>
        <v>0</v>
      </c>
      <c r="N85" s="92">
        <f t="shared" ref="N85" si="9">+N55+N61+N67+N73+N83</f>
        <v>0</v>
      </c>
    </row>
    <row r="88" spans="1:14" ht="15.75" thickBot="1" x14ac:dyDescent="0.3"/>
    <row r="89" spans="1:14" ht="15.75" thickBot="1" x14ac:dyDescent="0.3">
      <c r="A89" s="175" t="s">
        <v>100</v>
      </c>
      <c r="B89" s="176"/>
    </row>
    <row r="90" spans="1:14" x14ac:dyDescent="0.25">
      <c r="A90" s="68" t="s">
        <v>80</v>
      </c>
      <c r="B90" s="69" t="s">
        <v>81</v>
      </c>
    </row>
    <row r="92" spans="1:14" x14ac:dyDescent="0.25">
      <c r="A92" s="19" t="s">
        <v>82</v>
      </c>
      <c r="B92" s="67">
        <v>750</v>
      </c>
    </row>
    <row r="93" spans="1:14" x14ac:dyDescent="0.25">
      <c r="A93" s="71" t="s">
        <v>83</v>
      </c>
      <c r="D93" s="84"/>
      <c r="F93" s="84"/>
      <c r="H93" s="84"/>
      <c r="J93" s="84"/>
      <c r="L93" s="84"/>
      <c r="N93" s="84"/>
    </row>
    <row r="94" spans="1:14" x14ac:dyDescent="0.25">
      <c r="A94" s="71" t="s">
        <v>83</v>
      </c>
      <c r="D94" s="84"/>
      <c r="F94" s="84"/>
      <c r="H94" s="84"/>
      <c r="J94" s="84"/>
      <c r="L94" s="84"/>
      <c r="N94" s="84"/>
    </row>
    <row r="95" spans="1:14" ht="15.75" thickBot="1" x14ac:dyDescent="0.3">
      <c r="A95" s="71" t="s">
        <v>83</v>
      </c>
      <c r="D95" s="85"/>
      <c r="F95" s="85"/>
      <c r="H95" s="85"/>
      <c r="J95" s="85"/>
      <c r="L95" s="85"/>
      <c r="N95" s="85"/>
    </row>
    <row r="96" spans="1:14" ht="15.75" thickBot="1" x14ac:dyDescent="0.3">
      <c r="A96" s="66" t="s">
        <v>84</v>
      </c>
      <c r="D96" s="86">
        <f>SUM(D93:D95)</f>
        <v>0</v>
      </c>
      <c r="F96" s="86">
        <f>SUM(F93:F95)</f>
        <v>0</v>
      </c>
      <c r="H96" s="86">
        <f>SUM(H93:H95)</f>
        <v>0</v>
      </c>
      <c r="J96" s="86">
        <f>SUM(J93:J95)</f>
        <v>0</v>
      </c>
      <c r="L96" s="86">
        <f>SUM(L93:L95)</f>
        <v>0</v>
      </c>
      <c r="N96" s="86">
        <f>SUM(N93:N95)</f>
        <v>0</v>
      </c>
    </row>
    <row r="97" spans="1:14" x14ac:dyDescent="0.25">
      <c r="D97" s="87"/>
      <c r="F97" s="87"/>
      <c r="H97" s="87"/>
      <c r="J97" s="87"/>
      <c r="L97" s="87"/>
      <c r="N97" s="87"/>
    </row>
    <row r="98" spans="1:14" x14ac:dyDescent="0.25">
      <c r="A98" s="19" t="s">
        <v>85</v>
      </c>
      <c r="D98" s="87"/>
      <c r="F98" s="87"/>
      <c r="H98" s="87"/>
      <c r="J98" s="87"/>
      <c r="L98" s="87"/>
      <c r="N98" s="87"/>
    </row>
    <row r="99" spans="1:14" x14ac:dyDescent="0.25">
      <c r="A99" s="71" t="s">
        <v>83</v>
      </c>
      <c r="D99" s="84"/>
      <c r="F99" s="84"/>
      <c r="H99" s="84"/>
      <c r="J99" s="84"/>
      <c r="L99" s="84"/>
      <c r="N99" s="84"/>
    </row>
    <row r="100" spans="1:14" x14ac:dyDescent="0.25">
      <c r="A100" s="71" t="s">
        <v>83</v>
      </c>
      <c r="D100" s="84"/>
      <c r="F100" s="84"/>
      <c r="H100" s="84"/>
      <c r="J100" s="84"/>
      <c r="L100" s="84"/>
      <c r="N100" s="84"/>
    </row>
    <row r="101" spans="1:14" ht="15.75" thickBot="1" x14ac:dyDescent="0.3">
      <c r="A101" s="71" t="s">
        <v>83</v>
      </c>
      <c r="D101" s="85"/>
      <c r="F101" s="85"/>
      <c r="H101" s="85"/>
      <c r="J101" s="85"/>
      <c r="L101" s="85"/>
      <c r="N101" s="85"/>
    </row>
    <row r="102" spans="1:14" ht="15.75" thickBot="1" x14ac:dyDescent="0.3">
      <c r="A102" s="66" t="s">
        <v>86</v>
      </c>
      <c r="D102" s="86">
        <f>SUM(D99:D101)</f>
        <v>0</v>
      </c>
      <c r="F102" s="86">
        <f>SUM(F99:F101)</f>
        <v>0</v>
      </c>
      <c r="H102" s="86">
        <f>SUM(H99:H101)</f>
        <v>0</v>
      </c>
      <c r="J102" s="86">
        <f>SUM(J99:J101)</f>
        <v>0</v>
      </c>
      <c r="L102" s="86">
        <f>SUM(L99:L101)</f>
        <v>0</v>
      </c>
      <c r="N102" s="86">
        <f>SUM(N99:N101)</f>
        <v>0</v>
      </c>
    </row>
    <row r="103" spans="1:14" x14ac:dyDescent="0.25">
      <c r="D103" s="87"/>
      <c r="F103" s="87"/>
      <c r="H103" s="87"/>
      <c r="J103" s="87"/>
      <c r="L103" s="87"/>
      <c r="N103" s="87"/>
    </row>
    <row r="104" spans="1:14" x14ac:dyDescent="0.25">
      <c r="A104" s="19" t="s">
        <v>87</v>
      </c>
      <c r="D104" s="87"/>
      <c r="F104" s="87"/>
      <c r="H104" s="87"/>
      <c r="J104" s="87"/>
      <c r="L104" s="87"/>
      <c r="N104" s="87"/>
    </row>
    <row r="105" spans="1:14" x14ac:dyDescent="0.25">
      <c r="A105" s="71" t="s">
        <v>83</v>
      </c>
      <c r="D105" s="84"/>
      <c r="F105" s="84"/>
      <c r="H105" s="84"/>
      <c r="J105" s="84"/>
      <c r="L105" s="84"/>
      <c r="N105" s="84"/>
    </row>
    <row r="106" spans="1:14" x14ac:dyDescent="0.25">
      <c r="A106" s="71" t="s">
        <v>83</v>
      </c>
      <c r="D106" s="84"/>
      <c r="F106" s="84"/>
      <c r="H106" s="84"/>
      <c r="J106" s="84"/>
      <c r="L106" s="84"/>
      <c r="N106" s="84"/>
    </row>
    <row r="107" spans="1:14" ht="15.75" thickBot="1" x14ac:dyDescent="0.3">
      <c r="A107" s="71" t="s">
        <v>83</v>
      </c>
      <c r="D107" s="85"/>
      <c r="F107" s="85"/>
      <c r="H107" s="85"/>
      <c r="J107" s="85"/>
      <c r="L107" s="85"/>
      <c r="N107" s="85"/>
    </row>
    <row r="108" spans="1:14" ht="15.75" thickBot="1" x14ac:dyDescent="0.3">
      <c r="A108" s="66" t="s">
        <v>88</v>
      </c>
      <c r="D108" s="86">
        <f>SUM(D105:D107)</f>
        <v>0</v>
      </c>
      <c r="F108" s="86">
        <f>SUM(F105:F107)</f>
        <v>0</v>
      </c>
      <c r="H108" s="86">
        <f>SUM(H105:H107)</f>
        <v>0</v>
      </c>
      <c r="J108" s="86">
        <f>SUM(J105:J107)</f>
        <v>0</v>
      </c>
      <c r="L108" s="86">
        <f>SUM(L105:L107)</f>
        <v>0</v>
      </c>
      <c r="N108" s="86">
        <f>SUM(N105:N107)</f>
        <v>0</v>
      </c>
    </row>
    <row r="109" spans="1:14" x14ac:dyDescent="0.25">
      <c r="D109" s="87"/>
      <c r="F109" s="87"/>
      <c r="H109" s="87"/>
      <c r="J109" s="87"/>
      <c r="L109" s="87"/>
      <c r="N109" s="87"/>
    </row>
    <row r="110" spans="1:14" x14ac:dyDescent="0.25">
      <c r="A110" s="19" t="s">
        <v>89</v>
      </c>
      <c r="D110" s="87"/>
      <c r="F110" s="87"/>
      <c r="H110" s="87"/>
      <c r="J110" s="87"/>
      <c r="L110" s="87"/>
      <c r="N110" s="87"/>
    </row>
    <row r="111" spans="1:14" x14ac:dyDescent="0.25">
      <c r="A111" s="71" t="s">
        <v>83</v>
      </c>
      <c r="D111" s="84"/>
      <c r="F111" s="84"/>
      <c r="H111" s="84"/>
      <c r="J111" s="84"/>
      <c r="L111" s="84"/>
      <c r="N111" s="84"/>
    </row>
    <row r="112" spans="1:14" x14ac:dyDescent="0.25">
      <c r="A112" s="71" t="s">
        <v>83</v>
      </c>
      <c r="D112" s="84"/>
      <c r="F112" s="84"/>
      <c r="H112" s="84"/>
      <c r="J112" s="84"/>
      <c r="L112" s="84"/>
      <c r="N112" s="84"/>
    </row>
    <row r="113" spans="1:14" ht="15.75" thickBot="1" x14ac:dyDescent="0.3">
      <c r="A113" s="71" t="s">
        <v>83</v>
      </c>
      <c r="D113" s="85"/>
      <c r="F113" s="85"/>
      <c r="H113" s="85"/>
      <c r="J113" s="85"/>
      <c r="L113" s="85"/>
      <c r="N113" s="85"/>
    </row>
    <row r="114" spans="1:14" ht="15.75" thickBot="1" x14ac:dyDescent="0.3">
      <c r="A114" s="66" t="s">
        <v>90</v>
      </c>
      <c r="D114" s="86">
        <f>SUM(D111:D113)</f>
        <v>0</v>
      </c>
      <c r="F114" s="86">
        <f>SUM(F111:F113)</f>
        <v>0</v>
      </c>
      <c r="H114" s="86">
        <f>SUM(H111:H113)</f>
        <v>0</v>
      </c>
      <c r="J114" s="86">
        <f>SUM(J111:J113)</f>
        <v>0</v>
      </c>
      <c r="L114" s="86">
        <f>SUM(L111:L113)</f>
        <v>0</v>
      </c>
      <c r="N114" s="86">
        <f>SUM(N111:N113)</f>
        <v>0</v>
      </c>
    </row>
    <row r="115" spans="1:14" x14ac:dyDescent="0.25">
      <c r="D115" s="87"/>
      <c r="F115" s="87"/>
      <c r="H115" s="87"/>
      <c r="J115" s="87"/>
      <c r="L115" s="87"/>
      <c r="N115" s="87"/>
    </row>
    <row r="116" spans="1:14" x14ac:dyDescent="0.25">
      <c r="A116" s="19" t="s">
        <v>92</v>
      </c>
      <c r="D116" s="87"/>
      <c r="F116" s="87"/>
      <c r="H116" s="87"/>
      <c r="J116" s="87"/>
      <c r="L116" s="87"/>
      <c r="N116" s="87"/>
    </row>
    <row r="117" spans="1:14" x14ac:dyDescent="0.25">
      <c r="A117" s="71" t="s">
        <v>83</v>
      </c>
      <c r="D117" s="84"/>
      <c r="F117" s="84"/>
      <c r="H117" s="84"/>
      <c r="J117" s="84"/>
      <c r="L117" s="84"/>
      <c r="N117" s="84"/>
    </row>
    <row r="118" spans="1:14" x14ac:dyDescent="0.25">
      <c r="A118" s="71" t="s">
        <v>83</v>
      </c>
      <c r="D118" s="84"/>
      <c r="F118" s="84"/>
      <c r="H118" s="84"/>
      <c r="J118" s="84"/>
      <c r="L118" s="84"/>
      <c r="N118" s="84"/>
    </row>
    <row r="119" spans="1:14" x14ac:dyDescent="0.25">
      <c r="A119" s="71" t="s">
        <v>83</v>
      </c>
      <c r="D119" s="84"/>
      <c r="F119" s="84"/>
      <c r="H119" s="84"/>
      <c r="J119" s="84"/>
      <c r="L119" s="84"/>
      <c r="N119" s="84"/>
    </row>
    <row r="120" spans="1:14" x14ac:dyDescent="0.25">
      <c r="A120" s="71" t="s">
        <v>83</v>
      </c>
      <c r="D120" s="84"/>
      <c r="F120" s="84"/>
      <c r="H120" s="84"/>
      <c r="J120" s="84"/>
      <c r="L120" s="84"/>
      <c r="N120" s="84"/>
    </row>
    <row r="121" spans="1:14" x14ac:dyDescent="0.25">
      <c r="A121" s="71" t="s">
        <v>83</v>
      </c>
      <c r="D121" s="84"/>
      <c r="F121" s="84"/>
      <c r="H121" s="84"/>
      <c r="J121" s="84"/>
      <c r="L121" s="84"/>
      <c r="N121" s="84"/>
    </row>
    <row r="122" spans="1:14" x14ac:dyDescent="0.25">
      <c r="A122" s="71" t="s">
        <v>83</v>
      </c>
      <c r="D122" s="84"/>
      <c r="F122" s="84"/>
      <c r="H122" s="84"/>
      <c r="J122" s="84"/>
      <c r="L122" s="84"/>
      <c r="N122" s="84"/>
    </row>
    <row r="123" spans="1:14" ht="15.75" thickBot="1" x14ac:dyDescent="0.3">
      <c r="A123" s="71" t="s">
        <v>83</v>
      </c>
      <c r="D123" s="85"/>
      <c r="F123" s="85"/>
      <c r="H123" s="85"/>
      <c r="J123" s="85"/>
      <c r="L123" s="85"/>
      <c r="N123" s="85"/>
    </row>
    <row r="124" spans="1:14" ht="15.75" thickBot="1" x14ac:dyDescent="0.3">
      <c r="A124" s="65" t="s">
        <v>91</v>
      </c>
      <c r="D124" s="88">
        <f>SUM(D117:D123)</f>
        <v>0</v>
      </c>
      <c r="F124" s="88">
        <f>SUM(F117:F123)</f>
        <v>0</v>
      </c>
      <c r="H124" s="88">
        <f>SUM(H117:H123)</f>
        <v>0</v>
      </c>
      <c r="J124" s="88">
        <f>SUM(J117:J123)</f>
        <v>0</v>
      </c>
      <c r="L124" s="88">
        <f>SUM(L117:L123)</f>
        <v>0</v>
      </c>
      <c r="N124" s="88">
        <f>SUM(N117:N123)</f>
        <v>0</v>
      </c>
    </row>
    <row r="125" spans="1:14" ht="15.75" thickBot="1" x14ac:dyDescent="0.3"/>
    <row r="126" spans="1:14" ht="15.75" thickBot="1" x14ac:dyDescent="0.3">
      <c r="A126" s="89"/>
      <c r="B126" s="90"/>
      <c r="C126" s="91" t="s">
        <v>97</v>
      </c>
      <c r="D126" s="92">
        <f>+D96+D102+D108+D114+D124</f>
        <v>0</v>
      </c>
      <c r="F126" s="92">
        <f t="shared" ref="F126" si="10">+F96+F102+F108+F114+F124</f>
        <v>0</v>
      </c>
      <c r="H126" s="92">
        <f t="shared" ref="H126" si="11">+H96+H102+H108+H114+H124</f>
        <v>0</v>
      </c>
      <c r="J126" s="92">
        <f t="shared" ref="J126" si="12">+J96+J102+J108+J114+J124</f>
        <v>0</v>
      </c>
      <c r="L126" s="92">
        <f t="shared" ref="L126" si="13">+L96+L102+L108+L114+L124</f>
        <v>0</v>
      </c>
      <c r="N126" s="92">
        <f t="shared" ref="N126" si="14">+N96+N102+N108+N114+N124</f>
        <v>0</v>
      </c>
    </row>
  </sheetData>
  <mergeCells count="9">
    <mergeCell ref="A89:B89"/>
    <mergeCell ref="A7:B7"/>
    <mergeCell ref="A48:B48"/>
    <mergeCell ref="N3:N7"/>
    <mergeCell ref="D3:D7"/>
    <mergeCell ref="F3:F7"/>
    <mergeCell ref="H3:H7"/>
    <mergeCell ref="J3:J7"/>
    <mergeCell ref="L3:L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51"/>
  <sheetViews>
    <sheetView zoomScaleNormal="100" workbookViewId="0">
      <pane xSplit="3" ySplit="3" topLeftCell="D52" activePane="bottomRight" state="frozen"/>
      <selection pane="topRight" activeCell="D1" sqref="D1"/>
      <selection pane="bottomLeft" activeCell="A5" sqref="A5"/>
      <selection pane="bottomRight" activeCell="BR6" sqref="BR6:CB11"/>
    </sheetView>
  </sheetViews>
  <sheetFormatPr defaultColWidth="8.85546875" defaultRowHeight="15" x14ac:dyDescent="0.25"/>
  <cols>
    <col min="1" max="1" width="11.7109375" style="18" customWidth="1"/>
    <col min="2" max="2" width="10.5703125" style="18" customWidth="1"/>
    <col min="3" max="3" width="57.28515625" style="18" customWidth="1"/>
    <col min="4" max="4" width="3.28515625" style="5" customWidth="1"/>
    <col min="5" max="16" width="8.7109375" style="18" customWidth="1"/>
    <col min="17" max="17" width="3.28515625" style="5" customWidth="1"/>
    <col min="18" max="29" width="8.7109375" style="18" customWidth="1"/>
    <col min="30" max="30" width="3.28515625" style="5" customWidth="1"/>
    <col min="31" max="42" width="8.7109375" style="18" customWidth="1"/>
    <col min="43" max="43" width="3.28515625" style="5" customWidth="1"/>
    <col min="44" max="55" width="8.7109375" style="18" customWidth="1"/>
    <col min="56" max="56" width="3.28515625" style="5" customWidth="1"/>
    <col min="57" max="68" width="8.7109375" style="18" customWidth="1"/>
    <col min="69" max="69" width="3.28515625" style="5" customWidth="1"/>
    <col min="70" max="81" width="8.7109375" style="18" customWidth="1"/>
    <col min="82" max="16384" width="8.85546875" style="18"/>
  </cols>
  <sheetData>
    <row r="1" spans="1:81" s="76" customFormat="1" ht="15.75" customHeight="1" x14ac:dyDescent="0.25">
      <c r="A1" s="20" t="s">
        <v>12</v>
      </c>
      <c r="B1" s="24" t="str">
        <f>Uitgangspunten!B1</f>
        <v>Raadsinformatie- en Vergadersysteem</v>
      </c>
      <c r="C1" s="77"/>
      <c r="D1" s="78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8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8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8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8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8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</row>
    <row r="2" spans="1:81" s="76" customFormat="1" ht="15.75" x14ac:dyDescent="0.25">
      <c r="A2" s="20" t="s">
        <v>21</v>
      </c>
      <c r="B2" s="24" t="s">
        <v>40</v>
      </c>
      <c r="C2" s="77"/>
      <c r="D2" s="78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78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78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78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78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78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</row>
    <row r="3" spans="1:81" ht="15.75" thickBot="1" x14ac:dyDescent="0.3"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</row>
    <row r="4" spans="1:81" ht="15.75" thickBot="1" x14ac:dyDescent="0.3">
      <c r="A4" s="36" t="s">
        <v>14</v>
      </c>
      <c r="B4" s="36" t="s">
        <v>9</v>
      </c>
      <c r="C4" s="36" t="s">
        <v>32</v>
      </c>
      <c r="E4" s="178" t="str">
        <f>Uitgangspunten!F1</f>
        <v>Inschrijver 1</v>
      </c>
      <c r="F4" s="179"/>
      <c r="G4" s="179"/>
      <c r="H4" s="179"/>
      <c r="I4" s="180"/>
      <c r="J4" s="180"/>
      <c r="K4" s="180"/>
      <c r="L4" s="180"/>
      <c r="M4" s="180"/>
      <c r="N4" s="180"/>
      <c r="O4" s="180"/>
      <c r="P4" s="181"/>
      <c r="R4" s="178" t="str">
        <f>Uitgangspunten!G1</f>
        <v>Inschrijver 2</v>
      </c>
      <c r="S4" s="179"/>
      <c r="T4" s="179"/>
      <c r="U4" s="179"/>
      <c r="V4" s="180"/>
      <c r="W4" s="180"/>
      <c r="X4" s="180"/>
      <c r="Y4" s="180"/>
      <c r="Z4" s="180"/>
      <c r="AA4" s="180"/>
      <c r="AB4" s="180"/>
      <c r="AC4" s="181"/>
      <c r="AE4" s="178" t="str">
        <f>Uitgangspunten!H1</f>
        <v>Ins chrijver 3</v>
      </c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81"/>
      <c r="AR4" s="178" t="str">
        <f>Uitgangspunten!I1</f>
        <v>Inschrjver 4</v>
      </c>
      <c r="AS4" s="179"/>
      <c r="AT4" s="179"/>
      <c r="AU4" s="179"/>
      <c r="AV4" s="180"/>
      <c r="AW4" s="180"/>
      <c r="AX4" s="180"/>
      <c r="AY4" s="180"/>
      <c r="AZ4" s="180"/>
      <c r="BA4" s="180"/>
      <c r="BB4" s="180"/>
      <c r="BC4" s="181"/>
      <c r="BE4" s="178" t="str">
        <f>Uitgangspunten!J1</f>
        <v>Inschrijver 5</v>
      </c>
      <c r="BF4" s="179"/>
      <c r="BG4" s="179"/>
      <c r="BH4" s="179"/>
      <c r="BI4" s="180"/>
      <c r="BJ4" s="180"/>
      <c r="BK4" s="180"/>
      <c r="BL4" s="180"/>
      <c r="BM4" s="180"/>
      <c r="BN4" s="180"/>
      <c r="BO4" s="180"/>
      <c r="BP4" s="181"/>
      <c r="BR4" s="178" t="str">
        <f>Uitgangspunten!K1</f>
        <v>Inschrijver 6</v>
      </c>
      <c r="BS4" s="179"/>
      <c r="BT4" s="179"/>
      <c r="BU4" s="179"/>
      <c r="BV4" s="180"/>
      <c r="BW4" s="180"/>
      <c r="BX4" s="180"/>
      <c r="BY4" s="180"/>
      <c r="BZ4" s="180"/>
      <c r="CA4" s="180"/>
      <c r="CB4" s="180"/>
      <c r="CC4" s="181"/>
    </row>
    <row r="5" spans="1:81" ht="90" customHeight="1" thickBot="1" x14ac:dyDescent="0.3">
      <c r="E5" s="33" t="str">
        <f>Namen!$B19</f>
        <v>Beoordelaar 1</v>
      </c>
      <c r="F5" s="33" t="str">
        <f>Namen!B20</f>
        <v>Beoordelaar 2</v>
      </c>
      <c r="G5" s="33" t="str">
        <f>Namen!B21</f>
        <v>Beoordelaar 3</v>
      </c>
      <c r="H5" s="33" t="str">
        <f>Namen!B22</f>
        <v>Beoordelaar 4</v>
      </c>
      <c r="I5" s="33" t="str">
        <f>Namen!B23</f>
        <v>Beoordelaar 5</v>
      </c>
      <c r="J5" s="33" t="str">
        <f>Namen!B24</f>
        <v>Beoordelaar 6</v>
      </c>
      <c r="K5" s="33" t="str">
        <f>Namen!B25</f>
        <v>Beoordelaar 7</v>
      </c>
      <c r="L5" s="33" t="str">
        <f>Namen!B26</f>
        <v>Beoordelaar 8</v>
      </c>
      <c r="M5" s="109" t="str">
        <f>Namen!B27</f>
        <v>Beoordelaar 9</v>
      </c>
      <c r="N5" s="109" t="str">
        <f>Namen!B28</f>
        <v>Beoordelaar 10</v>
      </c>
      <c r="O5" s="109" t="str">
        <f>Namen!B29</f>
        <v>Beoordelaar 11</v>
      </c>
      <c r="P5" s="34" t="s">
        <v>20</v>
      </c>
      <c r="R5" s="33" t="str">
        <f>E5</f>
        <v>Beoordelaar 1</v>
      </c>
      <c r="S5" s="33" t="str">
        <f t="shared" ref="S5:AB5" si="0">F5</f>
        <v>Beoordelaar 2</v>
      </c>
      <c r="T5" s="33" t="str">
        <f t="shared" si="0"/>
        <v>Beoordelaar 3</v>
      </c>
      <c r="U5" s="33" t="str">
        <f t="shared" si="0"/>
        <v>Beoordelaar 4</v>
      </c>
      <c r="V5" s="33" t="str">
        <f t="shared" si="0"/>
        <v>Beoordelaar 5</v>
      </c>
      <c r="W5" s="33" t="str">
        <f t="shared" si="0"/>
        <v>Beoordelaar 6</v>
      </c>
      <c r="X5" s="33" t="str">
        <f t="shared" si="0"/>
        <v>Beoordelaar 7</v>
      </c>
      <c r="Y5" s="33" t="str">
        <f t="shared" si="0"/>
        <v>Beoordelaar 8</v>
      </c>
      <c r="Z5" s="109" t="str">
        <f t="shared" si="0"/>
        <v>Beoordelaar 9</v>
      </c>
      <c r="AA5" s="109" t="str">
        <f t="shared" si="0"/>
        <v>Beoordelaar 10</v>
      </c>
      <c r="AB5" s="109" t="str">
        <f t="shared" si="0"/>
        <v>Beoordelaar 11</v>
      </c>
      <c r="AC5" s="34" t="s">
        <v>20</v>
      </c>
      <c r="AE5" s="33" t="str">
        <f>R5</f>
        <v>Beoordelaar 1</v>
      </c>
      <c r="AF5" s="33" t="str">
        <f t="shared" ref="AF5" si="1">S5</f>
        <v>Beoordelaar 2</v>
      </c>
      <c r="AG5" s="33" t="str">
        <f t="shared" ref="AG5" si="2">T5</f>
        <v>Beoordelaar 3</v>
      </c>
      <c r="AH5" s="33" t="str">
        <f t="shared" ref="AH5" si="3">U5</f>
        <v>Beoordelaar 4</v>
      </c>
      <c r="AI5" s="33" t="str">
        <f t="shared" ref="AI5" si="4">V5</f>
        <v>Beoordelaar 5</v>
      </c>
      <c r="AJ5" s="33" t="str">
        <f t="shared" ref="AJ5" si="5">W5</f>
        <v>Beoordelaar 6</v>
      </c>
      <c r="AK5" s="33" t="str">
        <f t="shared" ref="AK5" si="6">X5</f>
        <v>Beoordelaar 7</v>
      </c>
      <c r="AL5" s="33" t="str">
        <f t="shared" ref="AL5" si="7">Y5</f>
        <v>Beoordelaar 8</v>
      </c>
      <c r="AM5" s="109" t="str">
        <f t="shared" ref="AM5" si="8">Z5</f>
        <v>Beoordelaar 9</v>
      </c>
      <c r="AN5" s="109" t="str">
        <f t="shared" ref="AN5" si="9">AA5</f>
        <v>Beoordelaar 10</v>
      </c>
      <c r="AO5" s="109" t="str">
        <f t="shared" ref="AO5" si="10">AB5</f>
        <v>Beoordelaar 11</v>
      </c>
      <c r="AP5" s="34" t="s">
        <v>20</v>
      </c>
      <c r="AR5" s="33" t="str">
        <f>AE5</f>
        <v>Beoordelaar 1</v>
      </c>
      <c r="AS5" s="33" t="str">
        <f t="shared" ref="AS5" si="11">AF5</f>
        <v>Beoordelaar 2</v>
      </c>
      <c r="AT5" s="33" t="str">
        <f t="shared" ref="AT5" si="12">AG5</f>
        <v>Beoordelaar 3</v>
      </c>
      <c r="AU5" s="33" t="str">
        <f t="shared" ref="AU5" si="13">AH5</f>
        <v>Beoordelaar 4</v>
      </c>
      <c r="AV5" s="33" t="str">
        <f t="shared" ref="AV5" si="14">AI5</f>
        <v>Beoordelaar 5</v>
      </c>
      <c r="AW5" s="33" t="str">
        <f t="shared" ref="AW5" si="15">AJ5</f>
        <v>Beoordelaar 6</v>
      </c>
      <c r="AX5" s="33" t="str">
        <f t="shared" ref="AX5" si="16">AK5</f>
        <v>Beoordelaar 7</v>
      </c>
      <c r="AY5" s="33" t="str">
        <f t="shared" ref="AY5" si="17">AL5</f>
        <v>Beoordelaar 8</v>
      </c>
      <c r="AZ5" s="109" t="str">
        <f t="shared" ref="AZ5" si="18">AM5</f>
        <v>Beoordelaar 9</v>
      </c>
      <c r="BA5" s="109" t="str">
        <f t="shared" ref="BA5" si="19">AN5</f>
        <v>Beoordelaar 10</v>
      </c>
      <c r="BB5" s="109" t="str">
        <f t="shared" ref="BB5" si="20">AO5</f>
        <v>Beoordelaar 11</v>
      </c>
      <c r="BC5" s="34" t="s">
        <v>20</v>
      </c>
      <c r="BE5" s="33" t="str">
        <f>AR5</f>
        <v>Beoordelaar 1</v>
      </c>
      <c r="BF5" s="33" t="str">
        <f t="shared" ref="BF5" si="21">AS5</f>
        <v>Beoordelaar 2</v>
      </c>
      <c r="BG5" s="33" t="str">
        <f t="shared" ref="BG5" si="22">AT5</f>
        <v>Beoordelaar 3</v>
      </c>
      <c r="BH5" s="33" t="str">
        <f t="shared" ref="BH5" si="23">AU5</f>
        <v>Beoordelaar 4</v>
      </c>
      <c r="BI5" s="33" t="str">
        <f t="shared" ref="BI5" si="24">AV5</f>
        <v>Beoordelaar 5</v>
      </c>
      <c r="BJ5" s="33" t="str">
        <f t="shared" ref="BJ5" si="25">AW5</f>
        <v>Beoordelaar 6</v>
      </c>
      <c r="BK5" s="33" t="str">
        <f t="shared" ref="BK5" si="26">AX5</f>
        <v>Beoordelaar 7</v>
      </c>
      <c r="BL5" s="33" t="str">
        <f t="shared" ref="BL5" si="27">AY5</f>
        <v>Beoordelaar 8</v>
      </c>
      <c r="BM5" s="109" t="str">
        <f t="shared" ref="BM5" si="28">AZ5</f>
        <v>Beoordelaar 9</v>
      </c>
      <c r="BN5" s="109" t="str">
        <f t="shared" ref="BN5" si="29">BA5</f>
        <v>Beoordelaar 10</v>
      </c>
      <c r="BO5" s="109" t="str">
        <f t="shared" ref="BO5" si="30">BB5</f>
        <v>Beoordelaar 11</v>
      </c>
      <c r="BP5" s="34" t="s">
        <v>20</v>
      </c>
      <c r="BR5" s="33" t="str">
        <f>BE5</f>
        <v>Beoordelaar 1</v>
      </c>
      <c r="BS5" s="33" t="str">
        <f t="shared" ref="BS5" si="31">BF5</f>
        <v>Beoordelaar 2</v>
      </c>
      <c r="BT5" s="33" t="str">
        <f t="shared" ref="BT5" si="32">BG5</f>
        <v>Beoordelaar 3</v>
      </c>
      <c r="BU5" s="33" t="str">
        <f t="shared" ref="BU5" si="33">BH5</f>
        <v>Beoordelaar 4</v>
      </c>
      <c r="BV5" s="33" t="str">
        <f t="shared" ref="BV5" si="34">BI5</f>
        <v>Beoordelaar 5</v>
      </c>
      <c r="BW5" s="33" t="str">
        <f t="shared" ref="BW5" si="35">BJ5</f>
        <v>Beoordelaar 6</v>
      </c>
      <c r="BX5" s="33" t="str">
        <f t="shared" ref="BX5" si="36">BK5</f>
        <v>Beoordelaar 7</v>
      </c>
      <c r="BY5" s="33" t="str">
        <f t="shared" ref="BY5" si="37">BL5</f>
        <v>Beoordelaar 8</v>
      </c>
      <c r="BZ5" s="109" t="str">
        <f t="shared" ref="BZ5" si="38">BM5</f>
        <v>Beoordelaar 9</v>
      </c>
      <c r="CA5" s="109" t="str">
        <f t="shared" ref="CA5" si="39">BN5</f>
        <v>Beoordelaar 10</v>
      </c>
      <c r="CB5" s="109" t="str">
        <f t="shared" ref="CB5" si="40">BO5</f>
        <v>Beoordelaar 11</v>
      </c>
      <c r="CC5" s="34" t="s">
        <v>20</v>
      </c>
    </row>
    <row r="6" spans="1:81" ht="15" customHeight="1" x14ac:dyDescent="0.25">
      <c r="A6" s="27">
        <v>1</v>
      </c>
      <c r="B6" s="37">
        <v>10</v>
      </c>
      <c r="C6" s="18" t="s">
        <v>102</v>
      </c>
      <c r="D6" s="18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1" t="e">
        <f>AVERAGE(E6:O6)</f>
        <v>#DIV/0!</v>
      </c>
      <c r="Q6" s="40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41" t="e">
        <f>AVERAGE(R6:AB6)</f>
        <v>#DIV/0!</v>
      </c>
      <c r="AD6" s="40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41" t="e">
        <f>AVERAGE(AE6:AO6)</f>
        <v>#DIV/0!</v>
      </c>
      <c r="AQ6" s="40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41" t="e">
        <f>AVERAGE(AR6:BB6)</f>
        <v>#DIV/0!</v>
      </c>
      <c r="BD6" s="40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41" t="e">
        <f>AVERAGE(BE6:BO6)</f>
        <v>#DIV/0!</v>
      </c>
      <c r="BQ6" s="40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41" t="e">
        <f>AVERAGE(BR6:CB6)</f>
        <v>#DIV/0!</v>
      </c>
    </row>
    <row r="7" spans="1:81" ht="15" customHeight="1" x14ac:dyDescent="0.25">
      <c r="A7" s="27">
        <v>2</v>
      </c>
      <c r="B7" s="37">
        <v>10</v>
      </c>
      <c r="C7" s="18" t="s">
        <v>103</v>
      </c>
      <c r="D7" s="18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42" t="e">
        <f>AVERAGE(E7:O7)</f>
        <v>#DIV/0!</v>
      </c>
      <c r="Q7" s="40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42" t="e">
        <f>AVERAGE(R7:AB7)</f>
        <v>#DIV/0!</v>
      </c>
      <c r="AD7" s="40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42" t="e">
        <f>AVERAGE(AE7:AO7)</f>
        <v>#DIV/0!</v>
      </c>
      <c r="AQ7" s="40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42" t="e">
        <f>AVERAGE(AR7:BB7)</f>
        <v>#DIV/0!</v>
      </c>
      <c r="BD7" s="40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42" t="e">
        <f>AVERAGE(BE7:BO7)</f>
        <v>#DIV/0!</v>
      </c>
      <c r="BQ7" s="40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42" t="e">
        <f>AVERAGE(BR7:CB7)</f>
        <v>#DIV/0!</v>
      </c>
    </row>
    <row r="8" spans="1:81" ht="15" customHeight="1" x14ac:dyDescent="0.25">
      <c r="A8" s="27">
        <v>3</v>
      </c>
      <c r="B8" s="37">
        <v>10</v>
      </c>
      <c r="C8" s="8" t="s">
        <v>104</v>
      </c>
      <c r="D8" s="8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42" t="e">
        <f t="shared" ref="P8:P11" si="41">AVERAGE(E8:O8)</f>
        <v>#DIV/0!</v>
      </c>
      <c r="Q8" s="40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42" t="e">
        <f t="shared" ref="AC8:AC11" si="42">AVERAGE(R8:AB8)</f>
        <v>#DIV/0!</v>
      </c>
      <c r="AD8" s="40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42" t="e">
        <f t="shared" ref="AP8:AP11" si="43">AVERAGE(AE8:AO8)</f>
        <v>#DIV/0!</v>
      </c>
      <c r="AQ8" s="40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42" t="e">
        <f t="shared" ref="BC8:BC11" si="44">AVERAGE(AR8:BB8)</f>
        <v>#DIV/0!</v>
      </c>
      <c r="BD8" s="40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42" t="e">
        <f t="shared" ref="BP8:BP11" si="45">AVERAGE(BE8:BO8)</f>
        <v>#DIV/0!</v>
      </c>
      <c r="BQ8" s="40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42" t="e">
        <f t="shared" ref="CC8:CC11" si="46">AVERAGE(BR8:CB8)</f>
        <v>#DIV/0!</v>
      </c>
    </row>
    <row r="9" spans="1:81" ht="15" customHeight="1" x14ac:dyDescent="0.25">
      <c r="A9" s="27">
        <v>4</v>
      </c>
      <c r="B9" s="37">
        <v>10</v>
      </c>
      <c r="C9" s="8" t="s">
        <v>105</v>
      </c>
      <c r="D9" s="8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42" t="e">
        <f t="shared" si="41"/>
        <v>#DIV/0!</v>
      </c>
      <c r="Q9" s="40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42" t="e">
        <f t="shared" si="42"/>
        <v>#DIV/0!</v>
      </c>
      <c r="AD9" s="40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42" t="e">
        <f t="shared" si="43"/>
        <v>#DIV/0!</v>
      </c>
      <c r="AQ9" s="40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42" t="e">
        <f t="shared" si="44"/>
        <v>#DIV/0!</v>
      </c>
      <c r="BD9" s="40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42" t="e">
        <f t="shared" si="45"/>
        <v>#DIV/0!</v>
      </c>
      <c r="BQ9" s="40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42" t="e">
        <f t="shared" si="46"/>
        <v>#DIV/0!</v>
      </c>
    </row>
    <row r="10" spans="1:81" ht="15" customHeight="1" x14ac:dyDescent="0.25">
      <c r="A10" s="27">
        <v>5</v>
      </c>
      <c r="B10" s="37">
        <v>10</v>
      </c>
      <c r="C10" s="8" t="s">
        <v>106</v>
      </c>
      <c r="D10" s="8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42" t="e">
        <f t="shared" si="41"/>
        <v>#DIV/0!</v>
      </c>
      <c r="Q10" s="40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 t="e">
        <f t="shared" si="42"/>
        <v>#DIV/0!</v>
      </c>
      <c r="AD10" s="40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42" t="e">
        <f t="shared" si="43"/>
        <v>#DIV/0!</v>
      </c>
      <c r="AQ10" s="40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42" t="e">
        <f t="shared" si="44"/>
        <v>#DIV/0!</v>
      </c>
      <c r="BD10" s="40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42" t="e">
        <f t="shared" si="45"/>
        <v>#DIV/0!</v>
      </c>
      <c r="BQ10" s="40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42" t="e">
        <f t="shared" si="46"/>
        <v>#DIV/0!</v>
      </c>
    </row>
    <row r="11" spans="1:81" ht="15" customHeight="1" thickBot="1" x14ac:dyDescent="0.3">
      <c r="A11" s="27">
        <v>6</v>
      </c>
      <c r="B11" s="37">
        <v>10</v>
      </c>
      <c r="C11" s="8" t="s">
        <v>107</v>
      </c>
      <c r="D11" s="8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2" t="e">
        <f t="shared" si="41"/>
        <v>#DIV/0!</v>
      </c>
      <c r="Q11" s="40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 t="e">
        <f t="shared" si="42"/>
        <v>#DIV/0!</v>
      </c>
      <c r="AD11" s="40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42" t="e">
        <f t="shared" si="43"/>
        <v>#DIV/0!</v>
      </c>
      <c r="AQ11" s="40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42" t="e">
        <f t="shared" si="44"/>
        <v>#DIV/0!</v>
      </c>
      <c r="BD11" s="40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42" t="e">
        <f t="shared" si="45"/>
        <v>#DIV/0!</v>
      </c>
      <c r="BQ11" s="40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42" t="e">
        <f t="shared" si="46"/>
        <v>#DIV/0!</v>
      </c>
    </row>
    <row r="12" spans="1:81" ht="15.75" thickBot="1" x14ac:dyDescent="0.3">
      <c r="A12" s="31" t="s">
        <v>19</v>
      </c>
      <c r="B12" s="38">
        <f>SUM(B6:B11)</f>
        <v>60</v>
      </c>
      <c r="D12" s="18"/>
      <c r="E12" s="72">
        <f t="shared" ref="E12:P12" si="47">SUM(E6:E11)</f>
        <v>0</v>
      </c>
      <c r="F12" s="72">
        <f t="shared" si="47"/>
        <v>0</v>
      </c>
      <c r="G12" s="72">
        <f t="shared" si="47"/>
        <v>0</v>
      </c>
      <c r="H12" s="72">
        <f t="shared" si="47"/>
        <v>0</v>
      </c>
      <c r="I12" s="72">
        <f t="shared" si="47"/>
        <v>0</v>
      </c>
      <c r="J12" s="72">
        <f t="shared" si="47"/>
        <v>0</v>
      </c>
      <c r="K12" s="72">
        <f t="shared" si="47"/>
        <v>0</v>
      </c>
      <c r="L12" s="72">
        <f t="shared" si="47"/>
        <v>0</v>
      </c>
      <c r="M12" s="72">
        <f t="shared" si="47"/>
        <v>0</v>
      </c>
      <c r="N12" s="72">
        <f t="shared" si="47"/>
        <v>0</v>
      </c>
      <c r="O12" s="72">
        <f t="shared" si="47"/>
        <v>0</v>
      </c>
      <c r="P12" s="35" t="e">
        <f t="shared" si="47"/>
        <v>#DIV/0!</v>
      </c>
      <c r="Q12" s="18"/>
      <c r="R12" s="72">
        <f t="shared" ref="R12:AC12" si="48">SUM(R6:R11)</f>
        <v>0</v>
      </c>
      <c r="S12" s="72">
        <f t="shared" si="48"/>
        <v>0</v>
      </c>
      <c r="T12" s="72">
        <f t="shared" si="48"/>
        <v>0</v>
      </c>
      <c r="U12" s="72">
        <f t="shared" si="48"/>
        <v>0</v>
      </c>
      <c r="V12" s="72">
        <f t="shared" si="48"/>
        <v>0</v>
      </c>
      <c r="W12" s="72">
        <f t="shared" si="48"/>
        <v>0</v>
      </c>
      <c r="X12" s="72">
        <f t="shared" si="48"/>
        <v>0</v>
      </c>
      <c r="Y12" s="72">
        <f t="shared" si="48"/>
        <v>0</v>
      </c>
      <c r="Z12" s="72">
        <f t="shared" si="48"/>
        <v>0</v>
      </c>
      <c r="AA12" s="72">
        <f t="shared" si="48"/>
        <v>0</v>
      </c>
      <c r="AB12" s="72">
        <f t="shared" si="48"/>
        <v>0</v>
      </c>
      <c r="AC12" s="35" t="e">
        <f t="shared" si="48"/>
        <v>#DIV/0!</v>
      </c>
      <c r="AD12" s="18"/>
      <c r="AE12" s="72">
        <f t="shared" ref="AE12:AP12" si="49">SUM(AE6:AE11)</f>
        <v>0</v>
      </c>
      <c r="AF12" s="72">
        <f t="shared" si="49"/>
        <v>0</v>
      </c>
      <c r="AG12" s="72">
        <f t="shared" si="49"/>
        <v>0</v>
      </c>
      <c r="AH12" s="72">
        <f t="shared" si="49"/>
        <v>0</v>
      </c>
      <c r="AI12" s="72">
        <f t="shared" si="49"/>
        <v>0</v>
      </c>
      <c r="AJ12" s="72">
        <f t="shared" si="49"/>
        <v>0</v>
      </c>
      <c r="AK12" s="72">
        <f t="shared" si="49"/>
        <v>0</v>
      </c>
      <c r="AL12" s="72">
        <f t="shared" si="49"/>
        <v>0</v>
      </c>
      <c r="AM12" s="72">
        <f t="shared" si="49"/>
        <v>0</v>
      </c>
      <c r="AN12" s="72">
        <f t="shared" si="49"/>
        <v>0</v>
      </c>
      <c r="AO12" s="72">
        <f t="shared" si="49"/>
        <v>0</v>
      </c>
      <c r="AP12" s="35" t="e">
        <f t="shared" si="49"/>
        <v>#DIV/0!</v>
      </c>
      <c r="AQ12" s="18"/>
      <c r="AR12" s="72">
        <f t="shared" ref="AR12:BC12" si="50">SUM(AR6:AR11)</f>
        <v>0</v>
      </c>
      <c r="AS12" s="72">
        <f t="shared" si="50"/>
        <v>0</v>
      </c>
      <c r="AT12" s="72">
        <f t="shared" si="50"/>
        <v>0</v>
      </c>
      <c r="AU12" s="72">
        <f t="shared" si="50"/>
        <v>0</v>
      </c>
      <c r="AV12" s="72">
        <f t="shared" si="50"/>
        <v>0</v>
      </c>
      <c r="AW12" s="72">
        <f t="shared" si="50"/>
        <v>0</v>
      </c>
      <c r="AX12" s="72">
        <f t="shared" si="50"/>
        <v>0</v>
      </c>
      <c r="AY12" s="72">
        <f t="shared" si="50"/>
        <v>0</v>
      </c>
      <c r="AZ12" s="72">
        <f t="shared" si="50"/>
        <v>0</v>
      </c>
      <c r="BA12" s="72">
        <f t="shared" si="50"/>
        <v>0</v>
      </c>
      <c r="BB12" s="72">
        <f t="shared" si="50"/>
        <v>0</v>
      </c>
      <c r="BC12" s="35" t="e">
        <f t="shared" si="50"/>
        <v>#DIV/0!</v>
      </c>
      <c r="BD12" s="18"/>
      <c r="BE12" s="72">
        <f t="shared" ref="BE12:BP12" si="51">SUM(BE6:BE11)</f>
        <v>0</v>
      </c>
      <c r="BF12" s="72">
        <f t="shared" si="51"/>
        <v>0</v>
      </c>
      <c r="BG12" s="72">
        <f t="shared" si="51"/>
        <v>0</v>
      </c>
      <c r="BH12" s="72">
        <f t="shared" si="51"/>
        <v>0</v>
      </c>
      <c r="BI12" s="72">
        <f t="shared" si="51"/>
        <v>0</v>
      </c>
      <c r="BJ12" s="72">
        <f t="shared" si="51"/>
        <v>0</v>
      </c>
      <c r="BK12" s="72">
        <f t="shared" si="51"/>
        <v>0</v>
      </c>
      <c r="BL12" s="72">
        <f t="shared" si="51"/>
        <v>0</v>
      </c>
      <c r="BM12" s="72">
        <f t="shared" si="51"/>
        <v>0</v>
      </c>
      <c r="BN12" s="72">
        <f t="shared" si="51"/>
        <v>0</v>
      </c>
      <c r="BO12" s="72">
        <f t="shared" si="51"/>
        <v>0</v>
      </c>
      <c r="BP12" s="35" t="e">
        <f t="shared" si="51"/>
        <v>#DIV/0!</v>
      </c>
      <c r="BQ12" s="18"/>
      <c r="BR12" s="72">
        <f t="shared" ref="BR12:CC12" si="52">SUM(BR6:BR11)</f>
        <v>0</v>
      </c>
      <c r="BS12" s="72">
        <f t="shared" si="52"/>
        <v>0</v>
      </c>
      <c r="BT12" s="72">
        <f t="shared" si="52"/>
        <v>0</v>
      </c>
      <c r="BU12" s="72">
        <f t="shared" si="52"/>
        <v>0</v>
      </c>
      <c r="BV12" s="72">
        <f t="shared" si="52"/>
        <v>0</v>
      </c>
      <c r="BW12" s="72">
        <f t="shared" si="52"/>
        <v>0</v>
      </c>
      <c r="BX12" s="72">
        <f t="shared" si="52"/>
        <v>0</v>
      </c>
      <c r="BY12" s="72">
        <f t="shared" si="52"/>
        <v>0</v>
      </c>
      <c r="BZ12" s="72">
        <f t="shared" si="52"/>
        <v>0</v>
      </c>
      <c r="CA12" s="72">
        <f t="shared" si="52"/>
        <v>0</v>
      </c>
      <c r="CB12" s="72">
        <f t="shared" si="52"/>
        <v>0</v>
      </c>
      <c r="CC12" s="35" t="e">
        <f t="shared" si="52"/>
        <v>#DIV/0!</v>
      </c>
    </row>
    <row r="13" spans="1:81" ht="15" customHeight="1" x14ac:dyDescent="0.25"/>
    <row r="14" spans="1:81" ht="15" customHeight="1" thickBot="1" x14ac:dyDescent="0.3">
      <c r="Q14" s="18"/>
      <c r="U14" s="5"/>
      <c r="AD14" s="18"/>
      <c r="AH14" s="5"/>
      <c r="AQ14" s="18"/>
      <c r="AU14" s="5"/>
      <c r="BD14" s="18"/>
      <c r="BH14" s="5"/>
      <c r="BQ14" s="18"/>
    </row>
    <row r="15" spans="1:81" ht="15" customHeight="1" x14ac:dyDescent="0.25">
      <c r="E15" s="10" t="s">
        <v>120</v>
      </c>
      <c r="F15" s="11"/>
      <c r="H15" s="105" t="s">
        <v>135</v>
      </c>
      <c r="I15" s="106"/>
      <c r="Q15" s="18"/>
      <c r="U15" s="5"/>
      <c r="AD15" s="18"/>
      <c r="AH15" s="5"/>
      <c r="AQ15" s="18"/>
      <c r="AU15" s="5"/>
      <c r="BD15" s="18"/>
      <c r="BH15" s="5"/>
      <c r="BQ15" s="18"/>
    </row>
    <row r="16" spans="1:81" ht="15" customHeight="1" x14ac:dyDescent="0.25">
      <c r="E16" s="12"/>
      <c r="F16" s="15">
        <v>0</v>
      </c>
      <c r="H16" s="107" t="s">
        <v>70</v>
      </c>
      <c r="I16" s="97">
        <v>2</v>
      </c>
      <c r="Q16" s="18"/>
      <c r="U16" s="5"/>
      <c r="AD16" s="18"/>
      <c r="AH16" s="5"/>
      <c r="AQ16" s="18"/>
      <c r="AU16" s="5"/>
      <c r="BD16" s="18"/>
      <c r="BH16" s="5"/>
      <c r="BQ16" s="18"/>
    </row>
    <row r="17" spans="1:69" ht="15" customHeight="1" x14ac:dyDescent="0.25">
      <c r="E17" s="12"/>
      <c r="F17" s="15">
        <v>1</v>
      </c>
      <c r="H17" s="107" t="s">
        <v>95</v>
      </c>
      <c r="I17" s="97">
        <v>1</v>
      </c>
      <c r="Q17" s="18"/>
      <c r="U17" s="5"/>
      <c r="AD17" s="18"/>
      <c r="AH17" s="5"/>
      <c r="AQ17" s="18"/>
      <c r="AU17" s="5"/>
      <c r="BD17" s="18"/>
      <c r="BH17" s="5"/>
      <c r="BQ17" s="18"/>
    </row>
    <row r="18" spans="1:69" ht="15" customHeight="1" thickBot="1" x14ac:dyDescent="0.3">
      <c r="E18" s="53"/>
      <c r="F18" s="15">
        <v>3</v>
      </c>
      <c r="H18" s="108" t="s">
        <v>10</v>
      </c>
      <c r="I18" s="98">
        <v>3</v>
      </c>
      <c r="Q18" s="18"/>
      <c r="U18" s="5"/>
      <c r="AD18" s="18"/>
      <c r="AH18" s="5"/>
      <c r="AQ18" s="18"/>
      <c r="AU18" s="5"/>
      <c r="BD18" s="18"/>
      <c r="BH18" s="5"/>
      <c r="BQ18" s="18"/>
    </row>
    <row r="19" spans="1:69" ht="15" customHeight="1" x14ac:dyDescent="0.25">
      <c r="E19" s="53"/>
      <c r="F19" s="15">
        <v>5</v>
      </c>
      <c r="Q19" s="18"/>
      <c r="U19" s="5"/>
      <c r="AD19" s="18"/>
      <c r="AH19" s="5"/>
      <c r="AQ19" s="18"/>
      <c r="AU19" s="5"/>
      <c r="BD19" s="18"/>
      <c r="BH19" s="5"/>
      <c r="BQ19" s="18"/>
    </row>
    <row r="20" spans="1:69" ht="15" customHeight="1" x14ac:dyDescent="0.25">
      <c r="E20" s="53"/>
      <c r="F20" s="15">
        <v>7</v>
      </c>
      <c r="Q20" s="18"/>
      <c r="U20" s="5"/>
      <c r="AD20" s="18"/>
      <c r="AH20" s="5"/>
      <c r="AQ20" s="18"/>
      <c r="AU20" s="5"/>
      <c r="BD20" s="18"/>
      <c r="BH20" s="5"/>
      <c r="BQ20" s="18"/>
    </row>
    <row r="21" spans="1:69" ht="15" customHeight="1" thickBot="1" x14ac:dyDescent="0.3">
      <c r="E21" s="54"/>
      <c r="F21" s="16">
        <v>10</v>
      </c>
      <c r="Q21" s="18"/>
      <c r="U21" s="5"/>
      <c r="AD21" s="18"/>
      <c r="AH21" s="5"/>
      <c r="AQ21" s="18"/>
      <c r="AU21" s="5"/>
      <c r="BD21" s="18"/>
      <c r="BH21" s="5"/>
      <c r="BQ21" s="18"/>
    </row>
    <row r="22" spans="1:69" ht="15" customHeight="1" x14ac:dyDescent="0.25">
      <c r="Q22" s="18"/>
      <c r="U22" s="5"/>
      <c r="AD22" s="18"/>
      <c r="AH22" s="5"/>
      <c r="AQ22" s="18"/>
      <c r="AU22" s="5"/>
      <c r="BD22" s="18"/>
      <c r="BH22" s="5"/>
      <c r="BQ22" s="18"/>
    </row>
    <row r="23" spans="1:69" x14ac:dyDescent="0.25">
      <c r="Q23" s="18"/>
      <c r="U23" s="5"/>
      <c r="AD23" s="18"/>
      <c r="AH23" s="5"/>
      <c r="AQ23" s="18"/>
      <c r="AU23" s="5"/>
      <c r="BD23" s="18"/>
      <c r="BH23" s="5"/>
      <c r="BQ23" s="18"/>
    </row>
    <row r="24" spans="1:69" ht="15.75" thickBot="1" x14ac:dyDescent="0.3">
      <c r="Q24" s="18"/>
      <c r="U24" s="5"/>
      <c r="AD24" s="18"/>
      <c r="AH24" s="5"/>
      <c r="AQ24" s="18"/>
      <c r="AU24" s="5"/>
      <c r="BD24" s="18"/>
      <c r="BH24" s="5"/>
      <c r="BQ24" s="18"/>
    </row>
    <row r="25" spans="1:69" ht="15" customHeight="1" x14ac:dyDescent="0.25">
      <c r="A25" s="185" t="s">
        <v>136</v>
      </c>
      <c r="B25" s="185"/>
      <c r="C25" s="185"/>
      <c r="E25" s="182" t="s">
        <v>138</v>
      </c>
      <c r="F25" s="183"/>
      <c r="G25" s="183"/>
      <c r="H25" s="183"/>
      <c r="I25" s="183"/>
      <c r="J25" s="184"/>
      <c r="K25" s="19"/>
      <c r="L25" s="115" t="s">
        <v>139</v>
      </c>
      <c r="M25" s="115" t="s">
        <v>140</v>
      </c>
      <c r="Q25" s="18"/>
      <c r="U25" s="5"/>
      <c r="AD25" s="18"/>
      <c r="AH25" s="5"/>
      <c r="AQ25" s="18"/>
      <c r="AU25" s="5"/>
      <c r="BD25" s="18"/>
      <c r="BQ25" s="18"/>
    </row>
    <row r="26" spans="1:69" ht="15.75" thickBot="1" x14ac:dyDescent="0.3">
      <c r="E26" s="111">
        <v>1</v>
      </c>
      <c r="F26" s="112">
        <v>2</v>
      </c>
      <c r="G26" s="112">
        <v>3</v>
      </c>
      <c r="H26" s="112">
        <v>4</v>
      </c>
      <c r="I26" s="112">
        <v>5</v>
      </c>
      <c r="J26" s="113">
        <v>6</v>
      </c>
      <c r="K26" s="19"/>
      <c r="L26" s="116" t="s">
        <v>7</v>
      </c>
      <c r="M26" s="116" t="s">
        <v>141</v>
      </c>
      <c r="Q26" s="18"/>
      <c r="U26" s="5"/>
      <c r="AD26" s="18"/>
      <c r="AH26" s="5"/>
      <c r="AQ26" s="18"/>
      <c r="AU26" s="5"/>
      <c r="BD26" s="18"/>
      <c r="BQ26" s="18"/>
    </row>
    <row r="27" spans="1:69" x14ac:dyDescent="0.25">
      <c r="C27" s="18" t="s">
        <v>102</v>
      </c>
      <c r="E27" s="87" t="e">
        <f>P6</f>
        <v>#DIV/0!</v>
      </c>
      <c r="F27" s="87" t="e">
        <f>AC6</f>
        <v>#DIV/0!</v>
      </c>
      <c r="G27" s="87" t="e">
        <f>AP6</f>
        <v>#DIV/0!</v>
      </c>
      <c r="H27" s="87" t="e">
        <f>BC6</f>
        <v>#DIV/0!</v>
      </c>
      <c r="I27" s="87" t="e">
        <f>BP6</f>
        <v>#DIV/0!</v>
      </c>
      <c r="J27" s="87" t="e">
        <f>CC6</f>
        <v>#DIV/0!</v>
      </c>
      <c r="L27" s="87" t="e">
        <f>MAX(E27:J27)</f>
        <v>#DIV/0!</v>
      </c>
      <c r="M27" s="87">
        <v>10</v>
      </c>
      <c r="Q27" s="18"/>
      <c r="U27" s="5"/>
      <c r="AD27" s="18"/>
      <c r="AH27" s="5"/>
      <c r="AQ27" s="18"/>
      <c r="AU27" s="5"/>
      <c r="BD27" s="18"/>
      <c r="BQ27" s="18"/>
    </row>
    <row r="28" spans="1:69" x14ac:dyDescent="0.25">
      <c r="C28" s="18" t="s">
        <v>103</v>
      </c>
      <c r="E28" s="87" t="e">
        <f t="shared" ref="E28:E32" si="53">P7</f>
        <v>#DIV/0!</v>
      </c>
      <c r="F28" s="87" t="e">
        <f t="shared" ref="F28:F32" si="54">AC7</f>
        <v>#DIV/0!</v>
      </c>
      <c r="G28" s="87" t="e">
        <f t="shared" ref="G28:G32" si="55">AP7</f>
        <v>#DIV/0!</v>
      </c>
      <c r="H28" s="87" t="e">
        <f t="shared" ref="H28:H32" si="56">BC7</f>
        <v>#DIV/0!</v>
      </c>
      <c r="I28" s="87" t="e">
        <f t="shared" ref="I28:I32" si="57">BP7</f>
        <v>#DIV/0!</v>
      </c>
      <c r="J28" s="87" t="e">
        <f t="shared" ref="J28:J32" si="58">CC7</f>
        <v>#DIV/0!</v>
      </c>
      <c r="L28" s="87" t="e">
        <f t="shared" ref="L28:L32" si="59">MAX(E28:J28)</f>
        <v>#DIV/0!</v>
      </c>
      <c r="M28" s="87">
        <v>10</v>
      </c>
      <c r="Q28" s="18"/>
      <c r="U28" s="5"/>
      <c r="AD28" s="18"/>
      <c r="AH28" s="5"/>
      <c r="AQ28" s="18"/>
      <c r="AU28" s="5"/>
      <c r="BD28" s="18"/>
      <c r="BQ28" s="18"/>
    </row>
    <row r="29" spans="1:69" x14ac:dyDescent="0.25">
      <c r="C29" s="8" t="s">
        <v>104</v>
      </c>
      <c r="E29" s="87" t="e">
        <f t="shared" si="53"/>
        <v>#DIV/0!</v>
      </c>
      <c r="F29" s="87" t="e">
        <f t="shared" si="54"/>
        <v>#DIV/0!</v>
      </c>
      <c r="G29" s="87" t="e">
        <f t="shared" si="55"/>
        <v>#DIV/0!</v>
      </c>
      <c r="H29" s="87" t="e">
        <f t="shared" si="56"/>
        <v>#DIV/0!</v>
      </c>
      <c r="I29" s="87" t="e">
        <f t="shared" si="57"/>
        <v>#DIV/0!</v>
      </c>
      <c r="J29" s="87" t="e">
        <f t="shared" si="58"/>
        <v>#DIV/0!</v>
      </c>
      <c r="L29" s="87" t="e">
        <f t="shared" si="59"/>
        <v>#DIV/0!</v>
      </c>
      <c r="M29" s="87">
        <v>10</v>
      </c>
      <c r="Q29" s="18"/>
      <c r="U29" s="5"/>
      <c r="AD29" s="18"/>
      <c r="AH29" s="5"/>
      <c r="AQ29" s="18"/>
      <c r="AU29" s="5"/>
      <c r="BD29" s="18"/>
      <c r="BQ29" s="18"/>
    </row>
    <row r="30" spans="1:69" x14ac:dyDescent="0.25">
      <c r="C30" s="8" t="s">
        <v>105</v>
      </c>
      <c r="E30" s="87" t="e">
        <f t="shared" si="53"/>
        <v>#DIV/0!</v>
      </c>
      <c r="F30" s="87" t="e">
        <f t="shared" si="54"/>
        <v>#DIV/0!</v>
      </c>
      <c r="G30" s="87" t="e">
        <f t="shared" si="55"/>
        <v>#DIV/0!</v>
      </c>
      <c r="H30" s="87" t="e">
        <f t="shared" si="56"/>
        <v>#DIV/0!</v>
      </c>
      <c r="I30" s="87" t="e">
        <f t="shared" si="57"/>
        <v>#DIV/0!</v>
      </c>
      <c r="J30" s="87" t="e">
        <f t="shared" si="58"/>
        <v>#DIV/0!</v>
      </c>
      <c r="L30" s="87" t="e">
        <f t="shared" si="59"/>
        <v>#DIV/0!</v>
      </c>
      <c r="M30" s="117">
        <v>10</v>
      </c>
      <c r="Q30" s="18"/>
      <c r="U30" s="5"/>
      <c r="AD30" s="18"/>
      <c r="AH30" s="5"/>
      <c r="AQ30" s="18"/>
      <c r="AU30" s="5"/>
      <c r="BD30" s="18"/>
      <c r="BQ30" s="18"/>
    </row>
    <row r="31" spans="1:69" x14ac:dyDescent="0.25">
      <c r="C31" s="8" t="s">
        <v>106</v>
      </c>
      <c r="E31" s="87" t="e">
        <f t="shared" si="53"/>
        <v>#DIV/0!</v>
      </c>
      <c r="F31" s="87" t="e">
        <f t="shared" si="54"/>
        <v>#DIV/0!</v>
      </c>
      <c r="G31" s="87" t="e">
        <f t="shared" si="55"/>
        <v>#DIV/0!</v>
      </c>
      <c r="H31" s="87" t="e">
        <f t="shared" si="56"/>
        <v>#DIV/0!</v>
      </c>
      <c r="I31" s="87" t="e">
        <f t="shared" si="57"/>
        <v>#DIV/0!</v>
      </c>
      <c r="J31" s="87" t="e">
        <f t="shared" si="58"/>
        <v>#DIV/0!</v>
      </c>
      <c r="L31" s="87" t="e">
        <f t="shared" si="59"/>
        <v>#DIV/0!</v>
      </c>
      <c r="M31" s="117">
        <v>10</v>
      </c>
      <c r="Q31" s="18"/>
      <c r="U31" s="5"/>
      <c r="AD31" s="18"/>
      <c r="AH31" s="5"/>
      <c r="AQ31" s="18"/>
      <c r="AU31" s="5"/>
      <c r="BD31" s="18"/>
      <c r="BQ31" s="18"/>
    </row>
    <row r="32" spans="1:69" x14ac:dyDescent="0.25">
      <c r="C32" s="8" t="s">
        <v>107</v>
      </c>
      <c r="E32" s="87" t="e">
        <f t="shared" si="53"/>
        <v>#DIV/0!</v>
      </c>
      <c r="F32" s="87" t="e">
        <f t="shared" si="54"/>
        <v>#DIV/0!</v>
      </c>
      <c r="G32" s="87" t="e">
        <f t="shared" si="55"/>
        <v>#DIV/0!</v>
      </c>
      <c r="H32" s="87" t="e">
        <f t="shared" si="56"/>
        <v>#DIV/0!</v>
      </c>
      <c r="I32" s="87" t="e">
        <f t="shared" si="57"/>
        <v>#DIV/0!</v>
      </c>
      <c r="J32" s="87" t="e">
        <f t="shared" si="58"/>
        <v>#DIV/0!</v>
      </c>
      <c r="L32" s="87" t="e">
        <f t="shared" si="59"/>
        <v>#DIV/0!</v>
      </c>
      <c r="M32" s="117">
        <v>10</v>
      </c>
      <c r="Q32" s="18"/>
      <c r="U32" s="5"/>
      <c r="AD32" s="18"/>
      <c r="AH32" s="5"/>
      <c r="AQ32" s="18"/>
      <c r="AU32" s="5"/>
      <c r="BD32" s="18"/>
      <c r="BQ32" s="18"/>
    </row>
    <row r="33" spans="3:69" ht="15.75" thickBot="1" x14ac:dyDescent="0.3">
      <c r="E33" s="118" t="e">
        <f>SUM(E27:E32)</f>
        <v>#DIV/0!</v>
      </c>
      <c r="F33" s="118" t="e">
        <f t="shared" ref="F33:J33" si="60">SUM(F27:F32)</f>
        <v>#DIV/0!</v>
      </c>
      <c r="G33" s="118" t="e">
        <f t="shared" si="60"/>
        <v>#DIV/0!</v>
      </c>
      <c r="H33" s="118" t="e">
        <f t="shared" si="60"/>
        <v>#DIV/0!</v>
      </c>
      <c r="I33" s="118" t="e">
        <f t="shared" si="60"/>
        <v>#DIV/0!</v>
      </c>
      <c r="J33" s="118" t="e">
        <f t="shared" si="60"/>
        <v>#DIV/0!</v>
      </c>
      <c r="K33" s="19"/>
      <c r="L33" s="19"/>
      <c r="M33" s="118">
        <f>SUM(M27:M32)</f>
        <v>60</v>
      </c>
      <c r="Q33" s="18"/>
      <c r="U33" s="5"/>
      <c r="AD33" s="18"/>
      <c r="AH33" s="5"/>
      <c r="AQ33" s="18"/>
      <c r="AU33" s="5"/>
      <c r="BD33" s="18"/>
      <c r="BQ33" s="18"/>
    </row>
    <row r="34" spans="3:69" ht="15.75" thickTop="1" x14ac:dyDescent="0.25">
      <c r="E34" s="119"/>
      <c r="F34" s="119"/>
      <c r="G34" s="119"/>
      <c r="H34" s="119"/>
      <c r="I34" s="119"/>
      <c r="J34" s="119"/>
      <c r="K34" s="19"/>
      <c r="L34" s="19"/>
      <c r="M34" s="119"/>
      <c r="Q34" s="18"/>
      <c r="U34" s="5"/>
      <c r="AD34" s="18"/>
      <c r="AH34" s="5"/>
      <c r="AQ34" s="18"/>
      <c r="AU34" s="5"/>
      <c r="BD34" s="18"/>
      <c r="BQ34" s="18"/>
    </row>
    <row r="35" spans="3:69" ht="15.75" thickBot="1" x14ac:dyDescent="0.3">
      <c r="E35" s="119"/>
      <c r="F35" s="119"/>
      <c r="G35" s="119"/>
      <c r="H35" s="119"/>
      <c r="I35" s="119"/>
      <c r="J35" s="119"/>
      <c r="K35" s="19"/>
      <c r="L35" s="19"/>
      <c r="M35" s="119"/>
      <c r="Q35" s="18"/>
      <c r="U35" s="5"/>
      <c r="AD35" s="18"/>
      <c r="AH35" s="5"/>
      <c r="AQ35" s="18"/>
      <c r="AU35" s="5"/>
      <c r="BD35" s="18"/>
      <c r="BQ35" s="18"/>
    </row>
    <row r="36" spans="3:69" x14ac:dyDescent="0.25">
      <c r="E36" s="182" t="s">
        <v>138</v>
      </c>
      <c r="F36" s="183"/>
      <c r="G36" s="183"/>
      <c r="H36" s="183"/>
      <c r="I36" s="183"/>
      <c r="J36" s="184"/>
      <c r="K36" s="19"/>
      <c r="L36" s="115" t="s">
        <v>139</v>
      </c>
      <c r="M36" s="119"/>
      <c r="N36" s="115" t="s">
        <v>13</v>
      </c>
      <c r="Q36" s="18"/>
      <c r="U36" s="5"/>
      <c r="AD36" s="18"/>
      <c r="AH36" s="5"/>
      <c r="AQ36" s="18"/>
      <c r="AU36" s="5"/>
      <c r="BD36" s="18"/>
      <c r="BQ36" s="18"/>
    </row>
    <row r="37" spans="3:69" ht="15.75" thickBot="1" x14ac:dyDescent="0.3">
      <c r="E37" s="111">
        <v>1</v>
      </c>
      <c r="F37" s="112">
        <v>2</v>
      </c>
      <c r="G37" s="112">
        <v>3</v>
      </c>
      <c r="H37" s="112">
        <v>4</v>
      </c>
      <c r="I37" s="112">
        <v>5</v>
      </c>
      <c r="J37" s="113">
        <v>6</v>
      </c>
      <c r="K37" s="19"/>
      <c r="L37" s="116" t="s">
        <v>7</v>
      </c>
      <c r="M37" s="119"/>
      <c r="N37" s="116"/>
      <c r="Q37" s="18"/>
      <c r="U37" s="5"/>
      <c r="AD37" s="18"/>
      <c r="AH37" s="5"/>
      <c r="AQ37" s="18"/>
      <c r="AU37" s="5"/>
      <c r="BD37" s="18"/>
      <c r="BQ37" s="18"/>
    </row>
    <row r="38" spans="3:69" x14ac:dyDescent="0.25">
      <c r="C38" s="18" t="s">
        <v>102</v>
      </c>
      <c r="E38" s="120" t="e">
        <f>E27/$L27*$M27</f>
        <v>#DIV/0!</v>
      </c>
      <c r="F38" s="120" t="e">
        <f t="shared" ref="F38:J38" si="61">F27/$L27*$M27</f>
        <v>#DIV/0!</v>
      </c>
      <c r="G38" s="120" t="e">
        <f t="shared" si="61"/>
        <v>#DIV/0!</v>
      </c>
      <c r="H38" s="120" t="e">
        <f t="shared" si="61"/>
        <v>#DIV/0!</v>
      </c>
      <c r="I38" s="120" t="e">
        <f t="shared" si="61"/>
        <v>#DIV/0!</v>
      </c>
      <c r="J38" s="120" t="e">
        <f t="shared" si="61"/>
        <v>#DIV/0!</v>
      </c>
      <c r="K38" s="19"/>
      <c r="L38" s="19"/>
      <c r="M38" s="119"/>
      <c r="Q38" s="18"/>
      <c r="U38" s="5"/>
      <c r="AD38" s="18"/>
      <c r="AH38" s="5"/>
      <c r="AQ38" s="18"/>
      <c r="AU38" s="5"/>
      <c r="BD38" s="18"/>
      <c r="BQ38" s="18"/>
    </row>
    <row r="39" spans="3:69" x14ac:dyDescent="0.25">
      <c r="C39" s="18" t="s">
        <v>103</v>
      </c>
      <c r="E39" s="120" t="e">
        <f t="shared" ref="E39:J39" si="62">E28/$L28*$M28</f>
        <v>#DIV/0!</v>
      </c>
      <c r="F39" s="120" t="e">
        <f t="shared" si="62"/>
        <v>#DIV/0!</v>
      </c>
      <c r="G39" s="120" t="e">
        <f t="shared" si="62"/>
        <v>#DIV/0!</v>
      </c>
      <c r="H39" s="120" t="e">
        <f t="shared" si="62"/>
        <v>#DIV/0!</v>
      </c>
      <c r="I39" s="120" t="e">
        <f t="shared" si="62"/>
        <v>#DIV/0!</v>
      </c>
      <c r="J39" s="120" t="e">
        <f t="shared" si="62"/>
        <v>#DIV/0!</v>
      </c>
      <c r="Q39" s="18"/>
      <c r="U39" s="5"/>
      <c r="AD39" s="18"/>
      <c r="AH39" s="5"/>
      <c r="AQ39" s="18"/>
      <c r="AU39" s="5"/>
      <c r="BD39" s="18"/>
      <c r="BQ39" s="18"/>
    </row>
    <row r="40" spans="3:69" x14ac:dyDescent="0.25">
      <c r="C40" s="8" t="s">
        <v>104</v>
      </c>
      <c r="E40" s="120" t="e">
        <f t="shared" ref="E40:J40" si="63">E29/$L29*$M29</f>
        <v>#DIV/0!</v>
      </c>
      <c r="F40" s="120" t="e">
        <f t="shared" si="63"/>
        <v>#DIV/0!</v>
      </c>
      <c r="G40" s="120" t="e">
        <f t="shared" si="63"/>
        <v>#DIV/0!</v>
      </c>
      <c r="H40" s="120" t="e">
        <f t="shared" si="63"/>
        <v>#DIV/0!</v>
      </c>
      <c r="I40" s="120" t="e">
        <f t="shared" si="63"/>
        <v>#DIV/0!</v>
      </c>
      <c r="J40" s="120" t="e">
        <f t="shared" si="63"/>
        <v>#DIV/0!</v>
      </c>
      <c r="BQ40" s="18"/>
    </row>
    <row r="41" spans="3:69" x14ac:dyDescent="0.25">
      <c r="C41" s="8" t="s">
        <v>105</v>
      </c>
      <c r="E41" s="120" t="e">
        <f t="shared" ref="E41:J41" si="64">E30/$L30*$M30</f>
        <v>#DIV/0!</v>
      </c>
      <c r="F41" s="120" t="e">
        <f t="shared" si="64"/>
        <v>#DIV/0!</v>
      </c>
      <c r="G41" s="120" t="e">
        <f t="shared" si="64"/>
        <v>#DIV/0!</v>
      </c>
      <c r="H41" s="120" t="e">
        <f t="shared" si="64"/>
        <v>#DIV/0!</v>
      </c>
      <c r="I41" s="120" t="e">
        <f t="shared" si="64"/>
        <v>#DIV/0!</v>
      </c>
      <c r="J41" s="120" t="e">
        <f t="shared" si="64"/>
        <v>#DIV/0!</v>
      </c>
      <c r="BQ41" s="18"/>
    </row>
    <row r="42" spans="3:69" x14ac:dyDescent="0.25">
      <c r="C42" s="8" t="s">
        <v>106</v>
      </c>
      <c r="E42" s="120" t="e">
        <f t="shared" ref="E42:J42" si="65">E31/$L31*$M31</f>
        <v>#DIV/0!</v>
      </c>
      <c r="F42" s="120" t="e">
        <f t="shared" si="65"/>
        <v>#DIV/0!</v>
      </c>
      <c r="G42" s="120" t="e">
        <f t="shared" si="65"/>
        <v>#DIV/0!</v>
      </c>
      <c r="H42" s="120" t="e">
        <f t="shared" si="65"/>
        <v>#DIV/0!</v>
      </c>
      <c r="I42" s="120" t="e">
        <f t="shared" si="65"/>
        <v>#DIV/0!</v>
      </c>
      <c r="J42" s="120" t="e">
        <f t="shared" si="65"/>
        <v>#DIV/0!</v>
      </c>
      <c r="BQ42" s="18"/>
    </row>
    <row r="43" spans="3:69" ht="15" customHeight="1" x14ac:dyDescent="0.25">
      <c r="C43" s="8" t="s">
        <v>107</v>
      </c>
      <c r="E43" s="120" t="e">
        <f t="shared" ref="E43:J43" si="66">E32/$L32*$M32</f>
        <v>#DIV/0!</v>
      </c>
      <c r="F43" s="120" t="e">
        <f t="shared" si="66"/>
        <v>#DIV/0!</v>
      </c>
      <c r="G43" s="120" t="e">
        <f t="shared" si="66"/>
        <v>#DIV/0!</v>
      </c>
      <c r="H43" s="120" t="e">
        <f t="shared" si="66"/>
        <v>#DIV/0!</v>
      </c>
      <c r="I43" s="120" t="e">
        <f t="shared" si="66"/>
        <v>#DIV/0!</v>
      </c>
      <c r="J43" s="120" t="e">
        <f t="shared" si="66"/>
        <v>#DIV/0!</v>
      </c>
    </row>
    <row r="44" spans="3:69" ht="15.75" thickBot="1" x14ac:dyDescent="0.3">
      <c r="E44" s="118" t="e">
        <f>SUM(E38:E43)</f>
        <v>#DIV/0!</v>
      </c>
      <c r="F44" s="118" t="e">
        <f t="shared" ref="F44:J44" si="67">SUM(F38:F43)</f>
        <v>#DIV/0!</v>
      </c>
      <c r="G44" s="118" t="e">
        <f t="shared" si="67"/>
        <v>#DIV/0!</v>
      </c>
      <c r="H44" s="118" t="e">
        <f t="shared" si="67"/>
        <v>#DIV/0!</v>
      </c>
      <c r="I44" s="118" t="e">
        <f t="shared" si="67"/>
        <v>#DIV/0!</v>
      </c>
      <c r="J44" s="118" t="e">
        <f t="shared" si="67"/>
        <v>#DIV/0!</v>
      </c>
      <c r="L44" s="123" t="e">
        <f>MAX(E44:J44)</f>
        <v>#DIV/0!</v>
      </c>
      <c r="N44" s="121">
        <f>Uitgangspunten!D27</f>
        <v>60</v>
      </c>
    </row>
    <row r="45" spans="3:69" ht="15.75" thickTop="1" x14ac:dyDescent="0.25"/>
    <row r="46" spans="3:69" ht="15.75" thickBot="1" x14ac:dyDescent="0.3"/>
    <row r="47" spans="3:69" x14ac:dyDescent="0.25">
      <c r="E47" s="182" t="s">
        <v>138</v>
      </c>
      <c r="F47" s="183"/>
      <c r="G47" s="183"/>
      <c r="H47" s="183"/>
      <c r="I47" s="183"/>
      <c r="J47" s="184"/>
    </row>
    <row r="48" spans="3:69" ht="15.75" thickBot="1" x14ac:dyDescent="0.3">
      <c r="E48" s="111">
        <v>1</v>
      </c>
      <c r="F48" s="112">
        <v>2</v>
      </c>
      <c r="G48" s="112">
        <v>3</v>
      </c>
      <c r="H48" s="112">
        <v>4</v>
      </c>
      <c r="I48" s="112">
        <v>5</v>
      </c>
      <c r="J48" s="113">
        <v>6</v>
      </c>
    </row>
    <row r="49" spans="3:10" x14ac:dyDescent="0.25">
      <c r="E49" s="122"/>
      <c r="F49" s="122"/>
      <c r="G49" s="122"/>
      <c r="H49" s="122"/>
      <c r="I49" s="122"/>
      <c r="J49" s="122"/>
    </row>
    <row r="50" spans="3:10" ht="15.75" thickBot="1" x14ac:dyDescent="0.3">
      <c r="C50" s="19" t="s">
        <v>142</v>
      </c>
      <c r="E50" s="118" t="e">
        <f>E44/$L$44*$N$44</f>
        <v>#DIV/0!</v>
      </c>
      <c r="F50" s="118" t="e">
        <f t="shared" ref="F50:J50" si="68">F44/$L$44*$N$44</f>
        <v>#DIV/0!</v>
      </c>
      <c r="G50" s="118" t="e">
        <f t="shared" si="68"/>
        <v>#DIV/0!</v>
      </c>
      <c r="H50" s="118" t="e">
        <f t="shared" si="68"/>
        <v>#DIV/0!</v>
      </c>
      <c r="I50" s="118" t="e">
        <f t="shared" si="68"/>
        <v>#DIV/0!</v>
      </c>
      <c r="J50" s="118" t="e">
        <f t="shared" si="68"/>
        <v>#DIV/0!</v>
      </c>
    </row>
    <row r="51" spans="3:10" ht="15.75" thickTop="1" x14ac:dyDescent="0.25"/>
  </sheetData>
  <mergeCells count="10">
    <mergeCell ref="E47:J47"/>
    <mergeCell ref="A25:C25"/>
    <mergeCell ref="E25:J25"/>
    <mergeCell ref="E36:J36"/>
    <mergeCell ref="E4:P4"/>
    <mergeCell ref="R4:AC4"/>
    <mergeCell ref="AE4:AP4"/>
    <mergeCell ref="AR4:BC4"/>
    <mergeCell ref="BE4:BP4"/>
    <mergeCell ref="BR4:CC4"/>
  </mergeCells>
  <dataValidations count="1">
    <dataValidation type="list" allowBlank="1" showInputMessage="1" showErrorMessage="1" sqref="E6:O11 R6:AB11 AE6:AO11 AR6:BB11 BE6:BO11 BR6:CB11" xr:uid="{70F69DEB-5CD4-4070-BA76-E4705D89FCC0}">
      <formula1>$F$15:$F$21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1585D-4DD1-4C29-AB15-3D2F2792E9BE}">
  <dimension ref="A1:AU43"/>
  <sheetViews>
    <sheetView zoomScaleNormal="100" workbookViewId="0">
      <pane xSplit="3" ySplit="3" topLeftCell="D34" activePane="bottomRight" state="frozen"/>
      <selection pane="topRight" activeCell="D1" sqref="D1"/>
      <selection pane="bottomLeft" activeCell="A5" sqref="A5"/>
      <selection pane="bottomRight"/>
    </sheetView>
  </sheetViews>
  <sheetFormatPr defaultColWidth="8.85546875" defaultRowHeight="15" x14ac:dyDescent="0.25"/>
  <cols>
    <col min="1" max="1" width="11.7109375" style="18" customWidth="1"/>
    <col min="2" max="2" width="10.5703125" style="18" customWidth="1"/>
    <col min="3" max="3" width="57.28515625" style="18" customWidth="1"/>
    <col min="4" max="4" width="3.28515625" style="5" customWidth="1"/>
    <col min="5" max="21" width="8.7109375" style="18" customWidth="1"/>
    <col min="22" max="22" width="4.7109375" style="18" customWidth="1"/>
    <col min="23" max="16384" width="8.85546875" style="18"/>
  </cols>
  <sheetData>
    <row r="1" spans="1:22" s="76" customFormat="1" ht="15.75" customHeight="1" x14ac:dyDescent="0.25">
      <c r="A1" s="20" t="s">
        <v>12</v>
      </c>
      <c r="B1" s="24" t="str">
        <f>Uitgangspunten!B1</f>
        <v>Raadsinformatie- en Vergadersysteem</v>
      </c>
      <c r="C1" s="77"/>
    </row>
    <row r="2" spans="1:22" s="76" customFormat="1" ht="15.75" x14ac:dyDescent="0.25">
      <c r="A2" s="20" t="s">
        <v>15</v>
      </c>
      <c r="B2" s="24" t="s">
        <v>134</v>
      </c>
      <c r="C2" s="77"/>
    </row>
    <row r="3" spans="1:22" ht="15.75" x14ac:dyDescent="0.25">
      <c r="E3" s="177" t="str">
        <f>+Namen!B6</f>
        <v>Inschrijver 1</v>
      </c>
      <c r="F3" s="95"/>
      <c r="G3" s="76"/>
      <c r="H3" s="177" t="str">
        <f>+Namen!B7</f>
        <v>Inschrijver 2</v>
      </c>
      <c r="I3" s="95"/>
      <c r="J3" s="76"/>
      <c r="K3" s="177" t="str">
        <f>+Namen!B8</f>
        <v>Ins chrijver 3</v>
      </c>
      <c r="L3" s="95"/>
      <c r="M3" s="76"/>
      <c r="N3" s="177" t="str">
        <f>+Namen!B9</f>
        <v>Inschrjver 4</v>
      </c>
      <c r="O3" s="95"/>
      <c r="P3" s="76"/>
      <c r="Q3" s="177" t="str">
        <f>+Namen!B10</f>
        <v>Inschrijver 5</v>
      </c>
      <c r="R3" s="95"/>
      <c r="S3" s="76"/>
      <c r="T3" s="177" t="str">
        <f>+Namen!B11</f>
        <v>Inschrijver 6</v>
      </c>
      <c r="U3" s="95"/>
      <c r="V3" s="76"/>
    </row>
    <row r="4" spans="1:22" ht="15.75" x14ac:dyDescent="0.25">
      <c r="E4" s="177"/>
      <c r="F4" s="95"/>
      <c r="G4" s="76"/>
      <c r="H4" s="177"/>
      <c r="I4" s="95"/>
      <c r="J4" s="76"/>
      <c r="K4" s="177"/>
      <c r="L4" s="95"/>
      <c r="M4" s="76"/>
      <c r="N4" s="177"/>
      <c r="O4" s="95"/>
      <c r="P4" s="76"/>
      <c r="Q4" s="177"/>
      <c r="R4" s="95"/>
      <c r="S4" s="76"/>
      <c r="T4" s="177"/>
      <c r="U4" s="95"/>
      <c r="V4" s="76"/>
    </row>
    <row r="5" spans="1:22" ht="90" customHeight="1" x14ac:dyDescent="0.25">
      <c r="E5" s="177"/>
      <c r="F5" s="95"/>
      <c r="G5" s="76"/>
      <c r="H5" s="177"/>
      <c r="I5" s="95"/>
      <c r="J5" s="76"/>
      <c r="K5" s="177"/>
      <c r="L5" s="95"/>
      <c r="M5" s="76"/>
      <c r="N5" s="177"/>
      <c r="O5" s="95"/>
      <c r="P5" s="76"/>
      <c r="Q5" s="177"/>
      <c r="R5" s="95"/>
      <c r="S5" s="76"/>
      <c r="T5" s="177"/>
      <c r="U5" s="95"/>
      <c r="V5" s="76"/>
    </row>
    <row r="6" spans="1:22" ht="15" customHeight="1" thickBot="1" x14ac:dyDescent="0.3">
      <c r="D6" s="40"/>
      <c r="E6" s="177"/>
      <c r="F6" s="95"/>
      <c r="G6" s="76"/>
      <c r="H6" s="177"/>
      <c r="I6" s="95"/>
      <c r="J6" s="76"/>
      <c r="K6" s="177"/>
      <c r="L6" s="95"/>
      <c r="M6" s="76"/>
      <c r="N6" s="177"/>
      <c r="O6" s="95"/>
      <c r="P6" s="76"/>
      <c r="Q6" s="177"/>
      <c r="R6" s="95"/>
      <c r="S6" s="76"/>
      <c r="T6" s="177"/>
      <c r="U6" s="95"/>
      <c r="V6" s="76"/>
    </row>
    <row r="7" spans="1:22" ht="15" customHeight="1" thickBot="1" x14ac:dyDescent="0.3">
      <c r="A7" s="36" t="s">
        <v>14</v>
      </c>
      <c r="B7" s="36" t="s">
        <v>9</v>
      </c>
      <c r="C7" s="36" t="s">
        <v>32</v>
      </c>
      <c r="D7" s="40"/>
      <c r="E7" s="177"/>
      <c r="F7" s="95"/>
      <c r="H7" s="177"/>
      <c r="I7" s="95"/>
      <c r="K7" s="177"/>
      <c r="L7" s="95"/>
      <c r="N7" s="177"/>
      <c r="O7" s="95"/>
      <c r="Q7" s="177"/>
      <c r="R7" s="95"/>
      <c r="T7" s="177"/>
      <c r="U7" s="95"/>
    </row>
    <row r="8" spans="1:22" ht="15" customHeight="1" x14ac:dyDescent="0.25">
      <c r="A8" s="27">
        <v>1</v>
      </c>
      <c r="B8" s="93">
        <v>1</v>
      </c>
      <c r="C8" s="18" t="s">
        <v>108</v>
      </c>
      <c r="D8" s="40"/>
      <c r="E8" s="5"/>
      <c r="F8" s="6">
        <f>IF((E8="ja"),$B8,0)</f>
        <v>0</v>
      </c>
      <c r="H8" s="5"/>
      <c r="I8" s="6">
        <f>IF((H8="ja"),$B8,0)</f>
        <v>0</v>
      </c>
      <c r="K8" s="5"/>
      <c r="L8" s="6">
        <f>IF((K8="ja"),$B8,0)</f>
        <v>0</v>
      </c>
      <c r="N8" s="5"/>
      <c r="O8" s="6">
        <f>IF((N8="ja"),$B8,0)</f>
        <v>0</v>
      </c>
      <c r="Q8" s="5"/>
      <c r="R8" s="6">
        <f>IF((Q8="ja"),$B8,0)</f>
        <v>0</v>
      </c>
      <c r="T8" s="5"/>
      <c r="U8" s="6">
        <f>IF((T8="ja"),$B8,0)</f>
        <v>0</v>
      </c>
    </row>
    <row r="9" spans="1:22" ht="15" customHeight="1" x14ac:dyDescent="0.25">
      <c r="A9" s="27">
        <v>2</v>
      </c>
      <c r="B9" s="93">
        <v>3</v>
      </c>
      <c r="C9" s="18" t="s">
        <v>109</v>
      </c>
      <c r="D9" s="40"/>
      <c r="E9" s="5"/>
      <c r="F9" s="6">
        <f t="shared" ref="F9:F19" si="0">IF((E9="ja"),$B9,0)</f>
        <v>0</v>
      </c>
      <c r="H9" s="5"/>
      <c r="I9" s="6">
        <f t="shared" ref="I9:I19" si="1">IF((H9="ja"),$B9,0)</f>
        <v>0</v>
      </c>
      <c r="K9" s="5"/>
      <c r="L9" s="6">
        <f t="shared" ref="L9:L19" si="2">IF((K9="ja"),$B9,0)</f>
        <v>0</v>
      </c>
      <c r="N9" s="5"/>
      <c r="O9" s="6">
        <f t="shared" ref="O9:O19" si="3">IF((N9="ja"),$B9,0)</f>
        <v>0</v>
      </c>
      <c r="Q9" s="5"/>
      <c r="R9" s="6">
        <f t="shared" ref="R9:R19" si="4">IF((Q9="ja"),$B9,0)</f>
        <v>0</v>
      </c>
      <c r="T9" s="5"/>
      <c r="U9" s="6">
        <f t="shared" ref="U9:U19" si="5">IF((T9="ja"),$B9,0)</f>
        <v>0</v>
      </c>
    </row>
    <row r="10" spans="1:22" ht="15" customHeight="1" x14ac:dyDescent="0.25">
      <c r="A10" s="27">
        <v>3</v>
      </c>
      <c r="B10" s="93">
        <v>4</v>
      </c>
      <c r="C10" s="8" t="s">
        <v>110</v>
      </c>
      <c r="D10" s="40"/>
      <c r="E10" s="5"/>
      <c r="F10" s="6">
        <f t="shared" si="0"/>
        <v>0</v>
      </c>
      <c r="H10" s="5"/>
      <c r="I10" s="6">
        <f t="shared" si="1"/>
        <v>0</v>
      </c>
      <c r="K10" s="5"/>
      <c r="L10" s="6">
        <f t="shared" si="2"/>
        <v>0</v>
      </c>
      <c r="N10" s="5"/>
      <c r="O10" s="6">
        <f t="shared" si="3"/>
        <v>0</v>
      </c>
      <c r="Q10" s="5"/>
      <c r="R10" s="6">
        <f t="shared" si="4"/>
        <v>0</v>
      </c>
      <c r="T10" s="5"/>
      <c r="U10" s="6">
        <f t="shared" si="5"/>
        <v>0</v>
      </c>
    </row>
    <row r="11" spans="1:22" ht="15" customHeight="1" x14ac:dyDescent="0.25">
      <c r="A11" s="27">
        <v>4</v>
      </c>
      <c r="B11" s="94">
        <v>4</v>
      </c>
      <c r="C11" s="8" t="s">
        <v>111</v>
      </c>
      <c r="D11" s="40"/>
      <c r="E11" s="5"/>
      <c r="F11" s="6">
        <f t="shared" si="0"/>
        <v>0</v>
      </c>
      <c r="H11" s="5"/>
      <c r="I11" s="6">
        <f t="shared" si="1"/>
        <v>0</v>
      </c>
      <c r="K11" s="5"/>
      <c r="L11" s="6">
        <f t="shared" si="2"/>
        <v>0</v>
      </c>
      <c r="N11" s="5"/>
      <c r="O11" s="6">
        <f t="shared" si="3"/>
        <v>0</v>
      </c>
      <c r="Q11" s="5"/>
      <c r="R11" s="6">
        <f t="shared" si="4"/>
        <v>0</v>
      </c>
      <c r="T11" s="5"/>
      <c r="U11" s="6">
        <f t="shared" si="5"/>
        <v>0</v>
      </c>
    </row>
    <row r="12" spans="1:22" ht="15" customHeight="1" x14ac:dyDescent="0.25">
      <c r="A12" s="27">
        <v>5</v>
      </c>
      <c r="B12" s="94">
        <v>2</v>
      </c>
      <c r="C12" s="8" t="s">
        <v>112</v>
      </c>
      <c r="D12" s="40"/>
      <c r="E12" s="5"/>
      <c r="F12" s="6">
        <f t="shared" si="0"/>
        <v>0</v>
      </c>
      <c r="H12" s="5"/>
      <c r="I12" s="6">
        <f t="shared" si="1"/>
        <v>0</v>
      </c>
      <c r="K12" s="5"/>
      <c r="L12" s="6">
        <f t="shared" si="2"/>
        <v>0</v>
      </c>
      <c r="N12" s="5"/>
      <c r="O12" s="6">
        <f t="shared" si="3"/>
        <v>0</v>
      </c>
      <c r="Q12" s="5"/>
      <c r="R12" s="6">
        <f t="shared" si="4"/>
        <v>0</v>
      </c>
      <c r="T12" s="5"/>
      <c r="U12" s="6">
        <f t="shared" si="5"/>
        <v>0</v>
      </c>
    </row>
    <row r="13" spans="1:22" ht="15" customHeight="1" x14ac:dyDescent="0.25">
      <c r="A13" s="27">
        <v>6</v>
      </c>
      <c r="B13" s="94">
        <v>12</v>
      </c>
      <c r="C13" s="8" t="s">
        <v>113</v>
      </c>
      <c r="D13" s="40"/>
      <c r="E13" s="5"/>
      <c r="F13" s="6">
        <f t="shared" si="0"/>
        <v>0</v>
      </c>
      <c r="H13" s="5"/>
      <c r="I13" s="6">
        <f t="shared" si="1"/>
        <v>0</v>
      </c>
      <c r="K13" s="5"/>
      <c r="L13" s="6">
        <f t="shared" si="2"/>
        <v>0</v>
      </c>
      <c r="N13" s="5"/>
      <c r="O13" s="6">
        <f t="shared" si="3"/>
        <v>0</v>
      </c>
      <c r="Q13" s="5"/>
      <c r="R13" s="6">
        <f t="shared" si="4"/>
        <v>0</v>
      </c>
      <c r="T13" s="5"/>
      <c r="U13" s="6">
        <f t="shared" si="5"/>
        <v>0</v>
      </c>
    </row>
    <row r="14" spans="1:22" ht="15" customHeight="1" x14ac:dyDescent="0.25">
      <c r="A14" s="27">
        <v>7</v>
      </c>
      <c r="B14" s="94">
        <v>6</v>
      </c>
      <c r="C14" s="8" t="s">
        <v>114</v>
      </c>
      <c r="D14" s="40"/>
      <c r="E14" s="5"/>
      <c r="F14" s="6">
        <f t="shared" si="0"/>
        <v>0</v>
      </c>
      <c r="H14" s="5"/>
      <c r="I14" s="6">
        <f t="shared" si="1"/>
        <v>0</v>
      </c>
      <c r="K14" s="5"/>
      <c r="L14" s="6">
        <f t="shared" si="2"/>
        <v>0</v>
      </c>
      <c r="N14" s="5"/>
      <c r="O14" s="6">
        <f t="shared" si="3"/>
        <v>0</v>
      </c>
      <c r="Q14" s="5"/>
      <c r="R14" s="6">
        <f t="shared" si="4"/>
        <v>0</v>
      </c>
      <c r="T14" s="5"/>
      <c r="U14" s="6">
        <f t="shared" si="5"/>
        <v>0</v>
      </c>
    </row>
    <row r="15" spans="1:22" ht="15" customHeight="1" x14ac:dyDescent="0.25">
      <c r="A15" s="27">
        <v>8</v>
      </c>
      <c r="B15" s="94">
        <v>2</v>
      </c>
      <c r="C15" s="8" t="s">
        <v>115</v>
      </c>
      <c r="D15" s="40"/>
      <c r="E15" s="5"/>
      <c r="F15" s="6">
        <f t="shared" si="0"/>
        <v>0</v>
      </c>
      <c r="H15" s="5"/>
      <c r="I15" s="6">
        <f t="shared" si="1"/>
        <v>0</v>
      </c>
      <c r="K15" s="5"/>
      <c r="L15" s="6">
        <f t="shared" si="2"/>
        <v>0</v>
      </c>
      <c r="N15" s="5"/>
      <c r="O15" s="6">
        <f t="shared" si="3"/>
        <v>0</v>
      </c>
      <c r="Q15" s="5"/>
      <c r="R15" s="6">
        <f t="shared" si="4"/>
        <v>0</v>
      </c>
      <c r="T15" s="5"/>
      <c r="U15" s="6">
        <f t="shared" si="5"/>
        <v>0</v>
      </c>
    </row>
    <row r="16" spans="1:22" ht="15" customHeight="1" x14ac:dyDescent="0.25">
      <c r="A16" s="27">
        <v>9</v>
      </c>
      <c r="B16" s="94">
        <v>5</v>
      </c>
      <c r="C16" s="8" t="s">
        <v>116</v>
      </c>
      <c r="D16" s="40"/>
      <c r="E16" s="5"/>
      <c r="F16" s="6">
        <f t="shared" si="0"/>
        <v>0</v>
      </c>
      <c r="H16" s="5"/>
      <c r="I16" s="6">
        <f t="shared" si="1"/>
        <v>0</v>
      </c>
      <c r="K16" s="5"/>
      <c r="L16" s="6">
        <f t="shared" si="2"/>
        <v>0</v>
      </c>
      <c r="N16" s="5"/>
      <c r="O16" s="6">
        <f t="shared" si="3"/>
        <v>0</v>
      </c>
      <c r="Q16" s="5"/>
      <c r="R16" s="6">
        <f t="shared" si="4"/>
        <v>0</v>
      </c>
      <c r="T16" s="5"/>
      <c r="U16" s="6">
        <f t="shared" si="5"/>
        <v>0</v>
      </c>
    </row>
    <row r="17" spans="1:47" ht="15" customHeight="1" x14ac:dyDescent="0.25">
      <c r="A17" s="27">
        <v>10</v>
      </c>
      <c r="B17" s="94">
        <v>2</v>
      </c>
      <c r="C17" s="8" t="s">
        <v>117</v>
      </c>
      <c r="D17" s="40"/>
      <c r="E17" s="5"/>
      <c r="F17" s="6">
        <f t="shared" si="0"/>
        <v>0</v>
      </c>
      <c r="H17" s="5"/>
      <c r="I17" s="6">
        <f t="shared" si="1"/>
        <v>0</v>
      </c>
      <c r="K17" s="5"/>
      <c r="L17" s="6">
        <f t="shared" si="2"/>
        <v>0</v>
      </c>
      <c r="N17" s="5"/>
      <c r="O17" s="6">
        <f t="shared" si="3"/>
        <v>0</v>
      </c>
      <c r="Q17" s="5"/>
      <c r="R17" s="6">
        <f t="shared" si="4"/>
        <v>0</v>
      </c>
      <c r="T17" s="5"/>
      <c r="U17" s="6">
        <f t="shared" si="5"/>
        <v>0</v>
      </c>
    </row>
    <row r="18" spans="1:47" x14ac:dyDescent="0.25">
      <c r="A18" s="27">
        <v>11</v>
      </c>
      <c r="B18" s="94">
        <v>2</v>
      </c>
      <c r="C18" s="8" t="s">
        <v>118</v>
      </c>
      <c r="D18" s="18"/>
      <c r="E18" s="5"/>
      <c r="F18" s="6">
        <f t="shared" si="0"/>
        <v>0</v>
      </c>
      <c r="H18" s="5"/>
      <c r="I18" s="6">
        <f t="shared" si="1"/>
        <v>0</v>
      </c>
      <c r="K18" s="5"/>
      <c r="L18" s="6">
        <f t="shared" si="2"/>
        <v>0</v>
      </c>
      <c r="N18" s="5"/>
      <c r="O18" s="6">
        <f t="shared" si="3"/>
        <v>0</v>
      </c>
      <c r="Q18" s="5"/>
      <c r="R18" s="6">
        <f t="shared" si="4"/>
        <v>0</v>
      </c>
      <c r="T18" s="5"/>
      <c r="U18" s="6">
        <f t="shared" si="5"/>
        <v>0</v>
      </c>
    </row>
    <row r="19" spans="1:47" ht="15" customHeight="1" thickBot="1" x14ac:dyDescent="0.3">
      <c r="A19" s="27">
        <v>12</v>
      </c>
      <c r="B19" s="94">
        <v>1</v>
      </c>
      <c r="C19" s="8" t="s">
        <v>119</v>
      </c>
      <c r="E19" s="5"/>
      <c r="F19" s="6">
        <f t="shared" si="0"/>
        <v>0</v>
      </c>
      <c r="H19" s="5"/>
      <c r="I19" s="6">
        <f t="shared" si="1"/>
        <v>0</v>
      </c>
      <c r="K19" s="5"/>
      <c r="L19" s="6">
        <f t="shared" si="2"/>
        <v>0</v>
      </c>
      <c r="N19" s="5"/>
      <c r="O19" s="6">
        <f t="shared" si="3"/>
        <v>0</v>
      </c>
      <c r="Q19" s="5"/>
      <c r="R19" s="6">
        <f t="shared" si="4"/>
        <v>0</v>
      </c>
      <c r="T19" s="5"/>
      <c r="U19" s="6">
        <f t="shared" si="5"/>
        <v>0</v>
      </c>
    </row>
    <row r="20" spans="1:47" s="4" customFormat="1" ht="15" customHeight="1" thickBot="1" x14ac:dyDescent="0.3">
      <c r="A20" s="124" t="s">
        <v>19</v>
      </c>
      <c r="B20" s="125">
        <f>SUM(B8:B19)</f>
        <v>44</v>
      </c>
      <c r="F20" s="126">
        <f>SUM(F8:F19)</f>
        <v>0</v>
      </c>
      <c r="I20" s="126">
        <f t="shared" ref="I20" si="6">SUM(I8:I19)</f>
        <v>0</v>
      </c>
      <c r="L20" s="126">
        <f t="shared" ref="L20" si="7">SUM(L8:L19)</f>
        <v>0</v>
      </c>
      <c r="O20" s="126">
        <f t="shared" ref="O20" si="8">SUM(O8:O19)</f>
        <v>0</v>
      </c>
      <c r="R20" s="126">
        <f t="shared" ref="R20" si="9">SUM(R8:R19)</f>
        <v>0</v>
      </c>
      <c r="U20" s="126">
        <f t="shared" ref="U20" si="10">SUM(U8:U19)</f>
        <v>0</v>
      </c>
    </row>
    <row r="21" spans="1:47" ht="15" customHeight="1" x14ac:dyDescent="0.25"/>
    <row r="22" spans="1:47" ht="15" customHeight="1" thickBot="1" x14ac:dyDescent="0.3"/>
    <row r="23" spans="1:47" ht="15" customHeight="1" x14ac:dyDescent="0.25">
      <c r="E23" s="10" t="s">
        <v>120</v>
      </c>
      <c r="F23" s="96"/>
    </row>
    <row r="24" spans="1:47" ht="15" customHeight="1" x14ac:dyDescent="0.25">
      <c r="E24" s="12"/>
      <c r="F24" s="99" t="s">
        <v>4</v>
      </c>
    </row>
    <row r="25" spans="1:47" ht="15" customHeight="1" thickBot="1" x14ac:dyDescent="0.3">
      <c r="E25" s="13"/>
      <c r="F25" s="100" t="s">
        <v>5</v>
      </c>
    </row>
    <row r="26" spans="1:47" ht="15" customHeight="1" x14ac:dyDescent="0.25"/>
    <row r="27" spans="1:47" ht="15" customHeight="1" x14ac:dyDescent="0.25">
      <c r="D27" s="18"/>
    </row>
    <row r="28" spans="1:47" ht="15" customHeight="1" thickBot="1" x14ac:dyDescent="0.3">
      <c r="D28" s="18"/>
    </row>
    <row r="29" spans="1:47" ht="15" customHeight="1" x14ac:dyDescent="0.25">
      <c r="A29" s="185" t="s">
        <v>136</v>
      </c>
      <c r="B29" s="185"/>
      <c r="C29" s="185"/>
      <c r="E29" s="182" t="s">
        <v>138</v>
      </c>
      <c r="F29" s="183"/>
      <c r="G29" s="183"/>
      <c r="H29" s="183"/>
      <c r="I29" s="183"/>
      <c r="J29" s="184"/>
      <c r="K29" s="19"/>
      <c r="L29" s="115" t="s">
        <v>139</v>
      </c>
      <c r="M29" s="115" t="s">
        <v>140</v>
      </c>
      <c r="U29" s="5"/>
      <c r="AH29" s="5"/>
      <c r="AU29" s="5"/>
    </row>
    <row r="30" spans="1:47" ht="15.75" thickBot="1" x14ac:dyDescent="0.3">
      <c r="E30" s="111">
        <v>1</v>
      </c>
      <c r="F30" s="112">
        <v>2</v>
      </c>
      <c r="G30" s="112">
        <v>3</v>
      </c>
      <c r="H30" s="112">
        <v>4</v>
      </c>
      <c r="I30" s="112">
        <v>5</v>
      </c>
      <c r="J30" s="113">
        <v>6</v>
      </c>
      <c r="K30" s="19"/>
      <c r="L30" s="116" t="s">
        <v>7</v>
      </c>
      <c r="M30" s="116" t="s">
        <v>141</v>
      </c>
      <c r="U30" s="5"/>
      <c r="AH30" s="5"/>
      <c r="AU30" s="5"/>
    </row>
    <row r="31" spans="1:47" x14ac:dyDescent="0.25">
      <c r="C31" s="18" t="s">
        <v>143</v>
      </c>
      <c r="E31" s="87">
        <f>F20</f>
        <v>0</v>
      </c>
      <c r="F31" s="87">
        <f>I20</f>
        <v>0</v>
      </c>
      <c r="G31" s="87">
        <f>L20</f>
        <v>0</v>
      </c>
      <c r="H31" s="87">
        <f>O20</f>
        <v>0</v>
      </c>
      <c r="I31" s="87">
        <f>R20</f>
        <v>0</v>
      </c>
      <c r="J31" s="87">
        <f>U20</f>
        <v>0</v>
      </c>
      <c r="L31" s="123">
        <f>MAX(E31:J31)</f>
        <v>0</v>
      </c>
      <c r="M31" s="123">
        <f>Uitgangspunten!C28</f>
        <v>44</v>
      </c>
      <c r="U31" s="5"/>
      <c r="AH31" s="5"/>
      <c r="AU31" s="5"/>
    </row>
    <row r="32" spans="1:47" x14ac:dyDescent="0.25">
      <c r="E32" s="87"/>
      <c r="F32" s="87"/>
      <c r="G32" s="87"/>
      <c r="H32" s="87"/>
      <c r="I32" s="87"/>
      <c r="J32" s="87"/>
      <c r="L32" s="123"/>
      <c r="M32" s="123"/>
      <c r="U32" s="5"/>
      <c r="AH32" s="5"/>
      <c r="AU32" s="5"/>
    </row>
    <row r="33" spans="3:47" ht="15.75" thickBot="1" x14ac:dyDescent="0.3">
      <c r="C33" s="8"/>
      <c r="E33" s="87"/>
      <c r="F33" s="87"/>
      <c r="G33" s="87"/>
      <c r="H33" s="87"/>
      <c r="I33" s="87"/>
      <c r="J33" s="87"/>
      <c r="L33" s="87"/>
      <c r="M33" s="87"/>
      <c r="U33" s="5"/>
      <c r="AH33" s="5"/>
      <c r="AU33" s="5"/>
    </row>
    <row r="34" spans="3:47" x14ac:dyDescent="0.25">
      <c r="C34" s="8"/>
      <c r="E34" s="182" t="s">
        <v>138</v>
      </c>
      <c r="F34" s="183"/>
      <c r="G34" s="183"/>
      <c r="H34" s="183"/>
      <c r="I34" s="183"/>
      <c r="J34" s="184"/>
      <c r="K34" s="19"/>
      <c r="L34" s="115" t="s">
        <v>139</v>
      </c>
      <c r="M34" s="119"/>
      <c r="N34" s="115" t="s">
        <v>13</v>
      </c>
      <c r="S34" s="5"/>
      <c r="AF34" s="5"/>
      <c r="AS34" s="5"/>
    </row>
    <row r="35" spans="3:47" ht="15.75" thickBot="1" x14ac:dyDescent="0.3">
      <c r="E35" s="111">
        <v>1</v>
      </c>
      <c r="F35" s="112">
        <v>2</v>
      </c>
      <c r="G35" s="112">
        <v>3</v>
      </c>
      <c r="H35" s="112">
        <v>4</v>
      </c>
      <c r="I35" s="112">
        <v>5</v>
      </c>
      <c r="J35" s="113">
        <v>6</v>
      </c>
      <c r="K35" s="19"/>
      <c r="L35" s="116" t="s">
        <v>7</v>
      </c>
      <c r="M35" s="119"/>
      <c r="N35" s="116"/>
    </row>
    <row r="36" spans="3:47" x14ac:dyDescent="0.25">
      <c r="C36" s="18" t="s">
        <v>143</v>
      </c>
      <c r="E36" s="87" t="e">
        <f>E31/$L$31*$M$31</f>
        <v>#DIV/0!</v>
      </c>
      <c r="F36" s="87" t="e">
        <f t="shared" ref="F36:J36" si="11">F31/$L$31*$M$31</f>
        <v>#DIV/0!</v>
      </c>
      <c r="G36" s="87" t="e">
        <f t="shared" si="11"/>
        <v>#DIV/0!</v>
      </c>
      <c r="H36" s="87" t="e">
        <f t="shared" si="11"/>
        <v>#DIV/0!</v>
      </c>
      <c r="I36" s="87" t="e">
        <f t="shared" si="11"/>
        <v>#DIV/0!</v>
      </c>
      <c r="J36" s="87" t="e">
        <f t="shared" si="11"/>
        <v>#DIV/0!</v>
      </c>
      <c r="L36" s="123" t="e">
        <f>MAX(E36:J36)</f>
        <v>#DIV/0!</v>
      </c>
      <c r="M36" s="19"/>
      <c r="N36" s="101">
        <f>Uitgangspunten!D28</f>
        <v>40</v>
      </c>
    </row>
    <row r="38" spans="3:47" ht="15.75" thickBot="1" x14ac:dyDescent="0.3"/>
    <row r="39" spans="3:47" x14ac:dyDescent="0.25">
      <c r="E39" s="182" t="s">
        <v>138</v>
      </c>
      <c r="F39" s="183"/>
      <c r="G39" s="183"/>
      <c r="H39" s="183"/>
      <c r="I39" s="183"/>
      <c r="J39" s="184"/>
    </row>
    <row r="40" spans="3:47" ht="15.75" thickBot="1" x14ac:dyDescent="0.3">
      <c r="E40" s="111">
        <v>1</v>
      </c>
      <c r="F40" s="112">
        <v>2</v>
      </c>
      <c r="G40" s="112">
        <v>3</v>
      </c>
      <c r="H40" s="112">
        <v>4</v>
      </c>
      <c r="I40" s="112">
        <v>5</v>
      </c>
      <c r="J40" s="113">
        <v>6</v>
      </c>
    </row>
    <row r="42" spans="3:47" ht="15" customHeight="1" thickBot="1" x14ac:dyDescent="0.3">
      <c r="C42" s="19" t="s">
        <v>144</v>
      </c>
      <c r="E42" s="118" t="e">
        <f>E36/$L$36*$N$36</f>
        <v>#DIV/0!</v>
      </c>
      <c r="F42" s="118" t="e">
        <f t="shared" ref="F42:J42" si="12">F36/$L$36*$N$36</f>
        <v>#DIV/0!</v>
      </c>
      <c r="G42" s="118" t="e">
        <f t="shared" si="12"/>
        <v>#DIV/0!</v>
      </c>
      <c r="H42" s="118" t="e">
        <f t="shared" si="12"/>
        <v>#DIV/0!</v>
      </c>
      <c r="I42" s="118" t="e">
        <f t="shared" si="12"/>
        <v>#DIV/0!</v>
      </c>
      <c r="J42" s="118" t="e">
        <f t="shared" si="12"/>
        <v>#DIV/0!</v>
      </c>
    </row>
    <row r="43" spans="3:47" ht="15.75" thickTop="1" x14ac:dyDescent="0.25"/>
  </sheetData>
  <mergeCells count="10">
    <mergeCell ref="E34:J34"/>
    <mergeCell ref="E39:J39"/>
    <mergeCell ref="E3:E7"/>
    <mergeCell ref="H3:H7"/>
    <mergeCell ref="K3:K7"/>
    <mergeCell ref="N3:N7"/>
    <mergeCell ref="Q3:Q7"/>
    <mergeCell ref="T3:T7"/>
    <mergeCell ref="A29:C29"/>
    <mergeCell ref="E29:J29"/>
  </mergeCells>
  <conditionalFormatting sqref="E8:F8">
    <cfRule type="containsText" dxfId="64" priority="166" operator="containsText" text="ja">
      <formula>NOT(ISERROR(SEARCH("ja",E8)))</formula>
    </cfRule>
    <cfRule type="cellIs" dxfId="63" priority="167" operator="equal">
      <formula>"g25"</formula>
    </cfRule>
    <cfRule type="cellIs" dxfId="62" priority="168" operator="equal">
      <formula>"g25"</formula>
    </cfRule>
  </conditionalFormatting>
  <conditionalFormatting sqref="E3:F8">
    <cfRule type="containsText" dxfId="61" priority="165" operator="containsText" text="ja">
      <formula>NOT(ISERROR(SEARCH("ja",E3)))</formula>
    </cfRule>
  </conditionalFormatting>
  <conditionalFormatting sqref="E9:E19">
    <cfRule type="containsText" dxfId="60" priority="158" operator="containsText" text="ja">
      <formula>NOT(ISERROR(SEARCH("ja",E9)))</formula>
    </cfRule>
    <cfRule type="cellIs" dxfId="59" priority="159" operator="equal">
      <formula>"g25"</formula>
    </cfRule>
    <cfRule type="cellIs" dxfId="58" priority="160" operator="equal">
      <formula>"g25"</formula>
    </cfRule>
  </conditionalFormatting>
  <conditionalFormatting sqref="E9:E19">
    <cfRule type="containsText" dxfId="57" priority="157" operator="containsText" text="ja">
      <formula>NOT(ISERROR(SEARCH("ja",E9)))</formula>
    </cfRule>
  </conditionalFormatting>
  <conditionalFormatting sqref="H8 K8 N8 Q8 T8">
    <cfRule type="containsText" dxfId="56" priority="98" operator="containsText" text="ja">
      <formula>NOT(ISERROR(SEARCH("ja",H8)))</formula>
    </cfRule>
    <cfRule type="cellIs" dxfId="55" priority="99" operator="equal">
      <formula>"g25"</formula>
    </cfRule>
    <cfRule type="cellIs" dxfId="54" priority="100" operator="equal">
      <formula>"g25"</formula>
    </cfRule>
  </conditionalFormatting>
  <conditionalFormatting sqref="U3:U7">
    <cfRule type="containsText" dxfId="53" priority="109" operator="containsText" text="ja">
      <formula>NOT(ISERROR(SEARCH("ja",U3)))</formula>
    </cfRule>
  </conditionalFormatting>
  <conditionalFormatting sqref="H9:H19 K9:K19 N9:N19 Q9:Q19 T9:T19">
    <cfRule type="containsText" dxfId="52" priority="94" operator="containsText" text="ja">
      <formula>NOT(ISERROR(SEARCH("ja",H9)))</formula>
    </cfRule>
    <cfRule type="cellIs" dxfId="51" priority="95" operator="equal">
      <formula>"g25"</formula>
    </cfRule>
    <cfRule type="cellIs" dxfId="50" priority="96" operator="equal">
      <formula>"g25"</formula>
    </cfRule>
  </conditionalFormatting>
  <conditionalFormatting sqref="H9:H19 K9:K19 N9:N19 Q9:Q19 T9:T19">
    <cfRule type="containsText" dxfId="49" priority="93" operator="containsText" text="ja">
      <formula>NOT(ISERROR(SEARCH("ja",H9)))</formula>
    </cfRule>
  </conditionalFormatting>
  <conditionalFormatting sqref="I3:I7">
    <cfRule type="containsText" dxfId="48" priority="141" operator="containsText" text="ja">
      <formula>NOT(ISERROR(SEARCH("ja",I3)))</formula>
    </cfRule>
  </conditionalFormatting>
  <conditionalFormatting sqref="O3:O7">
    <cfRule type="containsText" dxfId="47" priority="125" operator="containsText" text="ja">
      <formula>NOT(ISERROR(SEARCH("ja",O3)))</formula>
    </cfRule>
  </conditionalFormatting>
  <conditionalFormatting sqref="L3:L7">
    <cfRule type="containsText" dxfId="46" priority="133" operator="containsText" text="ja">
      <formula>NOT(ISERROR(SEARCH("ja",L3)))</formula>
    </cfRule>
  </conditionalFormatting>
  <conditionalFormatting sqref="R3:R7">
    <cfRule type="containsText" dxfId="45" priority="117" operator="containsText" text="ja">
      <formula>NOT(ISERROR(SEARCH("ja",R3)))</formula>
    </cfRule>
  </conditionalFormatting>
  <conditionalFormatting sqref="I9:I19">
    <cfRule type="containsText" dxfId="44" priority="34" operator="containsText" text="ja">
      <formula>NOT(ISERROR(SEARCH("ja",I9)))</formula>
    </cfRule>
    <cfRule type="cellIs" dxfId="43" priority="35" operator="equal">
      <formula>"g25"</formula>
    </cfRule>
    <cfRule type="cellIs" dxfId="42" priority="36" operator="equal">
      <formula>"g25"</formula>
    </cfRule>
  </conditionalFormatting>
  <conditionalFormatting sqref="I9:I19">
    <cfRule type="containsText" dxfId="41" priority="33" operator="containsText" text="ja">
      <formula>NOT(ISERROR(SEARCH("ja",I9)))</formula>
    </cfRule>
  </conditionalFormatting>
  <conditionalFormatting sqref="H8 K8 N8 Q8 T8">
    <cfRule type="containsText" dxfId="40" priority="97" operator="containsText" text="ja">
      <formula>NOT(ISERROR(SEARCH("ja",H8)))</formula>
    </cfRule>
  </conditionalFormatting>
  <conditionalFormatting sqref="U9:U19">
    <cfRule type="containsText" dxfId="39" priority="1" operator="containsText" text="ja">
      <formula>NOT(ISERROR(SEARCH("ja",U9)))</formula>
    </cfRule>
  </conditionalFormatting>
  <conditionalFormatting sqref="F9:F19">
    <cfRule type="containsText" dxfId="38" priority="42" operator="containsText" text="ja">
      <formula>NOT(ISERROR(SEARCH("ja",F9)))</formula>
    </cfRule>
    <cfRule type="cellIs" dxfId="37" priority="43" operator="equal">
      <formula>"g25"</formula>
    </cfRule>
    <cfRule type="cellIs" dxfId="36" priority="44" operator="equal">
      <formula>"g25"</formula>
    </cfRule>
  </conditionalFormatting>
  <conditionalFormatting sqref="F9:F19">
    <cfRule type="containsText" dxfId="35" priority="41" operator="containsText" text="ja">
      <formula>NOT(ISERROR(SEARCH("ja",F9)))</formula>
    </cfRule>
  </conditionalFormatting>
  <conditionalFormatting sqref="U9:U19">
    <cfRule type="containsText" dxfId="34" priority="2" operator="containsText" text="ja">
      <formula>NOT(ISERROR(SEARCH("ja",U9)))</formula>
    </cfRule>
    <cfRule type="cellIs" dxfId="33" priority="3" operator="equal">
      <formula>"g25"</formula>
    </cfRule>
    <cfRule type="cellIs" dxfId="32" priority="4" operator="equal">
      <formula>"g25"</formula>
    </cfRule>
  </conditionalFormatting>
  <conditionalFormatting sqref="I8">
    <cfRule type="containsText" dxfId="31" priority="38" operator="containsText" text="ja">
      <formula>NOT(ISERROR(SEARCH("ja",I8)))</formula>
    </cfRule>
    <cfRule type="cellIs" dxfId="30" priority="39" operator="equal">
      <formula>"g25"</formula>
    </cfRule>
    <cfRule type="cellIs" dxfId="29" priority="40" operator="equal">
      <formula>"g25"</formula>
    </cfRule>
  </conditionalFormatting>
  <conditionalFormatting sqref="I8">
    <cfRule type="containsText" dxfId="28" priority="37" operator="containsText" text="ja">
      <formula>NOT(ISERROR(SEARCH("ja",I8)))</formula>
    </cfRule>
  </conditionalFormatting>
  <conditionalFormatting sqref="L8">
    <cfRule type="containsText" dxfId="27" priority="30" operator="containsText" text="ja">
      <formula>NOT(ISERROR(SEARCH("ja",L8)))</formula>
    </cfRule>
    <cfRule type="cellIs" dxfId="26" priority="31" operator="equal">
      <formula>"g25"</formula>
    </cfRule>
    <cfRule type="cellIs" dxfId="25" priority="32" operator="equal">
      <formula>"g25"</formula>
    </cfRule>
  </conditionalFormatting>
  <conditionalFormatting sqref="L8">
    <cfRule type="containsText" dxfId="24" priority="29" operator="containsText" text="ja">
      <formula>NOT(ISERROR(SEARCH("ja",L8)))</formula>
    </cfRule>
  </conditionalFormatting>
  <conditionalFormatting sqref="L9:L19">
    <cfRule type="containsText" dxfId="23" priority="26" operator="containsText" text="ja">
      <formula>NOT(ISERROR(SEARCH("ja",L9)))</formula>
    </cfRule>
    <cfRule type="cellIs" dxfId="22" priority="27" operator="equal">
      <formula>"g25"</formula>
    </cfRule>
    <cfRule type="cellIs" dxfId="21" priority="28" operator="equal">
      <formula>"g25"</formula>
    </cfRule>
  </conditionalFormatting>
  <conditionalFormatting sqref="L9:L19">
    <cfRule type="containsText" dxfId="20" priority="25" operator="containsText" text="ja">
      <formula>NOT(ISERROR(SEARCH("ja",L9)))</formula>
    </cfRule>
  </conditionalFormatting>
  <conditionalFormatting sqref="O8">
    <cfRule type="containsText" dxfId="19" priority="22" operator="containsText" text="ja">
      <formula>NOT(ISERROR(SEARCH("ja",O8)))</formula>
    </cfRule>
    <cfRule type="cellIs" dxfId="18" priority="23" operator="equal">
      <formula>"g25"</formula>
    </cfRule>
    <cfRule type="cellIs" dxfId="17" priority="24" operator="equal">
      <formula>"g25"</formula>
    </cfRule>
  </conditionalFormatting>
  <conditionalFormatting sqref="O8">
    <cfRule type="containsText" dxfId="16" priority="21" operator="containsText" text="ja">
      <formula>NOT(ISERROR(SEARCH("ja",O8)))</formula>
    </cfRule>
  </conditionalFormatting>
  <conditionalFormatting sqref="O9:O19">
    <cfRule type="containsText" dxfId="15" priority="18" operator="containsText" text="ja">
      <formula>NOT(ISERROR(SEARCH("ja",O9)))</formula>
    </cfRule>
    <cfRule type="cellIs" dxfId="14" priority="19" operator="equal">
      <formula>"g25"</formula>
    </cfRule>
    <cfRule type="cellIs" dxfId="13" priority="20" operator="equal">
      <formula>"g25"</formula>
    </cfRule>
  </conditionalFormatting>
  <conditionalFormatting sqref="O9:O19">
    <cfRule type="containsText" dxfId="12" priority="17" operator="containsText" text="ja">
      <formula>NOT(ISERROR(SEARCH("ja",O9)))</formula>
    </cfRule>
  </conditionalFormatting>
  <conditionalFormatting sqref="R8">
    <cfRule type="containsText" dxfId="11" priority="14" operator="containsText" text="ja">
      <formula>NOT(ISERROR(SEARCH("ja",R8)))</formula>
    </cfRule>
    <cfRule type="cellIs" dxfId="10" priority="15" operator="equal">
      <formula>"g25"</formula>
    </cfRule>
    <cfRule type="cellIs" dxfId="9" priority="16" operator="equal">
      <formula>"g25"</formula>
    </cfRule>
  </conditionalFormatting>
  <conditionalFormatting sqref="R8">
    <cfRule type="containsText" dxfId="8" priority="13" operator="containsText" text="ja">
      <formula>NOT(ISERROR(SEARCH("ja",R8)))</formula>
    </cfRule>
  </conditionalFormatting>
  <conditionalFormatting sqref="R9:R19">
    <cfRule type="containsText" dxfId="7" priority="10" operator="containsText" text="ja">
      <formula>NOT(ISERROR(SEARCH("ja",R9)))</formula>
    </cfRule>
    <cfRule type="cellIs" dxfId="6" priority="11" operator="equal">
      <formula>"g25"</formula>
    </cfRule>
    <cfRule type="cellIs" dxfId="5" priority="12" operator="equal">
      <formula>"g25"</formula>
    </cfRule>
  </conditionalFormatting>
  <conditionalFormatting sqref="R9:R19">
    <cfRule type="containsText" dxfId="4" priority="9" operator="containsText" text="ja">
      <formula>NOT(ISERROR(SEARCH("ja",R9)))</formula>
    </cfRule>
  </conditionalFormatting>
  <conditionalFormatting sqref="U8">
    <cfRule type="containsText" dxfId="3" priority="6" operator="containsText" text="ja">
      <formula>NOT(ISERROR(SEARCH("ja",U8)))</formula>
    </cfRule>
    <cfRule type="cellIs" dxfId="2" priority="7" operator="equal">
      <formula>"g25"</formula>
    </cfRule>
    <cfRule type="cellIs" dxfId="1" priority="8" operator="equal">
      <formula>"g25"</formula>
    </cfRule>
  </conditionalFormatting>
  <conditionalFormatting sqref="U8">
    <cfRule type="containsText" dxfId="0" priority="5" operator="containsText" text="ja">
      <formula>NOT(ISERROR(SEARCH("ja",U8)))</formula>
    </cfRule>
  </conditionalFormatting>
  <dataValidations count="1">
    <dataValidation type="list" allowBlank="1" showInputMessage="1" showErrorMessage="1" sqref="Q8:Q19 T8:T19 N8:N19 K8:K19 H8:H19 E8:E19" xr:uid="{414F8EAB-CA8C-4F64-89BE-01E5264FBB25}">
      <formula1>$F$23:$F$25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13B6-8393-4067-95F5-D048D9282647}">
  <dimension ref="A1:CD83"/>
  <sheetViews>
    <sheetView zoomScaleNormal="100" workbookViewId="0">
      <pane xSplit="3" ySplit="3" topLeftCell="D70" activePane="bottomRight" state="frozen"/>
      <selection pane="topRight" activeCell="D1" sqref="D1"/>
      <selection pane="bottomLeft" activeCell="A5" sqref="A5"/>
      <selection pane="bottomRight" activeCell="M81" sqref="M81"/>
    </sheetView>
  </sheetViews>
  <sheetFormatPr defaultColWidth="8.85546875" defaultRowHeight="15" x14ac:dyDescent="0.25"/>
  <cols>
    <col min="1" max="1" width="11.7109375" style="18" customWidth="1"/>
    <col min="2" max="2" width="10.5703125" style="18" customWidth="1"/>
    <col min="3" max="3" width="46.28515625" style="18" customWidth="1"/>
    <col min="4" max="4" width="3.28515625" style="5" customWidth="1"/>
    <col min="5" max="16" width="8.7109375" style="18" customWidth="1"/>
    <col min="17" max="17" width="3.28515625" style="5" customWidth="1"/>
    <col min="18" max="29" width="8.7109375" style="18" customWidth="1"/>
    <col min="30" max="30" width="3.28515625" style="5" customWidth="1"/>
    <col min="31" max="42" width="8.7109375" style="18" customWidth="1"/>
    <col min="43" max="43" width="3.28515625" style="5" customWidth="1"/>
    <col min="44" max="55" width="8.7109375" style="18" customWidth="1"/>
    <col min="56" max="56" width="3.28515625" style="5" customWidth="1"/>
    <col min="57" max="68" width="8.7109375" style="18" customWidth="1"/>
    <col min="69" max="69" width="3.28515625" style="5" customWidth="1"/>
    <col min="70" max="81" width="8.7109375" style="18" customWidth="1"/>
    <col min="82" max="82" width="3.140625" style="5" customWidth="1"/>
    <col min="83" max="16384" width="8.85546875" style="18"/>
  </cols>
  <sheetData>
    <row r="1" spans="1:82" s="76" customFormat="1" ht="15.75" customHeight="1" x14ac:dyDescent="0.25">
      <c r="A1" s="20" t="s">
        <v>12</v>
      </c>
      <c r="B1" s="24" t="str">
        <f>Uitgangspunten!B1</f>
        <v>Raadsinformatie- en Vergadersysteem</v>
      </c>
      <c r="C1" s="77"/>
      <c r="D1" s="78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8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8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8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8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8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8"/>
    </row>
    <row r="2" spans="1:82" s="76" customFormat="1" ht="15.75" x14ac:dyDescent="0.25">
      <c r="A2" s="20" t="s">
        <v>16</v>
      </c>
      <c r="B2" s="24" t="s">
        <v>77</v>
      </c>
      <c r="C2" s="77"/>
      <c r="D2" s="78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78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78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78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78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78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78"/>
    </row>
    <row r="3" spans="1:82" ht="15.75" thickBot="1" x14ac:dyDescent="0.3"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</row>
    <row r="4" spans="1:82" ht="15.75" thickBot="1" x14ac:dyDescent="0.3">
      <c r="A4" s="36" t="s">
        <v>14</v>
      </c>
      <c r="B4" s="36" t="s">
        <v>9</v>
      </c>
      <c r="C4" s="36" t="s">
        <v>32</v>
      </c>
      <c r="E4" s="178" t="str">
        <f>Uitgangspunten!F1</f>
        <v>Inschrijver 1</v>
      </c>
      <c r="F4" s="179"/>
      <c r="G4" s="179"/>
      <c r="H4" s="179"/>
      <c r="I4" s="180"/>
      <c r="J4" s="180"/>
      <c r="K4" s="180"/>
      <c r="L4" s="180"/>
      <c r="M4" s="180"/>
      <c r="N4" s="180"/>
      <c r="O4" s="180"/>
      <c r="P4" s="181"/>
      <c r="R4" s="178" t="str">
        <f>Uitgangspunten!G1</f>
        <v>Inschrijver 2</v>
      </c>
      <c r="S4" s="179"/>
      <c r="T4" s="179"/>
      <c r="U4" s="179"/>
      <c r="V4" s="180"/>
      <c r="W4" s="180"/>
      <c r="X4" s="180"/>
      <c r="Y4" s="180"/>
      <c r="Z4" s="180"/>
      <c r="AA4" s="180"/>
      <c r="AB4" s="180"/>
      <c r="AC4" s="181"/>
      <c r="AE4" s="178" t="str">
        <f>Uitgangspunten!H1</f>
        <v>Ins chrijver 3</v>
      </c>
      <c r="AF4" s="179"/>
      <c r="AG4" s="179"/>
      <c r="AH4" s="179"/>
      <c r="AI4" s="180"/>
      <c r="AJ4" s="180"/>
      <c r="AK4" s="180"/>
      <c r="AL4" s="180"/>
      <c r="AM4" s="180"/>
      <c r="AN4" s="180"/>
      <c r="AO4" s="180"/>
      <c r="AP4" s="181"/>
      <c r="AR4" s="178" t="str">
        <f>Uitgangspunten!I1</f>
        <v>Inschrjver 4</v>
      </c>
      <c r="AS4" s="179"/>
      <c r="AT4" s="179"/>
      <c r="AU4" s="179"/>
      <c r="AV4" s="180"/>
      <c r="AW4" s="180"/>
      <c r="AX4" s="180"/>
      <c r="AY4" s="180"/>
      <c r="AZ4" s="180"/>
      <c r="BA4" s="180"/>
      <c r="BB4" s="180"/>
      <c r="BC4" s="181"/>
      <c r="BE4" s="178" t="str">
        <f>Uitgangspunten!J1</f>
        <v>Inschrijver 5</v>
      </c>
      <c r="BF4" s="179"/>
      <c r="BG4" s="179"/>
      <c r="BH4" s="179"/>
      <c r="BI4" s="180"/>
      <c r="BJ4" s="180"/>
      <c r="BK4" s="180"/>
      <c r="BL4" s="180"/>
      <c r="BM4" s="180"/>
      <c r="BN4" s="180"/>
      <c r="BO4" s="180"/>
      <c r="BP4" s="181"/>
      <c r="BR4" s="178" t="str">
        <f>Uitgangspunten!K1</f>
        <v>Inschrijver 6</v>
      </c>
      <c r="BS4" s="179"/>
      <c r="BT4" s="179"/>
      <c r="BU4" s="179"/>
      <c r="BV4" s="180"/>
      <c r="BW4" s="180"/>
      <c r="BX4" s="180"/>
      <c r="BY4" s="180"/>
      <c r="BZ4" s="180"/>
      <c r="CA4" s="180"/>
      <c r="CB4" s="180"/>
      <c r="CC4" s="181"/>
    </row>
    <row r="5" spans="1:82" ht="90" customHeight="1" thickBot="1" x14ac:dyDescent="0.3">
      <c r="A5" s="47" t="s">
        <v>132</v>
      </c>
      <c r="E5" s="33" t="str">
        <f>Namen!$B19</f>
        <v>Beoordelaar 1</v>
      </c>
      <c r="F5" s="33" t="str">
        <f>Namen!$B20</f>
        <v>Beoordelaar 2</v>
      </c>
      <c r="G5" s="33" t="str">
        <f>Namen!$B21</f>
        <v>Beoordelaar 3</v>
      </c>
      <c r="H5" s="33" t="str">
        <f>Namen!$B22</f>
        <v>Beoordelaar 4</v>
      </c>
      <c r="I5" s="33" t="str">
        <f>Namen!$B23</f>
        <v>Beoordelaar 5</v>
      </c>
      <c r="J5" s="33" t="str">
        <f>Namen!$B24</f>
        <v>Beoordelaar 6</v>
      </c>
      <c r="K5" s="33" t="str">
        <f>Namen!$B25</f>
        <v>Beoordelaar 7</v>
      </c>
      <c r="L5" s="33" t="str">
        <f>Namen!$B26</f>
        <v>Beoordelaar 8</v>
      </c>
      <c r="M5" s="109" t="str">
        <f>Namen!$B27</f>
        <v>Beoordelaar 9</v>
      </c>
      <c r="N5" s="109" t="str">
        <f>Namen!$B28</f>
        <v>Beoordelaar 10</v>
      </c>
      <c r="O5" s="109" t="str">
        <f>Namen!$B29</f>
        <v>Beoordelaar 11</v>
      </c>
      <c r="P5" s="34" t="s">
        <v>20</v>
      </c>
      <c r="R5" s="33" t="str">
        <f>Namen!$B19</f>
        <v>Beoordelaar 1</v>
      </c>
      <c r="S5" s="33" t="str">
        <f>Namen!$B20</f>
        <v>Beoordelaar 2</v>
      </c>
      <c r="T5" s="33" t="str">
        <f>Namen!$B21</f>
        <v>Beoordelaar 3</v>
      </c>
      <c r="U5" s="33" t="str">
        <f>Namen!$B22</f>
        <v>Beoordelaar 4</v>
      </c>
      <c r="V5" s="33" t="str">
        <f>Namen!$B23</f>
        <v>Beoordelaar 5</v>
      </c>
      <c r="W5" s="33" t="str">
        <f>Namen!$B24</f>
        <v>Beoordelaar 6</v>
      </c>
      <c r="X5" s="33" t="str">
        <f>Namen!$B25</f>
        <v>Beoordelaar 7</v>
      </c>
      <c r="Y5" s="33" t="str">
        <f>Namen!$B26</f>
        <v>Beoordelaar 8</v>
      </c>
      <c r="Z5" s="109" t="str">
        <f>Namen!$B27</f>
        <v>Beoordelaar 9</v>
      </c>
      <c r="AA5" s="109" t="str">
        <f>Namen!$B28</f>
        <v>Beoordelaar 10</v>
      </c>
      <c r="AB5" s="109" t="str">
        <f>Namen!$B29</f>
        <v>Beoordelaar 11</v>
      </c>
      <c r="AC5" s="34" t="s">
        <v>20</v>
      </c>
      <c r="AE5" s="33" t="str">
        <f>Namen!$B19</f>
        <v>Beoordelaar 1</v>
      </c>
      <c r="AF5" s="33" t="str">
        <f>Namen!$B20</f>
        <v>Beoordelaar 2</v>
      </c>
      <c r="AG5" s="33" t="str">
        <f>Namen!$B21</f>
        <v>Beoordelaar 3</v>
      </c>
      <c r="AH5" s="33" t="str">
        <f>Namen!$B22</f>
        <v>Beoordelaar 4</v>
      </c>
      <c r="AI5" s="33" t="str">
        <f>Namen!$B23</f>
        <v>Beoordelaar 5</v>
      </c>
      <c r="AJ5" s="33" t="str">
        <f>Namen!$B24</f>
        <v>Beoordelaar 6</v>
      </c>
      <c r="AK5" s="33" t="str">
        <f>Namen!$B25</f>
        <v>Beoordelaar 7</v>
      </c>
      <c r="AL5" s="33" t="str">
        <f>Namen!$B26</f>
        <v>Beoordelaar 8</v>
      </c>
      <c r="AM5" s="109" t="str">
        <f>Namen!$B27</f>
        <v>Beoordelaar 9</v>
      </c>
      <c r="AN5" s="109" t="str">
        <f>Namen!$B28</f>
        <v>Beoordelaar 10</v>
      </c>
      <c r="AO5" s="109" t="str">
        <f>Namen!$B29</f>
        <v>Beoordelaar 11</v>
      </c>
      <c r="AP5" s="34" t="s">
        <v>20</v>
      </c>
      <c r="AR5" s="33" t="str">
        <f>Namen!$B19</f>
        <v>Beoordelaar 1</v>
      </c>
      <c r="AS5" s="33" t="str">
        <f>Namen!$B20</f>
        <v>Beoordelaar 2</v>
      </c>
      <c r="AT5" s="33" t="str">
        <f>Namen!$B21</f>
        <v>Beoordelaar 3</v>
      </c>
      <c r="AU5" s="33" t="str">
        <f>Namen!$B22</f>
        <v>Beoordelaar 4</v>
      </c>
      <c r="AV5" s="33" t="str">
        <f>Namen!$B23</f>
        <v>Beoordelaar 5</v>
      </c>
      <c r="AW5" s="33" t="str">
        <f>Namen!$B24</f>
        <v>Beoordelaar 6</v>
      </c>
      <c r="AX5" s="33" t="str">
        <f>Namen!$B25</f>
        <v>Beoordelaar 7</v>
      </c>
      <c r="AY5" s="33" t="str">
        <f>Namen!$B26</f>
        <v>Beoordelaar 8</v>
      </c>
      <c r="AZ5" s="109" t="str">
        <f>Namen!$B27</f>
        <v>Beoordelaar 9</v>
      </c>
      <c r="BA5" s="109" t="str">
        <f>Namen!$B28</f>
        <v>Beoordelaar 10</v>
      </c>
      <c r="BB5" s="109" t="str">
        <f>Namen!$B29</f>
        <v>Beoordelaar 11</v>
      </c>
      <c r="BC5" s="34" t="s">
        <v>20</v>
      </c>
      <c r="BE5" s="33" t="str">
        <f>Namen!$B19</f>
        <v>Beoordelaar 1</v>
      </c>
      <c r="BF5" s="33" t="str">
        <f>Namen!$B20</f>
        <v>Beoordelaar 2</v>
      </c>
      <c r="BG5" s="33" t="str">
        <f>Namen!$B21</f>
        <v>Beoordelaar 3</v>
      </c>
      <c r="BH5" s="33" t="str">
        <f>Namen!$B22</f>
        <v>Beoordelaar 4</v>
      </c>
      <c r="BI5" s="33" t="str">
        <f>Namen!$B23</f>
        <v>Beoordelaar 5</v>
      </c>
      <c r="BJ5" s="33" t="str">
        <f>Namen!$B24</f>
        <v>Beoordelaar 6</v>
      </c>
      <c r="BK5" s="33" t="str">
        <f>Namen!$B25</f>
        <v>Beoordelaar 7</v>
      </c>
      <c r="BL5" s="33" t="str">
        <f>Namen!$B26</f>
        <v>Beoordelaar 8</v>
      </c>
      <c r="BM5" s="109" t="str">
        <f>Namen!$B27</f>
        <v>Beoordelaar 9</v>
      </c>
      <c r="BN5" s="109" t="str">
        <f>Namen!$B28</f>
        <v>Beoordelaar 10</v>
      </c>
      <c r="BO5" s="109" t="str">
        <f>Namen!$B29</f>
        <v>Beoordelaar 11</v>
      </c>
      <c r="BP5" s="34" t="s">
        <v>20</v>
      </c>
      <c r="BR5" s="33" t="str">
        <f>Namen!$B19</f>
        <v>Beoordelaar 1</v>
      </c>
      <c r="BS5" s="33" t="str">
        <f>Namen!$B20</f>
        <v>Beoordelaar 2</v>
      </c>
      <c r="BT5" s="33" t="str">
        <f>Namen!$B21</f>
        <v>Beoordelaar 3</v>
      </c>
      <c r="BU5" s="33" t="str">
        <f>Namen!$B22</f>
        <v>Beoordelaar 4</v>
      </c>
      <c r="BV5" s="33" t="str">
        <f>Namen!$B23</f>
        <v>Beoordelaar 5</v>
      </c>
      <c r="BW5" s="33" t="str">
        <f>Namen!$B24</f>
        <v>Beoordelaar 6</v>
      </c>
      <c r="BX5" s="33" t="str">
        <f>Namen!$B25</f>
        <v>Beoordelaar 7</v>
      </c>
      <c r="BY5" s="33" t="str">
        <f>Namen!$B26</f>
        <v>Beoordelaar 8</v>
      </c>
      <c r="BZ5" s="109" t="str">
        <f>Namen!$B27</f>
        <v>Beoordelaar 9</v>
      </c>
      <c r="CA5" s="109" t="str">
        <f>Namen!$B28</f>
        <v>Beoordelaar 10</v>
      </c>
      <c r="CB5" s="109" t="str">
        <f>Namen!$B29</f>
        <v>Beoordelaar 11</v>
      </c>
      <c r="CC5" s="34" t="s">
        <v>20</v>
      </c>
    </row>
    <row r="6" spans="1:82" ht="15" customHeight="1" x14ac:dyDescent="0.25">
      <c r="A6" s="27">
        <v>1</v>
      </c>
      <c r="B6" s="37">
        <v>10</v>
      </c>
      <c r="C6" s="18" t="s">
        <v>121</v>
      </c>
      <c r="D6" s="40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1" t="e">
        <f>AVERAGE(E6:O6)</f>
        <v>#DIV/0!</v>
      </c>
      <c r="Q6" s="40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41" t="e">
        <f>AVERAGE(R6:AB6)</f>
        <v>#DIV/0!</v>
      </c>
      <c r="AD6" s="40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41" t="e">
        <f>AVERAGE(AE6:AO6)</f>
        <v>#DIV/0!</v>
      </c>
      <c r="AQ6" s="40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41" t="e">
        <f>AVERAGE(AR6:BB6)</f>
        <v>#DIV/0!</v>
      </c>
      <c r="BD6" s="40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41" t="e">
        <f>AVERAGE(BE6:BO6)</f>
        <v>#DIV/0!</v>
      </c>
      <c r="BQ6" s="40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41" t="e">
        <f>AVERAGE(BR6:CB6)</f>
        <v>#DIV/0!</v>
      </c>
      <c r="CD6" s="40"/>
    </row>
    <row r="7" spans="1:82" ht="15" customHeight="1" x14ac:dyDescent="0.25">
      <c r="A7" s="27">
        <v>2</v>
      </c>
      <c r="B7" s="37">
        <v>10</v>
      </c>
      <c r="C7" s="18" t="s">
        <v>122</v>
      </c>
      <c r="D7" s="40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42" t="e">
        <f>AVERAGE(E7:O7)</f>
        <v>#DIV/0!</v>
      </c>
      <c r="Q7" s="40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42" t="e">
        <f>AVERAGE(R7:AB7)</f>
        <v>#DIV/0!</v>
      </c>
      <c r="AD7" s="40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42" t="e">
        <f>AVERAGE(AE7:AO7)</f>
        <v>#DIV/0!</v>
      </c>
      <c r="AQ7" s="40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42" t="e">
        <f>AVERAGE(AR7:BB7)</f>
        <v>#DIV/0!</v>
      </c>
      <c r="BD7" s="40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42" t="e">
        <f>AVERAGE(BE7:BO7)</f>
        <v>#DIV/0!</v>
      </c>
      <c r="BQ7" s="40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42" t="e">
        <f>AVERAGE(BR7:CB7)</f>
        <v>#DIV/0!</v>
      </c>
      <c r="CD7" s="40"/>
    </row>
    <row r="8" spans="1:82" ht="15" customHeight="1" x14ac:dyDescent="0.25">
      <c r="A8" s="27">
        <v>3</v>
      </c>
      <c r="B8" s="37">
        <v>7</v>
      </c>
      <c r="C8" s="18" t="s">
        <v>123</v>
      </c>
      <c r="D8" s="40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42" t="e">
        <f t="shared" ref="P8:P9" si="0">AVERAGE(E8:O8)</f>
        <v>#DIV/0!</v>
      </c>
      <c r="Q8" s="40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42" t="e">
        <f t="shared" ref="AC8:AC9" si="1">AVERAGE(R8:AB8)</f>
        <v>#DIV/0!</v>
      </c>
      <c r="AD8" s="40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42" t="e">
        <f t="shared" ref="AP8:AP9" si="2">AVERAGE(AE8:AO8)</f>
        <v>#DIV/0!</v>
      </c>
      <c r="AQ8" s="40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42" t="e">
        <f t="shared" ref="BC8:BC9" si="3">AVERAGE(AR8:BB8)</f>
        <v>#DIV/0!</v>
      </c>
      <c r="BD8" s="40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42" t="e">
        <f t="shared" ref="BP8:BP9" si="4">AVERAGE(BE8:BO8)</f>
        <v>#DIV/0!</v>
      </c>
      <c r="BQ8" s="40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42" t="e">
        <f t="shared" ref="CC8:CC9" si="5">AVERAGE(BR8:CB8)</f>
        <v>#DIV/0!</v>
      </c>
      <c r="CD8" s="40"/>
    </row>
    <row r="9" spans="1:82" ht="15" customHeight="1" thickBot="1" x14ac:dyDescent="0.3">
      <c r="A9" s="27">
        <v>4</v>
      </c>
      <c r="B9" s="37">
        <v>7</v>
      </c>
      <c r="C9" s="18" t="s">
        <v>124</v>
      </c>
      <c r="D9" s="40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168" t="e">
        <f t="shared" si="0"/>
        <v>#DIV/0!</v>
      </c>
      <c r="Q9" s="40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168" t="e">
        <f t="shared" si="1"/>
        <v>#DIV/0!</v>
      </c>
      <c r="AD9" s="40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168" t="e">
        <f t="shared" si="2"/>
        <v>#DIV/0!</v>
      </c>
      <c r="AQ9" s="40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168" t="e">
        <f t="shared" si="3"/>
        <v>#DIV/0!</v>
      </c>
      <c r="BD9" s="40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168" t="e">
        <f t="shared" si="4"/>
        <v>#DIV/0!</v>
      </c>
      <c r="BQ9" s="40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168" t="e">
        <f t="shared" si="5"/>
        <v>#DIV/0!</v>
      </c>
      <c r="CD9" s="40"/>
    </row>
    <row r="10" spans="1:82" s="19" customFormat="1" ht="15.75" thickBot="1" x14ac:dyDescent="0.3">
      <c r="A10" s="102" t="s">
        <v>19</v>
      </c>
      <c r="B10" s="103">
        <f>SUM(B6:B9)</f>
        <v>34</v>
      </c>
      <c r="C10" s="104"/>
      <c r="D10" s="104"/>
      <c r="E10" s="167">
        <f>SUM(E6:E9)</f>
        <v>0</v>
      </c>
      <c r="F10" s="167">
        <f t="shared" ref="F10:O10" si="6">SUM(F6:F9)</f>
        <v>0</v>
      </c>
      <c r="G10" s="167">
        <f t="shared" si="6"/>
        <v>0</v>
      </c>
      <c r="H10" s="167">
        <f t="shared" si="6"/>
        <v>0</v>
      </c>
      <c r="I10" s="167">
        <f t="shared" si="6"/>
        <v>0</v>
      </c>
      <c r="J10" s="167">
        <f t="shared" si="6"/>
        <v>0</v>
      </c>
      <c r="K10" s="167">
        <f t="shared" si="6"/>
        <v>0</v>
      </c>
      <c r="L10" s="167">
        <f t="shared" si="6"/>
        <v>0</v>
      </c>
      <c r="M10" s="167">
        <f t="shared" si="6"/>
        <v>0</v>
      </c>
      <c r="N10" s="167">
        <f t="shared" si="6"/>
        <v>0</v>
      </c>
      <c r="O10" s="167">
        <f t="shared" si="6"/>
        <v>0</v>
      </c>
      <c r="P10" s="169" t="e">
        <f>SUM(P6:P9)</f>
        <v>#DIV/0!</v>
      </c>
      <c r="Q10" s="40"/>
      <c r="R10" s="167">
        <f>SUM(R6:R9)</f>
        <v>0</v>
      </c>
      <c r="S10" s="167">
        <f t="shared" ref="S10" si="7">SUM(S6:S9)</f>
        <v>0</v>
      </c>
      <c r="T10" s="167">
        <f t="shared" ref="T10" si="8">SUM(T6:T9)</f>
        <v>0</v>
      </c>
      <c r="U10" s="167">
        <f t="shared" ref="U10" si="9">SUM(U6:U9)</f>
        <v>0</v>
      </c>
      <c r="V10" s="167">
        <f t="shared" ref="V10" si="10">SUM(V6:V9)</f>
        <v>0</v>
      </c>
      <c r="W10" s="167">
        <f t="shared" ref="W10" si="11">SUM(W6:W9)</f>
        <v>0</v>
      </c>
      <c r="X10" s="167">
        <f t="shared" ref="X10" si="12">SUM(X6:X9)</f>
        <v>0</v>
      </c>
      <c r="Y10" s="167">
        <f t="shared" ref="Y10" si="13">SUM(Y6:Y9)</f>
        <v>0</v>
      </c>
      <c r="Z10" s="167">
        <f t="shared" ref="Z10" si="14">SUM(Z6:Z9)</f>
        <v>0</v>
      </c>
      <c r="AA10" s="167">
        <f t="shared" ref="AA10" si="15">SUM(AA6:AA9)</f>
        <v>0</v>
      </c>
      <c r="AB10" s="167">
        <f t="shared" ref="AB10" si="16">SUM(AB6:AB9)</f>
        <v>0</v>
      </c>
      <c r="AC10" s="169" t="e">
        <f>SUM(AC6:AC9)</f>
        <v>#DIV/0!</v>
      </c>
      <c r="AD10" s="40"/>
      <c r="AE10" s="167">
        <f>SUM(AE6:AE9)</f>
        <v>0</v>
      </c>
      <c r="AF10" s="167">
        <f t="shared" ref="AF10" si="17">SUM(AF6:AF9)</f>
        <v>0</v>
      </c>
      <c r="AG10" s="167">
        <f t="shared" ref="AG10" si="18">SUM(AG6:AG9)</f>
        <v>0</v>
      </c>
      <c r="AH10" s="167">
        <f t="shared" ref="AH10" si="19">SUM(AH6:AH9)</f>
        <v>0</v>
      </c>
      <c r="AI10" s="167">
        <f t="shared" ref="AI10" si="20">SUM(AI6:AI9)</f>
        <v>0</v>
      </c>
      <c r="AJ10" s="167">
        <f t="shared" ref="AJ10" si="21">SUM(AJ6:AJ9)</f>
        <v>0</v>
      </c>
      <c r="AK10" s="167">
        <f t="shared" ref="AK10" si="22">SUM(AK6:AK9)</f>
        <v>0</v>
      </c>
      <c r="AL10" s="167">
        <f t="shared" ref="AL10" si="23">SUM(AL6:AL9)</f>
        <v>0</v>
      </c>
      <c r="AM10" s="167">
        <f t="shared" ref="AM10" si="24">SUM(AM6:AM9)</f>
        <v>0</v>
      </c>
      <c r="AN10" s="167">
        <f t="shared" ref="AN10" si="25">SUM(AN6:AN9)</f>
        <v>0</v>
      </c>
      <c r="AO10" s="167">
        <f t="shared" ref="AO10" si="26">SUM(AO6:AO9)</f>
        <v>0</v>
      </c>
      <c r="AP10" s="169" t="e">
        <f>SUM(AP6:AP9)</f>
        <v>#DIV/0!</v>
      </c>
      <c r="AQ10" s="40"/>
      <c r="AR10" s="167">
        <f>SUM(AR6:AR9)</f>
        <v>0</v>
      </c>
      <c r="AS10" s="167">
        <f t="shared" ref="AS10" si="27">SUM(AS6:AS9)</f>
        <v>0</v>
      </c>
      <c r="AT10" s="167">
        <f t="shared" ref="AT10" si="28">SUM(AT6:AT9)</f>
        <v>0</v>
      </c>
      <c r="AU10" s="167">
        <f t="shared" ref="AU10" si="29">SUM(AU6:AU9)</f>
        <v>0</v>
      </c>
      <c r="AV10" s="167">
        <f t="shared" ref="AV10" si="30">SUM(AV6:AV9)</f>
        <v>0</v>
      </c>
      <c r="AW10" s="167">
        <f t="shared" ref="AW10" si="31">SUM(AW6:AW9)</f>
        <v>0</v>
      </c>
      <c r="AX10" s="167">
        <f t="shared" ref="AX10" si="32">SUM(AX6:AX9)</f>
        <v>0</v>
      </c>
      <c r="AY10" s="167">
        <f t="shared" ref="AY10" si="33">SUM(AY6:AY9)</f>
        <v>0</v>
      </c>
      <c r="AZ10" s="167">
        <f t="shared" ref="AZ10" si="34">SUM(AZ6:AZ9)</f>
        <v>0</v>
      </c>
      <c r="BA10" s="167">
        <f t="shared" ref="BA10" si="35">SUM(BA6:BA9)</f>
        <v>0</v>
      </c>
      <c r="BB10" s="167">
        <f t="shared" ref="BB10" si="36">SUM(BB6:BB9)</f>
        <v>0</v>
      </c>
      <c r="BC10" s="169" t="e">
        <f>SUM(BC6:BC9)</f>
        <v>#DIV/0!</v>
      </c>
      <c r="BD10" s="40"/>
      <c r="BE10" s="167">
        <f>SUM(BE6:BE9)</f>
        <v>0</v>
      </c>
      <c r="BF10" s="167">
        <f t="shared" ref="BF10" si="37">SUM(BF6:BF9)</f>
        <v>0</v>
      </c>
      <c r="BG10" s="167">
        <f t="shared" ref="BG10" si="38">SUM(BG6:BG9)</f>
        <v>0</v>
      </c>
      <c r="BH10" s="167">
        <f t="shared" ref="BH10" si="39">SUM(BH6:BH9)</f>
        <v>0</v>
      </c>
      <c r="BI10" s="167">
        <f t="shared" ref="BI10" si="40">SUM(BI6:BI9)</f>
        <v>0</v>
      </c>
      <c r="BJ10" s="167">
        <f t="shared" ref="BJ10" si="41">SUM(BJ6:BJ9)</f>
        <v>0</v>
      </c>
      <c r="BK10" s="167">
        <f t="shared" ref="BK10" si="42">SUM(BK6:BK9)</f>
        <v>0</v>
      </c>
      <c r="BL10" s="167">
        <f t="shared" ref="BL10" si="43">SUM(BL6:BL9)</f>
        <v>0</v>
      </c>
      <c r="BM10" s="167">
        <f t="shared" ref="BM10" si="44">SUM(BM6:BM9)</f>
        <v>0</v>
      </c>
      <c r="BN10" s="167">
        <f t="shared" ref="BN10" si="45">SUM(BN6:BN9)</f>
        <v>0</v>
      </c>
      <c r="BO10" s="171">
        <f t="shared" ref="BO10" si="46">SUM(BO6:BO9)</f>
        <v>0</v>
      </c>
      <c r="BP10" s="169" t="e">
        <f>SUM(BP6:BP9)</f>
        <v>#DIV/0!</v>
      </c>
      <c r="BQ10" s="40"/>
      <c r="BR10" s="167">
        <f>SUM(BR6:BR9)</f>
        <v>0</v>
      </c>
      <c r="BS10" s="167">
        <f t="shared" ref="BS10" si="47">SUM(BS6:BS9)</f>
        <v>0</v>
      </c>
      <c r="BT10" s="167">
        <f t="shared" ref="BT10" si="48">SUM(BT6:BT9)</f>
        <v>0</v>
      </c>
      <c r="BU10" s="167">
        <f t="shared" ref="BU10" si="49">SUM(BU6:BU9)</f>
        <v>0</v>
      </c>
      <c r="BV10" s="167">
        <f t="shared" ref="BV10" si="50">SUM(BV6:BV9)</f>
        <v>0</v>
      </c>
      <c r="BW10" s="167">
        <f t="shared" ref="BW10" si="51">SUM(BW6:BW9)</f>
        <v>0</v>
      </c>
      <c r="BX10" s="167">
        <f t="shared" ref="BX10" si="52">SUM(BX6:BX9)</f>
        <v>0</v>
      </c>
      <c r="BY10" s="167">
        <f t="shared" ref="BY10" si="53">SUM(BY6:BY9)</f>
        <v>0</v>
      </c>
      <c r="BZ10" s="167">
        <f t="shared" ref="BZ10" si="54">SUM(BZ6:BZ9)</f>
        <v>0</v>
      </c>
      <c r="CA10" s="167">
        <f t="shared" ref="CA10" si="55">SUM(CA6:CA9)</f>
        <v>0</v>
      </c>
      <c r="CB10" s="167">
        <f t="shared" ref="CB10" si="56">SUM(CB6:CB9)</f>
        <v>0</v>
      </c>
      <c r="CC10" s="169" t="e">
        <f>SUM(CC6:CC9)</f>
        <v>#DIV/0!</v>
      </c>
    </row>
    <row r="11" spans="1:82" ht="15" customHeight="1" x14ac:dyDescent="0.25"/>
    <row r="12" spans="1:82" ht="15" customHeight="1" x14ac:dyDescent="0.25"/>
    <row r="13" spans="1:82" ht="15" customHeight="1" x14ac:dyDescent="0.25">
      <c r="A13" s="19" t="s">
        <v>75</v>
      </c>
    </row>
    <row r="14" spans="1:82" ht="15" customHeight="1" x14ac:dyDescent="0.25">
      <c r="A14" s="5">
        <v>1</v>
      </c>
      <c r="B14" s="37">
        <v>5</v>
      </c>
      <c r="C14" s="18" t="s">
        <v>125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166" t="e">
        <f t="shared" ref="P14:P21" si="57">AVERAGE(E14:O14)</f>
        <v>#DIV/0!</v>
      </c>
      <c r="Q14" s="40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166" t="e">
        <f t="shared" ref="AC14:AC21" si="58">AVERAGE(R14:AB14)</f>
        <v>#DIV/0!</v>
      </c>
      <c r="AD14" s="40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166" t="e">
        <f t="shared" ref="AP14:AP21" si="59">AVERAGE(AE14:AO14)</f>
        <v>#DIV/0!</v>
      </c>
      <c r="AQ14" s="40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166" t="e">
        <f t="shared" ref="BC14:BC21" si="60">AVERAGE(AR14:BB14)</f>
        <v>#DIV/0!</v>
      </c>
      <c r="BD14" s="40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166" t="e">
        <f t="shared" ref="BP14:BP21" si="61">AVERAGE(BE14:BO14)</f>
        <v>#DIV/0!</v>
      </c>
      <c r="BQ14" s="4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166" t="e">
        <f t="shared" ref="CC14:CC21" si="62">AVERAGE(BR14:CB14)</f>
        <v>#DIV/0!</v>
      </c>
    </row>
    <row r="15" spans="1:82" ht="15" customHeight="1" x14ac:dyDescent="0.25">
      <c r="A15" s="5">
        <v>2</v>
      </c>
      <c r="B15" s="37">
        <v>5</v>
      </c>
      <c r="C15" s="18" t="s">
        <v>126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166" t="e">
        <f t="shared" si="57"/>
        <v>#DIV/0!</v>
      </c>
      <c r="Q15" s="40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166" t="e">
        <f t="shared" si="58"/>
        <v>#DIV/0!</v>
      </c>
      <c r="AD15" s="40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166" t="e">
        <f t="shared" si="59"/>
        <v>#DIV/0!</v>
      </c>
      <c r="AQ15" s="40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166" t="e">
        <f t="shared" si="60"/>
        <v>#DIV/0!</v>
      </c>
      <c r="BD15" s="40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166" t="e">
        <f t="shared" si="61"/>
        <v>#DIV/0!</v>
      </c>
      <c r="BQ15" s="4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166" t="e">
        <f t="shared" si="62"/>
        <v>#DIV/0!</v>
      </c>
    </row>
    <row r="16" spans="1:82" ht="15" customHeight="1" x14ac:dyDescent="0.25">
      <c r="A16" s="5">
        <v>3</v>
      </c>
      <c r="B16" s="37">
        <v>5</v>
      </c>
      <c r="C16" s="18" t="s">
        <v>127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166" t="e">
        <f t="shared" si="57"/>
        <v>#DIV/0!</v>
      </c>
      <c r="Q16" s="40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166" t="e">
        <f t="shared" si="58"/>
        <v>#DIV/0!</v>
      </c>
      <c r="AD16" s="40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166" t="e">
        <f t="shared" si="59"/>
        <v>#DIV/0!</v>
      </c>
      <c r="AQ16" s="40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166" t="e">
        <f t="shared" si="60"/>
        <v>#DIV/0!</v>
      </c>
      <c r="BD16" s="40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166" t="e">
        <f t="shared" si="61"/>
        <v>#DIV/0!</v>
      </c>
      <c r="BQ16" s="40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166" t="e">
        <f t="shared" si="62"/>
        <v>#DIV/0!</v>
      </c>
    </row>
    <row r="17" spans="1:82" ht="15" customHeight="1" x14ac:dyDescent="0.25">
      <c r="A17" s="5">
        <v>4</v>
      </c>
      <c r="B17" s="37">
        <v>5</v>
      </c>
      <c r="C17" s="18" t="s">
        <v>128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166" t="e">
        <f t="shared" si="57"/>
        <v>#DIV/0!</v>
      </c>
      <c r="Q17" s="40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166" t="e">
        <f t="shared" si="58"/>
        <v>#DIV/0!</v>
      </c>
      <c r="AD17" s="40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166" t="e">
        <f t="shared" si="59"/>
        <v>#DIV/0!</v>
      </c>
      <c r="AQ17" s="40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166" t="e">
        <f t="shared" si="60"/>
        <v>#DIV/0!</v>
      </c>
      <c r="BD17" s="40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166" t="e">
        <f t="shared" si="61"/>
        <v>#DIV/0!</v>
      </c>
      <c r="BQ17" s="40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166" t="e">
        <f t="shared" si="62"/>
        <v>#DIV/0!</v>
      </c>
    </row>
    <row r="18" spans="1:82" ht="15" customHeight="1" x14ac:dyDescent="0.25">
      <c r="A18" s="5">
        <v>5</v>
      </c>
      <c r="B18" s="37">
        <v>5</v>
      </c>
      <c r="C18" s="18" t="s">
        <v>129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166" t="e">
        <f t="shared" si="57"/>
        <v>#DIV/0!</v>
      </c>
      <c r="Q18" s="40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166" t="e">
        <f t="shared" si="58"/>
        <v>#DIV/0!</v>
      </c>
      <c r="AD18" s="40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166" t="e">
        <f t="shared" si="59"/>
        <v>#DIV/0!</v>
      </c>
      <c r="AQ18" s="40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166" t="e">
        <f t="shared" si="60"/>
        <v>#DIV/0!</v>
      </c>
      <c r="BD18" s="40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166" t="e">
        <f t="shared" si="61"/>
        <v>#DIV/0!</v>
      </c>
      <c r="BQ18" s="4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166" t="e">
        <f t="shared" si="62"/>
        <v>#DIV/0!</v>
      </c>
    </row>
    <row r="19" spans="1:82" ht="15" customHeight="1" x14ac:dyDescent="0.25">
      <c r="A19" s="5">
        <v>6</v>
      </c>
      <c r="B19" s="37">
        <v>5</v>
      </c>
      <c r="C19" s="18" t="s">
        <v>130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166" t="e">
        <f t="shared" si="57"/>
        <v>#DIV/0!</v>
      </c>
      <c r="Q19" s="40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166" t="e">
        <f t="shared" si="58"/>
        <v>#DIV/0!</v>
      </c>
      <c r="AD19" s="40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166" t="e">
        <f t="shared" si="59"/>
        <v>#DIV/0!</v>
      </c>
      <c r="AQ19" s="40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166" t="e">
        <f t="shared" si="60"/>
        <v>#DIV/0!</v>
      </c>
      <c r="BD19" s="40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166" t="e">
        <f t="shared" si="61"/>
        <v>#DIV/0!</v>
      </c>
      <c r="BQ19" s="40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166" t="e">
        <f t="shared" si="62"/>
        <v>#DIV/0!</v>
      </c>
    </row>
    <row r="20" spans="1:82" ht="15" customHeight="1" x14ac:dyDescent="0.25">
      <c r="A20" s="5">
        <v>7</v>
      </c>
      <c r="B20" s="37">
        <v>5</v>
      </c>
      <c r="C20" s="18" t="s">
        <v>159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166" t="e">
        <f t="shared" si="57"/>
        <v>#DIV/0!</v>
      </c>
      <c r="Q20" s="40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166" t="e">
        <f t="shared" si="58"/>
        <v>#DIV/0!</v>
      </c>
      <c r="AD20" s="40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166" t="e">
        <f t="shared" si="59"/>
        <v>#DIV/0!</v>
      </c>
      <c r="AQ20" s="40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166" t="e">
        <f t="shared" si="60"/>
        <v>#DIV/0!</v>
      </c>
      <c r="BD20" s="40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166" t="e">
        <f t="shared" si="61"/>
        <v>#DIV/0!</v>
      </c>
      <c r="BQ20" s="40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166" t="e">
        <f t="shared" si="62"/>
        <v>#DIV/0!</v>
      </c>
    </row>
    <row r="21" spans="1:82" ht="15" customHeight="1" thickBot="1" x14ac:dyDescent="0.3">
      <c r="A21" s="5">
        <v>8</v>
      </c>
      <c r="B21" s="37">
        <v>5</v>
      </c>
      <c r="C21" s="18" t="s">
        <v>158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166" t="e">
        <f t="shared" si="57"/>
        <v>#DIV/0!</v>
      </c>
      <c r="Q21" s="40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166" t="e">
        <f t="shared" si="58"/>
        <v>#DIV/0!</v>
      </c>
      <c r="AD21" s="40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166" t="e">
        <f t="shared" si="59"/>
        <v>#DIV/0!</v>
      </c>
      <c r="AQ21" s="40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166" t="e">
        <f t="shared" si="60"/>
        <v>#DIV/0!</v>
      </c>
      <c r="BD21" s="40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166" t="e">
        <f t="shared" si="61"/>
        <v>#DIV/0!</v>
      </c>
      <c r="BQ21" s="4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166" t="e">
        <f t="shared" si="62"/>
        <v>#DIV/0!</v>
      </c>
    </row>
    <row r="22" spans="1:82" s="4" customFormat="1" ht="15" customHeight="1" thickBot="1" x14ac:dyDescent="0.3">
      <c r="A22" s="124" t="s">
        <v>19</v>
      </c>
      <c r="B22" s="125">
        <f>SUM(B14:B21)</f>
        <v>40</v>
      </c>
      <c r="D22" s="9"/>
      <c r="E22" s="170">
        <f>SUM(E14:E21)</f>
        <v>0</v>
      </c>
      <c r="F22" s="170">
        <f t="shared" ref="F22:P22" si="63">SUM(F14:F21)</f>
        <v>0</v>
      </c>
      <c r="G22" s="170">
        <f t="shared" si="63"/>
        <v>0</v>
      </c>
      <c r="H22" s="170">
        <f t="shared" si="63"/>
        <v>0</v>
      </c>
      <c r="I22" s="170">
        <f t="shared" si="63"/>
        <v>0</v>
      </c>
      <c r="J22" s="170">
        <f t="shared" si="63"/>
        <v>0</v>
      </c>
      <c r="K22" s="170">
        <f t="shared" si="63"/>
        <v>0</v>
      </c>
      <c r="L22" s="170">
        <f t="shared" si="63"/>
        <v>0</v>
      </c>
      <c r="M22" s="170">
        <f t="shared" si="63"/>
        <v>0</v>
      </c>
      <c r="N22" s="170">
        <f t="shared" si="63"/>
        <v>0</v>
      </c>
      <c r="O22" s="170">
        <f t="shared" si="63"/>
        <v>0</v>
      </c>
      <c r="P22" s="170" t="e">
        <f t="shared" si="63"/>
        <v>#DIV/0!</v>
      </c>
      <c r="Q22" s="9"/>
      <c r="R22" s="170">
        <f>SUM(R14:R21)</f>
        <v>0</v>
      </c>
      <c r="S22" s="170">
        <f t="shared" ref="S22" si="64">SUM(S14:S21)</f>
        <v>0</v>
      </c>
      <c r="T22" s="170">
        <f t="shared" ref="T22" si="65">SUM(T14:T21)</f>
        <v>0</v>
      </c>
      <c r="U22" s="170">
        <f t="shared" ref="U22" si="66">SUM(U14:U21)</f>
        <v>0</v>
      </c>
      <c r="V22" s="170">
        <f t="shared" ref="V22" si="67">SUM(V14:V21)</f>
        <v>0</v>
      </c>
      <c r="W22" s="170">
        <f t="shared" ref="W22" si="68">SUM(W14:W21)</f>
        <v>0</v>
      </c>
      <c r="X22" s="170">
        <f t="shared" ref="X22" si="69">SUM(X14:X21)</f>
        <v>0</v>
      </c>
      <c r="Y22" s="170">
        <f t="shared" ref="Y22" si="70">SUM(Y14:Y21)</f>
        <v>0</v>
      </c>
      <c r="Z22" s="170">
        <f t="shared" ref="Z22" si="71">SUM(Z14:Z21)</f>
        <v>0</v>
      </c>
      <c r="AA22" s="170">
        <f t="shared" ref="AA22" si="72">SUM(AA14:AA21)</f>
        <v>0</v>
      </c>
      <c r="AB22" s="170">
        <f t="shared" ref="AB22" si="73">SUM(AB14:AB21)</f>
        <v>0</v>
      </c>
      <c r="AC22" s="170" t="e">
        <f t="shared" ref="AC22" si="74">SUM(AC14:AC21)</f>
        <v>#DIV/0!</v>
      </c>
      <c r="AD22" s="9"/>
      <c r="AE22" s="170">
        <f>SUM(AE14:AE21)</f>
        <v>0</v>
      </c>
      <c r="AF22" s="170">
        <f t="shared" ref="AF22" si="75">SUM(AF14:AF21)</f>
        <v>0</v>
      </c>
      <c r="AG22" s="170">
        <f t="shared" ref="AG22" si="76">SUM(AG14:AG21)</f>
        <v>0</v>
      </c>
      <c r="AH22" s="170">
        <f t="shared" ref="AH22" si="77">SUM(AH14:AH21)</f>
        <v>0</v>
      </c>
      <c r="AI22" s="170">
        <f t="shared" ref="AI22" si="78">SUM(AI14:AI21)</f>
        <v>0</v>
      </c>
      <c r="AJ22" s="170">
        <f t="shared" ref="AJ22" si="79">SUM(AJ14:AJ21)</f>
        <v>0</v>
      </c>
      <c r="AK22" s="170">
        <f t="shared" ref="AK22" si="80">SUM(AK14:AK21)</f>
        <v>0</v>
      </c>
      <c r="AL22" s="170">
        <f t="shared" ref="AL22" si="81">SUM(AL14:AL21)</f>
        <v>0</v>
      </c>
      <c r="AM22" s="170">
        <f t="shared" ref="AM22" si="82">SUM(AM14:AM21)</f>
        <v>0</v>
      </c>
      <c r="AN22" s="170">
        <f t="shared" ref="AN22" si="83">SUM(AN14:AN21)</f>
        <v>0</v>
      </c>
      <c r="AO22" s="170">
        <f t="shared" ref="AO22" si="84">SUM(AO14:AO21)</f>
        <v>0</v>
      </c>
      <c r="AP22" s="170" t="e">
        <f t="shared" ref="AP22" si="85">SUM(AP14:AP21)</f>
        <v>#DIV/0!</v>
      </c>
      <c r="AQ22" s="9"/>
      <c r="AR22" s="170">
        <f>SUM(AR14:AR21)</f>
        <v>0</v>
      </c>
      <c r="AS22" s="170">
        <f t="shared" ref="AS22" si="86">SUM(AS14:AS21)</f>
        <v>0</v>
      </c>
      <c r="AT22" s="170">
        <f t="shared" ref="AT22" si="87">SUM(AT14:AT21)</f>
        <v>0</v>
      </c>
      <c r="AU22" s="170">
        <f t="shared" ref="AU22" si="88">SUM(AU14:AU21)</f>
        <v>0</v>
      </c>
      <c r="AV22" s="170">
        <f t="shared" ref="AV22" si="89">SUM(AV14:AV21)</f>
        <v>0</v>
      </c>
      <c r="AW22" s="170">
        <f t="shared" ref="AW22" si="90">SUM(AW14:AW21)</f>
        <v>0</v>
      </c>
      <c r="AX22" s="170">
        <f t="shared" ref="AX22" si="91">SUM(AX14:AX21)</f>
        <v>0</v>
      </c>
      <c r="AY22" s="170">
        <f t="shared" ref="AY22" si="92">SUM(AY14:AY21)</f>
        <v>0</v>
      </c>
      <c r="AZ22" s="170">
        <f t="shared" ref="AZ22" si="93">SUM(AZ14:AZ21)</f>
        <v>0</v>
      </c>
      <c r="BA22" s="170">
        <f t="shared" ref="BA22" si="94">SUM(BA14:BA21)</f>
        <v>0</v>
      </c>
      <c r="BB22" s="170">
        <f t="shared" ref="BB22" si="95">SUM(BB14:BB21)</f>
        <v>0</v>
      </c>
      <c r="BC22" s="170" t="e">
        <f t="shared" ref="BC22" si="96">SUM(BC14:BC21)</f>
        <v>#DIV/0!</v>
      </c>
      <c r="BD22" s="9"/>
      <c r="BE22" s="170">
        <f>SUM(BE14:BE21)</f>
        <v>0</v>
      </c>
      <c r="BF22" s="170">
        <f t="shared" ref="BF22" si="97">SUM(BF14:BF21)</f>
        <v>0</v>
      </c>
      <c r="BG22" s="170">
        <f t="shared" ref="BG22" si="98">SUM(BG14:BG21)</f>
        <v>0</v>
      </c>
      <c r="BH22" s="170">
        <f t="shared" ref="BH22" si="99">SUM(BH14:BH21)</f>
        <v>0</v>
      </c>
      <c r="BI22" s="170">
        <f t="shared" ref="BI22" si="100">SUM(BI14:BI21)</f>
        <v>0</v>
      </c>
      <c r="BJ22" s="170">
        <f t="shared" ref="BJ22" si="101">SUM(BJ14:BJ21)</f>
        <v>0</v>
      </c>
      <c r="BK22" s="170">
        <f t="shared" ref="BK22" si="102">SUM(BK14:BK21)</f>
        <v>0</v>
      </c>
      <c r="BL22" s="170">
        <f t="shared" ref="BL22" si="103">SUM(BL14:BL21)</f>
        <v>0</v>
      </c>
      <c r="BM22" s="170">
        <f t="shared" ref="BM22" si="104">SUM(BM14:BM21)</f>
        <v>0</v>
      </c>
      <c r="BN22" s="170">
        <f t="shared" ref="BN22" si="105">SUM(BN14:BN21)</f>
        <v>0</v>
      </c>
      <c r="BO22" s="170">
        <f t="shared" ref="BO22" si="106">SUM(BO14:BO21)</f>
        <v>0</v>
      </c>
      <c r="BP22" s="170" t="e">
        <f t="shared" ref="BP22" si="107">SUM(BP14:BP21)</f>
        <v>#DIV/0!</v>
      </c>
      <c r="BQ22" s="9"/>
      <c r="BR22" s="170">
        <f>SUM(BR14:BR21)</f>
        <v>0</v>
      </c>
      <c r="BS22" s="170">
        <f t="shared" ref="BS22" si="108">SUM(BS14:BS21)</f>
        <v>0</v>
      </c>
      <c r="BT22" s="170">
        <f t="shared" ref="BT22" si="109">SUM(BT14:BT21)</f>
        <v>0</v>
      </c>
      <c r="BU22" s="170">
        <f t="shared" ref="BU22" si="110">SUM(BU14:BU21)</f>
        <v>0</v>
      </c>
      <c r="BV22" s="170">
        <f t="shared" ref="BV22" si="111">SUM(BV14:BV21)</f>
        <v>0</v>
      </c>
      <c r="BW22" s="170">
        <f t="shared" ref="BW22" si="112">SUM(BW14:BW21)</f>
        <v>0</v>
      </c>
      <c r="BX22" s="170">
        <f t="shared" ref="BX22" si="113">SUM(BX14:BX21)</f>
        <v>0</v>
      </c>
      <c r="BY22" s="170">
        <f t="shared" ref="BY22" si="114">SUM(BY14:BY21)</f>
        <v>0</v>
      </c>
      <c r="BZ22" s="170">
        <f t="shared" ref="BZ22" si="115">SUM(BZ14:BZ21)</f>
        <v>0</v>
      </c>
      <c r="CA22" s="170">
        <f t="shared" ref="CA22" si="116">SUM(CA14:CA21)</f>
        <v>0</v>
      </c>
      <c r="CB22" s="170">
        <f t="shared" ref="CB22" si="117">SUM(CB14:CB21)</f>
        <v>0</v>
      </c>
      <c r="CC22" s="170" t="e">
        <f t="shared" ref="CC22" si="118">SUM(CC14:CC21)</f>
        <v>#DIV/0!</v>
      </c>
      <c r="CD22" s="9"/>
    </row>
    <row r="23" spans="1:82" ht="15" customHeight="1" x14ac:dyDescent="0.25"/>
    <row r="24" spans="1:82" ht="15.75" thickBot="1" x14ac:dyDescent="0.3"/>
    <row r="25" spans="1:82" ht="15.75" thickBot="1" x14ac:dyDescent="0.3">
      <c r="E25" s="10" t="s">
        <v>3</v>
      </c>
      <c r="F25" s="11"/>
      <c r="G25" s="191" t="s">
        <v>162</v>
      </c>
      <c r="H25" s="192"/>
      <c r="I25" s="193"/>
      <c r="K25" s="10" t="s">
        <v>3</v>
      </c>
      <c r="L25" s="11"/>
      <c r="M25" s="191" t="s">
        <v>163</v>
      </c>
      <c r="N25" s="192"/>
      <c r="O25" s="193"/>
    </row>
    <row r="26" spans="1:82" x14ac:dyDescent="0.25">
      <c r="E26" s="12"/>
      <c r="F26" s="15">
        <v>0</v>
      </c>
      <c r="K26" s="12"/>
      <c r="L26" s="15">
        <v>0</v>
      </c>
    </row>
    <row r="27" spans="1:82" x14ac:dyDescent="0.25">
      <c r="E27" s="12"/>
      <c r="F27" s="15">
        <v>1</v>
      </c>
      <c r="K27" s="12"/>
      <c r="L27" s="15">
        <v>3</v>
      </c>
    </row>
    <row r="28" spans="1:82" x14ac:dyDescent="0.25">
      <c r="E28" s="53"/>
      <c r="F28" s="15">
        <v>3</v>
      </c>
      <c r="K28" s="53"/>
      <c r="L28" s="15">
        <v>5</v>
      </c>
    </row>
    <row r="29" spans="1:82" ht="15.75" thickBot="1" x14ac:dyDescent="0.3">
      <c r="E29" s="53"/>
      <c r="F29" s="15">
        <v>5</v>
      </c>
      <c r="K29" s="54"/>
      <c r="L29" s="16">
        <v>7</v>
      </c>
    </row>
    <row r="30" spans="1:82" x14ac:dyDescent="0.25">
      <c r="E30" s="53"/>
      <c r="F30" s="15">
        <v>7</v>
      </c>
    </row>
    <row r="31" spans="1:82" ht="15" customHeight="1" thickBot="1" x14ac:dyDescent="0.3">
      <c r="E31" s="54"/>
      <c r="F31" s="16">
        <v>10</v>
      </c>
    </row>
    <row r="32" spans="1:82" ht="15" customHeight="1" thickBot="1" x14ac:dyDescent="0.3">
      <c r="D32" s="18"/>
    </row>
    <row r="33" spans="1:13" ht="15" customHeight="1" thickBot="1" x14ac:dyDescent="0.3">
      <c r="D33" s="18"/>
      <c r="E33" s="10" t="s">
        <v>3</v>
      </c>
      <c r="F33" s="11"/>
      <c r="G33" s="191" t="s">
        <v>162</v>
      </c>
      <c r="H33" s="192"/>
      <c r="I33" s="193"/>
    </row>
    <row r="34" spans="1:13" ht="15" customHeight="1" x14ac:dyDescent="0.25">
      <c r="D34" s="18"/>
      <c r="E34" s="12"/>
      <c r="F34" s="15">
        <v>0</v>
      </c>
    </row>
    <row r="35" spans="1:13" ht="15" customHeight="1" x14ac:dyDescent="0.25">
      <c r="D35" s="18"/>
      <c r="E35" s="12"/>
      <c r="F35" s="15">
        <v>1</v>
      </c>
    </row>
    <row r="36" spans="1:13" ht="15" customHeight="1" x14ac:dyDescent="0.25">
      <c r="D36" s="18"/>
      <c r="E36" s="53"/>
      <c r="F36" s="15">
        <v>3</v>
      </c>
    </row>
    <row r="37" spans="1:13" ht="15" customHeight="1" thickBot="1" x14ac:dyDescent="0.3">
      <c r="D37" s="18"/>
      <c r="E37" s="54"/>
      <c r="F37" s="16">
        <v>5</v>
      </c>
    </row>
    <row r="39" spans="1:13" ht="15.75" thickBot="1" x14ac:dyDescent="0.3"/>
    <row r="40" spans="1:13" x14ac:dyDescent="0.25">
      <c r="A40" s="185" t="s">
        <v>145</v>
      </c>
      <c r="B40" s="185"/>
      <c r="C40" s="185"/>
      <c r="E40" s="182" t="s">
        <v>138</v>
      </c>
      <c r="F40" s="183"/>
      <c r="G40" s="183"/>
      <c r="H40" s="183"/>
      <c r="I40" s="183"/>
      <c r="J40" s="184"/>
      <c r="K40" s="19"/>
      <c r="L40" s="115" t="s">
        <v>139</v>
      </c>
      <c r="M40" s="115" t="s">
        <v>140</v>
      </c>
    </row>
    <row r="41" spans="1:13" ht="15.75" thickBot="1" x14ac:dyDescent="0.3">
      <c r="E41" s="111">
        <v>1</v>
      </c>
      <c r="F41" s="112">
        <v>2</v>
      </c>
      <c r="G41" s="112">
        <v>3</v>
      </c>
      <c r="H41" s="112">
        <v>4</v>
      </c>
      <c r="I41" s="112">
        <v>5</v>
      </c>
      <c r="J41" s="113">
        <v>6</v>
      </c>
      <c r="K41" s="19"/>
      <c r="L41" s="116" t="s">
        <v>7</v>
      </c>
      <c r="M41" s="116" t="s">
        <v>141</v>
      </c>
    </row>
    <row r="42" spans="1:13" x14ac:dyDescent="0.25">
      <c r="C42" s="18" t="str">
        <f>C6</f>
        <v>Helder antwoord op vragen</v>
      </c>
      <c r="E42" s="87" t="e">
        <f>P6</f>
        <v>#DIV/0!</v>
      </c>
      <c r="F42" s="87" t="e">
        <f>AC6</f>
        <v>#DIV/0!</v>
      </c>
      <c r="G42" s="87" t="e">
        <f>AP6</f>
        <v>#DIV/0!</v>
      </c>
      <c r="H42" s="87" t="e">
        <f>BC6</f>
        <v>#DIV/0!</v>
      </c>
      <c r="I42" s="87" t="e">
        <f>BP6</f>
        <v>#DIV/0!</v>
      </c>
      <c r="J42" s="87" t="e">
        <f>CC6</f>
        <v>#DIV/0!</v>
      </c>
      <c r="L42" s="87"/>
      <c r="M42" s="123"/>
    </row>
    <row r="43" spans="1:13" x14ac:dyDescent="0.25">
      <c r="C43" s="18" t="str">
        <f>C7</f>
        <v>Bruikbaarheid geboeden oplossing</v>
      </c>
      <c r="E43" s="87" t="e">
        <f>P7</f>
        <v>#DIV/0!</v>
      </c>
      <c r="F43" s="87" t="e">
        <f>AC7</f>
        <v>#DIV/0!</v>
      </c>
      <c r="G43" s="87" t="e">
        <f>AP7</f>
        <v>#DIV/0!</v>
      </c>
      <c r="H43" s="87" t="e">
        <f>BC7</f>
        <v>#DIV/0!</v>
      </c>
      <c r="I43" s="87" t="e">
        <f>BP7</f>
        <v>#DIV/0!</v>
      </c>
      <c r="J43" s="87" t="e">
        <f>CC7</f>
        <v>#DIV/0!</v>
      </c>
      <c r="L43" s="87"/>
      <c r="M43" s="87"/>
    </row>
    <row r="44" spans="1:13" x14ac:dyDescent="0.25">
      <c r="C44" s="18" t="str">
        <f>C8</f>
        <v>Vertrouwen in goede samenwerking (klickfactor)</v>
      </c>
      <c r="E44" s="87" t="e">
        <f>P8</f>
        <v>#DIV/0!</v>
      </c>
      <c r="F44" s="87" t="e">
        <f>AC8</f>
        <v>#DIV/0!</v>
      </c>
      <c r="G44" s="87" t="e">
        <f>AP8</f>
        <v>#DIV/0!</v>
      </c>
      <c r="H44" s="87" t="e">
        <f>BC8</f>
        <v>#DIV/0!</v>
      </c>
      <c r="I44" s="87" t="e">
        <f>BP8</f>
        <v>#DIV/0!</v>
      </c>
      <c r="J44" s="87" t="e">
        <f>CC8</f>
        <v>#DIV/0!</v>
      </c>
      <c r="L44" s="87"/>
      <c r="M44" s="87"/>
    </row>
    <row r="45" spans="1:13" x14ac:dyDescent="0.25">
      <c r="C45" s="18" t="s">
        <v>124</v>
      </c>
      <c r="E45" s="87" t="e">
        <f>P9</f>
        <v>#DIV/0!</v>
      </c>
      <c r="F45" s="87" t="e">
        <f>AC9</f>
        <v>#DIV/0!</v>
      </c>
      <c r="G45" s="87" t="e">
        <f>AP9</f>
        <v>#DIV/0!</v>
      </c>
      <c r="H45" s="87" t="e">
        <f>BC9</f>
        <v>#DIV/0!</v>
      </c>
      <c r="I45" s="87" t="e">
        <f>BP9</f>
        <v>#DIV/0!</v>
      </c>
      <c r="J45" s="87" t="e">
        <f>CC9</f>
        <v>#DIV/0!</v>
      </c>
      <c r="L45" s="87"/>
      <c r="M45" s="87"/>
    </row>
    <row r="46" spans="1:13" ht="15.75" thickBot="1" x14ac:dyDescent="0.3">
      <c r="E46" s="114" t="e">
        <f>SUM(E42:E45)</f>
        <v>#DIV/0!</v>
      </c>
      <c r="F46" s="114" t="e">
        <f t="shared" ref="F46:J46" si="119">SUM(F42:F45)</f>
        <v>#DIV/0!</v>
      </c>
      <c r="G46" s="114" t="e">
        <f t="shared" si="119"/>
        <v>#DIV/0!</v>
      </c>
      <c r="H46" s="114" t="e">
        <f t="shared" si="119"/>
        <v>#DIV/0!</v>
      </c>
      <c r="I46" s="114" t="e">
        <f t="shared" si="119"/>
        <v>#DIV/0!</v>
      </c>
      <c r="J46" s="114" t="e">
        <f t="shared" si="119"/>
        <v>#DIV/0!</v>
      </c>
      <c r="L46" s="123" t="e">
        <f>MAX(E46:J46)</f>
        <v>#DIV/0!</v>
      </c>
      <c r="M46" s="123">
        <f>Uitgangspunten!C31</f>
        <v>34</v>
      </c>
    </row>
    <row r="47" spans="1:13" ht="15.75" thickTop="1" x14ac:dyDescent="0.25">
      <c r="E47" s="87"/>
      <c r="F47" s="87"/>
      <c r="G47" s="87"/>
      <c r="H47" s="87"/>
      <c r="I47" s="87"/>
      <c r="J47" s="87"/>
      <c r="L47" s="87"/>
      <c r="M47" s="87"/>
    </row>
    <row r="48" spans="1:13" ht="15.75" thickBot="1" x14ac:dyDescent="0.3">
      <c r="E48" s="87"/>
      <c r="F48" s="87"/>
      <c r="G48" s="87"/>
      <c r="H48" s="87"/>
      <c r="I48" s="87"/>
      <c r="J48" s="87"/>
      <c r="L48" s="87"/>
      <c r="M48" s="87"/>
    </row>
    <row r="49" spans="1:14" x14ac:dyDescent="0.25">
      <c r="C49" s="18" t="s">
        <v>146</v>
      </c>
      <c r="E49" s="182" t="s">
        <v>138</v>
      </c>
      <c r="F49" s="183"/>
      <c r="G49" s="183"/>
      <c r="H49" s="183"/>
      <c r="I49" s="183"/>
      <c r="J49" s="184"/>
      <c r="K49" s="19"/>
      <c r="L49" s="115" t="s">
        <v>139</v>
      </c>
      <c r="M49" s="119"/>
      <c r="N49" s="115" t="s">
        <v>13</v>
      </c>
    </row>
    <row r="50" spans="1:14" ht="15.75" thickBot="1" x14ac:dyDescent="0.3">
      <c r="E50" s="111">
        <v>1</v>
      </c>
      <c r="F50" s="112">
        <v>2</v>
      </c>
      <c r="G50" s="112">
        <v>3</v>
      </c>
      <c r="H50" s="112">
        <v>4</v>
      </c>
      <c r="I50" s="112">
        <v>5</v>
      </c>
      <c r="J50" s="113">
        <v>6</v>
      </c>
      <c r="K50" s="19"/>
      <c r="L50" s="116" t="s">
        <v>7</v>
      </c>
      <c r="M50" s="119"/>
      <c r="N50" s="116"/>
    </row>
    <row r="51" spans="1:14" x14ac:dyDescent="0.25">
      <c r="E51" s="87" t="e">
        <f>E46/$L$46*$M$46</f>
        <v>#DIV/0!</v>
      </c>
      <c r="F51" s="87" t="e">
        <f t="shared" ref="F51:J51" si="120">F46/$L$46*$M$46</f>
        <v>#DIV/0!</v>
      </c>
      <c r="G51" s="87" t="e">
        <f t="shared" si="120"/>
        <v>#DIV/0!</v>
      </c>
      <c r="H51" s="87" t="e">
        <f t="shared" si="120"/>
        <v>#DIV/0!</v>
      </c>
      <c r="I51" s="87" t="e">
        <f t="shared" si="120"/>
        <v>#DIV/0!</v>
      </c>
      <c r="J51" s="87" t="e">
        <f t="shared" si="120"/>
        <v>#DIV/0!</v>
      </c>
      <c r="L51" s="123" t="e">
        <f>MAX(E51:J51)</f>
        <v>#DIV/0!</v>
      </c>
      <c r="M51" s="19"/>
      <c r="N51" s="101">
        <f>Uitgangspunten!D31</f>
        <v>40</v>
      </c>
    </row>
    <row r="53" spans="1:14" ht="15.75" thickBot="1" x14ac:dyDescent="0.3"/>
    <row r="54" spans="1:14" x14ac:dyDescent="0.25">
      <c r="E54" s="182" t="s">
        <v>138</v>
      </c>
      <c r="F54" s="183"/>
      <c r="G54" s="183"/>
      <c r="H54" s="183"/>
      <c r="I54" s="183"/>
      <c r="J54" s="184"/>
    </row>
    <row r="55" spans="1:14" ht="15.75" thickBot="1" x14ac:dyDescent="0.3">
      <c r="E55" s="111">
        <v>1</v>
      </c>
      <c r="F55" s="112">
        <v>2</v>
      </c>
      <c r="G55" s="112">
        <v>3</v>
      </c>
      <c r="H55" s="112">
        <v>4</v>
      </c>
      <c r="I55" s="112">
        <v>5</v>
      </c>
      <c r="J55" s="113">
        <v>6</v>
      </c>
    </row>
    <row r="57" spans="1:14" ht="15.75" thickBot="1" x14ac:dyDescent="0.3">
      <c r="C57" s="19" t="s">
        <v>147</v>
      </c>
      <c r="D57" s="110"/>
      <c r="E57" s="118" t="e">
        <f t="shared" ref="E57:J57" si="121">E51/$L$51*$N$51</f>
        <v>#DIV/0!</v>
      </c>
      <c r="F57" s="118" t="e">
        <f t="shared" si="121"/>
        <v>#DIV/0!</v>
      </c>
      <c r="G57" s="118" t="e">
        <f t="shared" si="121"/>
        <v>#DIV/0!</v>
      </c>
      <c r="H57" s="118" t="e">
        <f t="shared" si="121"/>
        <v>#DIV/0!</v>
      </c>
      <c r="I57" s="118" t="e">
        <f t="shared" si="121"/>
        <v>#DIV/0!</v>
      </c>
      <c r="J57" s="118" t="e">
        <f t="shared" si="121"/>
        <v>#DIV/0!</v>
      </c>
    </row>
    <row r="58" spans="1:14" ht="15.75" thickTop="1" x14ac:dyDescent="0.25"/>
    <row r="60" spans="1:14" ht="15.75" thickBot="1" x14ac:dyDescent="0.3"/>
    <row r="61" spans="1:14" x14ac:dyDescent="0.25">
      <c r="A61" s="185" t="s">
        <v>148</v>
      </c>
      <c r="B61" s="185"/>
      <c r="C61" s="185"/>
      <c r="E61" s="182" t="s">
        <v>138</v>
      </c>
      <c r="F61" s="183"/>
      <c r="G61" s="183"/>
      <c r="H61" s="183"/>
      <c r="I61" s="183"/>
      <c r="J61" s="184"/>
      <c r="K61" s="19"/>
      <c r="L61" s="115" t="s">
        <v>139</v>
      </c>
      <c r="M61" s="115" t="s">
        <v>140</v>
      </c>
    </row>
    <row r="62" spans="1:14" ht="15.75" thickBot="1" x14ac:dyDescent="0.3">
      <c r="E62" s="111">
        <v>1</v>
      </c>
      <c r="F62" s="112">
        <v>2</v>
      </c>
      <c r="G62" s="112">
        <v>3</v>
      </c>
      <c r="H62" s="112">
        <v>4</v>
      </c>
      <c r="I62" s="112">
        <v>5</v>
      </c>
      <c r="J62" s="113">
        <v>6</v>
      </c>
      <c r="K62" s="19"/>
      <c r="L62" s="116" t="s">
        <v>7</v>
      </c>
      <c r="M62" s="116" t="s">
        <v>141</v>
      </c>
    </row>
    <row r="63" spans="1:14" x14ac:dyDescent="0.25">
      <c r="C63" s="18" t="str">
        <f t="shared" ref="C63:C68" si="122">C14</f>
        <v>Gebruikersvriendelijkheid</v>
      </c>
      <c r="E63" s="87" t="e">
        <f t="shared" ref="E63:E68" si="123">P14</f>
        <v>#DIV/0!</v>
      </c>
      <c r="F63" s="87" t="e">
        <f t="shared" ref="F63:F68" si="124">AC14</f>
        <v>#DIV/0!</v>
      </c>
      <c r="G63" s="87" t="e">
        <f t="shared" ref="G63:G68" si="125">AP14</f>
        <v>#DIV/0!</v>
      </c>
      <c r="H63" s="87" t="e">
        <f t="shared" ref="H63:H68" si="126">BC14</f>
        <v>#DIV/0!</v>
      </c>
      <c r="I63" s="87" t="e">
        <f t="shared" ref="I63:I68" si="127">BP14</f>
        <v>#DIV/0!</v>
      </c>
      <c r="J63" s="87" t="e">
        <f t="shared" ref="J63:J68" si="128">CC14</f>
        <v>#DIV/0!</v>
      </c>
      <c r="L63" s="87"/>
      <c r="M63" s="123"/>
    </row>
    <row r="64" spans="1:14" x14ac:dyDescent="0.25">
      <c r="C64" s="18" t="str">
        <f t="shared" si="122"/>
        <v>Gebruiksgemak</v>
      </c>
      <c r="E64" s="87" t="e">
        <f t="shared" si="123"/>
        <v>#DIV/0!</v>
      </c>
      <c r="F64" s="87" t="e">
        <f t="shared" si="124"/>
        <v>#DIV/0!</v>
      </c>
      <c r="G64" s="87" t="e">
        <f t="shared" si="125"/>
        <v>#DIV/0!</v>
      </c>
      <c r="H64" s="87" t="e">
        <f t="shared" si="126"/>
        <v>#DIV/0!</v>
      </c>
      <c r="I64" s="87" t="e">
        <f t="shared" si="127"/>
        <v>#DIV/0!</v>
      </c>
      <c r="J64" s="87" t="e">
        <f t="shared" si="128"/>
        <v>#DIV/0!</v>
      </c>
      <c r="L64" s="87"/>
      <c r="M64" s="87"/>
    </row>
    <row r="65" spans="3:14" x14ac:dyDescent="0.25">
      <c r="C65" s="18" t="str">
        <f t="shared" si="122"/>
        <v>Congruentie met PvE</v>
      </c>
      <c r="E65" s="87" t="e">
        <f t="shared" si="123"/>
        <v>#DIV/0!</v>
      </c>
      <c r="F65" s="87" t="e">
        <f t="shared" si="124"/>
        <v>#DIV/0!</v>
      </c>
      <c r="G65" s="87" t="e">
        <f t="shared" si="125"/>
        <v>#DIV/0!</v>
      </c>
      <c r="H65" s="87" t="e">
        <f t="shared" si="126"/>
        <v>#DIV/0!</v>
      </c>
      <c r="I65" s="87" t="e">
        <f t="shared" si="127"/>
        <v>#DIV/0!</v>
      </c>
      <c r="J65" s="87" t="e">
        <f t="shared" si="128"/>
        <v>#DIV/0!</v>
      </c>
      <c r="L65" s="87"/>
      <c r="M65" s="87"/>
    </row>
    <row r="66" spans="3:14" x14ac:dyDescent="0.25">
      <c r="C66" s="18" t="str">
        <f t="shared" si="122"/>
        <v>Volledigheid</v>
      </c>
      <c r="E66" s="87" t="e">
        <f t="shared" si="123"/>
        <v>#DIV/0!</v>
      </c>
      <c r="F66" s="87" t="e">
        <f t="shared" si="124"/>
        <v>#DIV/0!</v>
      </c>
      <c r="G66" s="87" t="e">
        <f t="shared" si="125"/>
        <v>#DIV/0!</v>
      </c>
      <c r="H66" s="87" t="e">
        <f t="shared" si="126"/>
        <v>#DIV/0!</v>
      </c>
      <c r="I66" s="87" t="e">
        <f t="shared" si="127"/>
        <v>#DIV/0!</v>
      </c>
      <c r="J66" s="87" t="e">
        <f t="shared" si="128"/>
        <v>#DIV/0!</v>
      </c>
      <c r="L66" s="87"/>
      <c r="M66" s="87"/>
    </row>
    <row r="67" spans="3:14" x14ac:dyDescent="0.25">
      <c r="C67" s="18" t="str">
        <f t="shared" si="122"/>
        <v>Mate van geautomatiseerd afhandelen</v>
      </c>
      <c r="E67" s="87" t="e">
        <f t="shared" si="123"/>
        <v>#DIV/0!</v>
      </c>
      <c r="F67" s="87" t="e">
        <f t="shared" si="124"/>
        <v>#DIV/0!</v>
      </c>
      <c r="G67" s="87" t="e">
        <f t="shared" si="125"/>
        <v>#DIV/0!</v>
      </c>
      <c r="H67" s="87" t="e">
        <f t="shared" si="126"/>
        <v>#DIV/0!</v>
      </c>
      <c r="I67" s="87" t="e">
        <f t="shared" si="127"/>
        <v>#DIV/0!</v>
      </c>
      <c r="J67" s="87" t="e">
        <f t="shared" si="128"/>
        <v>#DIV/0!</v>
      </c>
      <c r="L67" s="87"/>
      <c r="M67" s="87"/>
    </row>
    <row r="68" spans="3:14" x14ac:dyDescent="0.25">
      <c r="C68" s="18" t="str">
        <f t="shared" si="122"/>
        <v>Toekomstgerichtheid</v>
      </c>
      <c r="E68" s="87" t="e">
        <f t="shared" si="123"/>
        <v>#DIV/0!</v>
      </c>
      <c r="F68" s="87" t="e">
        <f t="shared" si="124"/>
        <v>#DIV/0!</v>
      </c>
      <c r="G68" s="87" t="e">
        <f t="shared" si="125"/>
        <v>#DIV/0!</v>
      </c>
      <c r="H68" s="87" t="e">
        <f t="shared" si="126"/>
        <v>#DIV/0!</v>
      </c>
      <c r="I68" s="87" t="e">
        <f t="shared" si="127"/>
        <v>#DIV/0!</v>
      </c>
      <c r="J68" s="87" t="e">
        <f t="shared" si="128"/>
        <v>#DIV/0!</v>
      </c>
      <c r="L68" s="87"/>
      <c r="M68" s="87"/>
    </row>
    <row r="69" spans="3:14" x14ac:dyDescent="0.25">
      <c r="C69" s="18" t="s">
        <v>159</v>
      </c>
      <c r="E69" s="87" t="e">
        <f>P20</f>
        <v>#DIV/0!</v>
      </c>
      <c r="F69" s="87" t="e">
        <f>AC20</f>
        <v>#DIV/0!</v>
      </c>
      <c r="G69" s="87" t="e">
        <f>AP20</f>
        <v>#DIV/0!</v>
      </c>
      <c r="H69" s="87" t="e">
        <f>BC20</f>
        <v>#DIV/0!</v>
      </c>
      <c r="I69" s="87" t="e">
        <f>BP20</f>
        <v>#DIV/0!</v>
      </c>
      <c r="J69" s="87" t="e">
        <f>CC20</f>
        <v>#DIV/0!</v>
      </c>
      <c r="L69" s="87"/>
      <c r="M69" s="87"/>
    </row>
    <row r="70" spans="3:14" x14ac:dyDescent="0.25">
      <c r="C70" s="18" t="s">
        <v>158</v>
      </c>
      <c r="E70" s="87" t="e">
        <f>P21</f>
        <v>#DIV/0!</v>
      </c>
      <c r="F70" s="87" t="e">
        <f>AC21</f>
        <v>#DIV/0!</v>
      </c>
      <c r="G70" s="87" t="e">
        <f>AP21</f>
        <v>#DIV/0!</v>
      </c>
      <c r="H70" s="87" t="e">
        <f>BC21</f>
        <v>#DIV/0!</v>
      </c>
      <c r="I70" s="87" t="e">
        <f>BP21</f>
        <v>#DIV/0!</v>
      </c>
      <c r="J70" s="87" t="e">
        <f>CC21</f>
        <v>#DIV/0!</v>
      </c>
      <c r="L70" s="87"/>
      <c r="M70" s="87"/>
    </row>
    <row r="71" spans="3:14" ht="15.75" thickBot="1" x14ac:dyDescent="0.3">
      <c r="E71" s="114" t="e">
        <f>SUM(E63:E70)</f>
        <v>#DIV/0!</v>
      </c>
      <c r="F71" s="114" t="e">
        <f t="shared" ref="F71:J71" si="129">SUM(F63:F70)</f>
        <v>#DIV/0!</v>
      </c>
      <c r="G71" s="114" t="e">
        <f t="shared" si="129"/>
        <v>#DIV/0!</v>
      </c>
      <c r="H71" s="114" t="e">
        <f t="shared" si="129"/>
        <v>#DIV/0!</v>
      </c>
      <c r="I71" s="114" t="e">
        <f t="shared" si="129"/>
        <v>#DIV/0!</v>
      </c>
      <c r="J71" s="114" t="e">
        <f t="shared" si="129"/>
        <v>#DIV/0!</v>
      </c>
      <c r="L71" s="123" t="e">
        <f>MAX(E71:J71)</f>
        <v>#DIV/0!</v>
      </c>
      <c r="M71" s="123">
        <f>Uitgangspunten!C32</f>
        <v>40</v>
      </c>
    </row>
    <row r="72" spans="3:14" ht="15.75" thickTop="1" x14ac:dyDescent="0.25">
      <c r="E72" s="87"/>
      <c r="F72" s="87"/>
      <c r="G72" s="87"/>
      <c r="H72" s="87"/>
      <c r="I72" s="87"/>
      <c r="J72" s="87"/>
      <c r="L72" s="87"/>
      <c r="M72" s="87"/>
    </row>
    <row r="73" spans="3:14" ht="15.75" thickBot="1" x14ac:dyDescent="0.3">
      <c r="E73" s="87"/>
      <c r="F73" s="87"/>
      <c r="G73" s="87"/>
      <c r="H73" s="87"/>
      <c r="I73" s="87"/>
      <c r="J73" s="87"/>
      <c r="L73" s="87"/>
      <c r="M73" s="87"/>
    </row>
    <row r="74" spans="3:14" x14ac:dyDescent="0.25">
      <c r="C74" s="18" t="s">
        <v>160</v>
      </c>
      <c r="E74" s="182" t="s">
        <v>138</v>
      </c>
      <c r="F74" s="183"/>
      <c r="G74" s="183"/>
      <c r="H74" s="183"/>
      <c r="I74" s="183"/>
      <c r="J74" s="184"/>
      <c r="K74" s="19"/>
      <c r="L74" s="115" t="s">
        <v>139</v>
      </c>
      <c r="M74" s="119"/>
      <c r="N74" s="115" t="s">
        <v>13</v>
      </c>
    </row>
    <row r="75" spans="3:14" ht="15.75" thickBot="1" x14ac:dyDescent="0.3">
      <c r="E75" s="111">
        <v>1</v>
      </c>
      <c r="F75" s="112">
        <v>2</v>
      </c>
      <c r="G75" s="112">
        <v>3</v>
      </c>
      <c r="H75" s="112">
        <v>4</v>
      </c>
      <c r="I75" s="112">
        <v>5</v>
      </c>
      <c r="J75" s="113">
        <v>6</v>
      </c>
      <c r="K75" s="19"/>
      <c r="L75" s="116" t="s">
        <v>7</v>
      </c>
      <c r="M75" s="119"/>
      <c r="N75" s="116"/>
    </row>
    <row r="76" spans="3:14" x14ac:dyDescent="0.25">
      <c r="E76" s="87" t="e">
        <f>E71/$L$71*$M$71</f>
        <v>#DIV/0!</v>
      </c>
      <c r="F76" s="87" t="e">
        <f t="shared" ref="F76:J76" si="130">F71/$L$71*$M$71</f>
        <v>#DIV/0!</v>
      </c>
      <c r="G76" s="87" t="e">
        <f t="shared" si="130"/>
        <v>#DIV/0!</v>
      </c>
      <c r="H76" s="87" t="e">
        <f t="shared" si="130"/>
        <v>#DIV/0!</v>
      </c>
      <c r="I76" s="87" t="e">
        <f t="shared" si="130"/>
        <v>#DIV/0!</v>
      </c>
      <c r="J76" s="87" t="e">
        <f t="shared" si="130"/>
        <v>#DIV/0!</v>
      </c>
      <c r="L76" s="123" t="e">
        <f>MAX(E76:J76)</f>
        <v>#DIV/0!</v>
      </c>
      <c r="M76" s="19"/>
      <c r="N76" s="101">
        <f>Uitgangspunten!D32</f>
        <v>60</v>
      </c>
    </row>
    <row r="78" spans="3:14" ht="15.75" thickBot="1" x14ac:dyDescent="0.3"/>
    <row r="79" spans="3:14" x14ac:dyDescent="0.25">
      <c r="E79" s="182" t="s">
        <v>138</v>
      </c>
      <c r="F79" s="183"/>
      <c r="G79" s="183"/>
      <c r="H79" s="183"/>
      <c r="I79" s="183"/>
      <c r="J79" s="184"/>
    </row>
    <row r="80" spans="3:14" ht="15.75" thickBot="1" x14ac:dyDescent="0.3">
      <c r="E80" s="111">
        <v>1</v>
      </c>
      <c r="F80" s="112">
        <v>2</v>
      </c>
      <c r="G80" s="112">
        <v>3</v>
      </c>
      <c r="H80" s="112">
        <v>4</v>
      </c>
      <c r="I80" s="112">
        <v>5</v>
      </c>
      <c r="J80" s="113">
        <v>6</v>
      </c>
    </row>
    <row r="82" spans="3:10" ht="15.75" thickBot="1" x14ac:dyDescent="0.3">
      <c r="C82" s="19" t="s">
        <v>161</v>
      </c>
      <c r="D82" s="110"/>
      <c r="E82" s="118" t="e">
        <f>E76/$L$76*$N$76</f>
        <v>#DIV/0!</v>
      </c>
      <c r="F82" s="118" t="e">
        <f t="shared" ref="F82:J82" si="131">F76/$L$76*$N$76</f>
        <v>#DIV/0!</v>
      </c>
      <c r="G82" s="118" t="e">
        <f t="shared" si="131"/>
        <v>#DIV/0!</v>
      </c>
      <c r="H82" s="118" t="e">
        <f t="shared" si="131"/>
        <v>#DIV/0!</v>
      </c>
      <c r="I82" s="118" t="e">
        <f t="shared" si="131"/>
        <v>#DIV/0!</v>
      </c>
      <c r="J82" s="118" t="e">
        <f t="shared" si="131"/>
        <v>#DIV/0!</v>
      </c>
    </row>
    <row r="83" spans="3:10" ht="15.75" thickTop="1" x14ac:dyDescent="0.25"/>
  </sheetData>
  <mergeCells count="14">
    <mergeCell ref="A61:C61"/>
    <mergeCell ref="E61:J61"/>
    <mergeCell ref="E74:J74"/>
    <mergeCell ref="E79:J79"/>
    <mergeCell ref="A40:C40"/>
    <mergeCell ref="E40:J40"/>
    <mergeCell ref="E49:J49"/>
    <mergeCell ref="E54:J54"/>
    <mergeCell ref="BR4:CC4"/>
    <mergeCell ref="E4:P4"/>
    <mergeCell ref="R4:AC4"/>
    <mergeCell ref="AE4:AP4"/>
    <mergeCell ref="AR4:BC4"/>
    <mergeCell ref="BE4:BP4"/>
  </mergeCells>
  <dataValidations count="3">
    <dataValidation type="list" allowBlank="1" showInputMessage="1" showErrorMessage="1" sqref="BR6:CB7 AR6:BB7 AE6:AO7 R6:AB7 E6:O7 BE6:BO7" xr:uid="{3BA5347B-6065-4FC6-B5CD-B5F08D8F4248}">
      <formula1>$F$25:$F$31</formula1>
    </dataValidation>
    <dataValidation type="list" allowBlank="1" showInputMessage="1" showErrorMessage="1" sqref="E8:O9 R8:AB9 AE8:AO9 AR8:BB9 BE8:BO9 BR8:CB9" xr:uid="{519B15DD-89EC-4A49-9FA7-33DDD5FAE9F3}">
      <formula1>$L$25:$L$29</formula1>
    </dataValidation>
    <dataValidation type="list" allowBlank="1" showInputMessage="1" showErrorMessage="1" sqref="E14:O21 R14:AB21 AE14:AO21 AR14:BB21 BE14:BO21 BR14:CB21" xr:uid="{93A6C3EB-2275-4E67-A7B7-2AF6343626F0}">
      <formula1>$F$33:$F$37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35"/>
  <sheetViews>
    <sheetView tabSelected="1" topLeftCell="B22" zoomScaleNormal="100" workbookViewId="0">
      <selection activeCell="C24" sqref="C24"/>
    </sheetView>
  </sheetViews>
  <sheetFormatPr defaultRowHeight="15" x14ac:dyDescent="0.25"/>
  <cols>
    <col min="1" max="1" width="12.7109375" style="43" customWidth="1"/>
    <col min="2" max="2" width="48.28515625" style="43" customWidth="1"/>
    <col min="3" max="8" width="15.7109375" style="134" customWidth="1"/>
    <col min="9" max="11" width="11.7109375" style="134" customWidth="1"/>
    <col min="12" max="13" width="10.7109375" style="43" customWidth="1"/>
    <col min="14" max="16384" width="9.140625" style="43"/>
  </cols>
  <sheetData>
    <row r="1" spans="1:41" s="127" customFormat="1" ht="15.75" customHeight="1" x14ac:dyDescent="0.25">
      <c r="A1" s="24" t="s">
        <v>12</v>
      </c>
      <c r="B1" s="24" t="str">
        <f>Uitgangspunten!B1</f>
        <v>Raadsinformatie- en Vergadersysteem</v>
      </c>
      <c r="C1" s="164"/>
      <c r="D1" s="165"/>
      <c r="E1" s="164"/>
      <c r="W1" s="128"/>
      <c r="AF1" s="128"/>
      <c r="AO1" s="128"/>
    </row>
    <row r="2" spans="1:41" s="127" customFormat="1" ht="15.75" x14ac:dyDescent="0.25">
      <c r="A2" s="24" t="s">
        <v>39</v>
      </c>
      <c r="B2" s="24" t="s">
        <v>25</v>
      </c>
      <c r="C2" s="165"/>
      <c r="D2" s="165"/>
      <c r="E2" s="164"/>
      <c r="W2" s="128"/>
      <c r="AF2" s="128"/>
      <c r="AO2" s="128"/>
    </row>
    <row r="3" spans="1:41" ht="15.75" thickBot="1" x14ac:dyDescent="0.3">
      <c r="C3" s="43"/>
      <c r="D3" s="43"/>
      <c r="E3" s="43"/>
      <c r="F3" s="43"/>
      <c r="G3" s="43"/>
      <c r="H3" s="43"/>
      <c r="I3" s="43"/>
      <c r="J3" s="43"/>
      <c r="K3" s="43"/>
      <c r="W3" s="44"/>
      <c r="AF3" s="44"/>
      <c r="AO3" s="44"/>
    </row>
    <row r="4" spans="1:41" ht="124.5" customHeight="1" thickBot="1" x14ac:dyDescent="0.3">
      <c r="C4" s="186" t="str">
        <f>Uitgangspunten!F1</f>
        <v>Inschrijver 1</v>
      </c>
      <c r="D4" s="186" t="str">
        <f>Uitgangspunten!G1</f>
        <v>Inschrijver 2</v>
      </c>
      <c r="E4" s="186" t="str">
        <f>Uitgangspunten!H1</f>
        <v>Ins chrijver 3</v>
      </c>
      <c r="F4" s="186" t="str">
        <f>Uitgangspunten!I1</f>
        <v>Inschrjver 4</v>
      </c>
      <c r="G4" s="186" t="str">
        <f>Uitgangspunten!J1</f>
        <v>Inschrijver 5</v>
      </c>
      <c r="H4" s="186" t="str">
        <f>Uitgangspunten!K1</f>
        <v>Inschrijver 6</v>
      </c>
      <c r="I4" s="43"/>
      <c r="J4" s="186" t="s">
        <v>150</v>
      </c>
      <c r="K4" s="186" t="s">
        <v>149</v>
      </c>
      <c r="L4" s="186" t="s">
        <v>25</v>
      </c>
      <c r="W4" s="44"/>
      <c r="AF4" s="44"/>
      <c r="AO4" s="44"/>
    </row>
    <row r="5" spans="1:41" s="44" customFormat="1" ht="15.75" customHeight="1" thickBot="1" x14ac:dyDescent="0.3">
      <c r="A5" s="129"/>
      <c r="B5" s="147" t="s">
        <v>33</v>
      </c>
      <c r="C5" s="187"/>
      <c r="D5" s="187"/>
      <c r="E5" s="187"/>
      <c r="F5" s="187"/>
      <c r="G5" s="187"/>
      <c r="H5" s="187"/>
      <c r="I5" s="43"/>
      <c r="J5" s="187"/>
      <c r="K5" s="187"/>
      <c r="L5" s="187"/>
    </row>
    <row r="6" spans="1:41" s="133" customFormat="1" ht="15.75" customHeight="1" x14ac:dyDescent="0.25">
      <c r="A6" s="3"/>
      <c r="B6" s="50" t="s">
        <v>133</v>
      </c>
      <c r="C6" s="130">
        <f>Prijs!D44</f>
        <v>0</v>
      </c>
      <c r="D6" s="130">
        <f>Prijs!F44</f>
        <v>0</v>
      </c>
      <c r="E6" s="130">
        <f>Prijs!H44</f>
        <v>0</v>
      </c>
      <c r="F6" s="130">
        <f>Prijs!J44</f>
        <v>0</v>
      </c>
      <c r="G6" s="130">
        <f>Prijs!L44</f>
        <v>0</v>
      </c>
      <c r="H6" s="130">
        <f>Prijs!N44</f>
        <v>0</v>
      </c>
      <c r="I6" s="131"/>
      <c r="J6" s="140">
        <f>MIN(C6:I6)</f>
        <v>0</v>
      </c>
      <c r="K6" s="140"/>
      <c r="L6" s="132">
        <f>Uitgangspunten!E24</f>
        <v>40</v>
      </c>
    </row>
    <row r="7" spans="1:41" s="133" customFormat="1" ht="15.75" customHeight="1" x14ac:dyDescent="0.25">
      <c r="A7" s="3"/>
      <c r="B7" s="50"/>
      <c r="C7" s="130"/>
      <c r="D7" s="130"/>
      <c r="E7" s="130"/>
      <c r="F7" s="130"/>
      <c r="G7" s="130"/>
      <c r="H7" s="130"/>
      <c r="I7" s="131"/>
      <c r="J7" s="140"/>
      <c r="K7" s="140"/>
      <c r="L7" s="55"/>
    </row>
    <row r="8" spans="1:41" s="133" customFormat="1" ht="15.75" customHeight="1" thickBot="1" x14ac:dyDescent="0.3">
      <c r="A8" s="3"/>
      <c r="B8" s="145" t="s">
        <v>152</v>
      </c>
      <c r="C8" s="146" t="e">
        <f>$J$6/C6*$L$6</f>
        <v>#DIV/0!</v>
      </c>
      <c r="D8" s="146" t="e">
        <f t="shared" ref="D8:H8" si="0">$J$6/D6*$L$6</f>
        <v>#DIV/0!</v>
      </c>
      <c r="E8" s="146" t="e">
        <f t="shared" si="0"/>
        <v>#DIV/0!</v>
      </c>
      <c r="F8" s="146" t="e">
        <f t="shared" si="0"/>
        <v>#DIV/0!</v>
      </c>
      <c r="G8" s="146" t="e">
        <f t="shared" si="0"/>
        <v>#DIV/0!</v>
      </c>
      <c r="H8" s="146" t="e">
        <f t="shared" si="0"/>
        <v>#DIV/0!</v>
      </c>
      <c r="I8" s="131"/>
      <c r="J8" s="140"/>
      <c r="K8" s="140"/>
      <c r="L8" s="55"/>
    </row>
    <row r="9" spans="1:41" s="133" customFormat="1" ht="15.75" customHeight="1" thickTop="1" x14ac:dyDescent="0.25">
      <c r="A9" s="3"/>
      <c r="B9" s="142"/>
      <c r="C9" s="148"/>
      <c r="D9" s="148"/>
      <c r="E9" s="148"/>
      <c r="F9" s="148"/>
      <c r="G9" s="148"/>
      <c r="H9" s="148"/>
      <c r="I9" s="131"/>
      <c r="J9" s="140"/>
      <c r="K9" s="140"/>
      <c r="L9" s="55"/>
    </row>
    <row r="10" spans="1:41" s="133" customFormat="1" ht="15.75" customHeight="1" x14ac:dyDescent="0.25">
      <c r="A10" s="3"/>
      <c r="B10" s="50"/>
      <c r="C10" s="130"/>
      <c r="D10" s="130"/>
      <c r="E10" s="130"/>
      <c r="F10" s="130"/>
      <c r="G10" s="130"/>
      <c r="H10" s="130"/>
      <c r="I10" s="131"/>
      <c r="J10" s="140"/>
      <c r="K10" s="140"/>
      <c r="L10" s="55"/>
    </row>
    <row r="11" spans="1:41" ht="15.75" thickBot="1" x14ac:dyDescent="0.3">
      <c r="J11" s="136"/>
      <c r="K11" s="136"/>
      <c r="L11" s="141"/>
    </row>
    <row r="12" spans="1:41" ht="15.75" thickBot="1" x14ac:dyDescent="0.3">
      <c r="A12" s="129"/>
      <c r="B12" s="147" t="s">
        <v>40</v>
      </c>
      <c r="C12" s="138" t="e">
        <f>PvA!E50</f>
        <v>#DIV/0!</v>
      </c>
      <c r="D12" s="138" t="e">
        <f>PvA!F50</f>
        <v>#DIV/0!</v>
      </c>
      <c r="E12" s="138" t="e">
        <f>PvA!G50</f>
        <v>#DIV/0!</v>
      </c>
      <c r="F12" s="138" t="e">
        <f>PvA!H50</f>
        <v>#DIV/0!</v>
      </c>
      <c r="G12" s="138" t="e">
        <f>PvA!I50</f>
        <v>#DIV/0!</v>
      </c>
      <c r="H12" s="138" t="e">
        <f>PvA!J50</f>
        <v>#DIV/0!</v>
      </c>
      <c r="J12" s="136"/>
      <c r="K12" s="136"/>
      <c r="L12" s="141"/>
    </row>
    <row r="13" spans="1:41" ht="15.75" thickBot="1" x14ac:dyDescent="0.3">
      <c r="A13" s="129"/>
      <c r="B13" s="147" t="s">
        <v>134</v>
      </c>
      <c r="C13" s="137" t="e">
        <f>Wensen!E42</f>
        <v>#DIV/0!</v>
      </c>
      <c r="D13" s="137" t="e">
        <f>Wensen!F42</f>
        <v>#DIV/0!</v>
      </c>
      <c r="E13" s="137" t="e">
        <f>Wensen!G42</f>
        <v>#DIV/0!</v>
      </c>
      <c r="F13" s="137" t="e">
        <f>Wensen!H42</f>
        <v>#DIV/0!</v>
      </c>
      <c r="G13" s="137" t="e">
        <f>Wensen!I42</f>
        <v>#DIV/0!</v>
      </c>
      <c r="H13" s="137" t="e">
        <f>Wensen!J42</f>
        <v>#DIV/0!</v>
      </c>
      <c r="J13" s="136"/>
      <c r="K13" s="136"/>
      <c r="L13" s="141"/>
    </row>
    <row r="14" spans="1:41" x14ac:dyDescent="0.25">
      <c r="C14" s="134" t="e">
        <f>SUM(C12:C13)</f>
        <v>#DIV/0!</v>
      </c>
      <c r="D14" s="134" t="e">
        <f t="shared" ref="D14:H14" si="1">SUM(D12:D13)</f>
        <v>#DIV/0!</v>
      </c>
      <c r="E14" s="134" t="e">
        <f t="shared" si="1"/>
        <v>#DIV/0!</v>
      </c>
      <c r="F14" s="134" t="e">
        <f t="shared" si="1"/>
        <v>#DIV/0!</v>
      </c>
      <c r="G14" s="134" t="e">
        <f t="shared" si="1"/>
        <v>#DIV/0!</v>
      </c>
      <c r="H14" s="134" t="e">
        <f t="shared" si="1"/>
        <v>#DIV/0!</v>
      </c>
      <c r="J14" s="136"/>
      <c r="K14" s="136" t="e">
        <f>MAX(C14:H14)</f>
        <v>#DIV/0!</v>
      </c>
      <c r="L14" s="139">
        <f>Uitgangspunten!E26</f>
        <v>40</v>
      </c>
    </row>
    <row r="16" spans="1:41" ht="15.75" thickBot="1" x14ac:dyDescent="0.3">
      <c r="B16" s="143" t="s">
        <v>153</v>
      </c>
      <c r="C16" s="144" t="e">
        <f>C14/$K$14*$L$14</f>
        <v>#DIV/0!</v>
      </c>
      <c r="D16" s="144" t="e">
        <f t="shared" ref="D16:H16" si="2">D14/$K$14*$L$14</f>
        <v>#DIV/0!</v>
      </c>
      <c r="E16" s="144" t="e">
        <f t="shared" si="2"/>
        <v>#DIV/0!</v>
      </c>
      <c r="F16" s="144" t="e">
        <f t="shared" si="2"/>
        <v>#DIV/0!</v>
      </c>
      <c r="G16" s="144" t="e">
        <f t="shared" si="2"/>
        <v>#DIV/0!</v>
      </c>
      <c r="H16" s="144" t="e">
        <f t="shared" si="2"/>
        <v>#DIV/0!</v>
      </c>
    </row>
    <row r="17" spans="1:12" s="131" customFormat="1" ht="15.75" thickTop="1" x14ac:dyDescent="0.25">
      <c r="B17" s="149"/>
      <c r="C17" s="150"/>
      <c r="D17" s="150"/>
      <c r="E17" s="150"/>
      <c r="F17" s="150"/>
      <c r="G17" s="150"/>
      <c r="H17" s="150"/>
      <c r="I17" s="151"/>
      <c r="J17" s="151"/>
      <c r="K17" s="151"/>
    </row>
    <row r="19" spans="1:12" ht="15.75" thickBot="1" x14ac:dyDescent="0.3"/>
    <row r="20" spans="1:12" ht="15.75" thickBot="1" x14ac:dyDescent="0.3">
      <c r="A20" s="129"/>
      <c r="B20" s="147" t="s">
        <v>154</v>
      </c>
      <c r="C20" s="138" t="e">
        <f>Presentatie!E57</f>
        <v>#DIV/0!</v>
      </c>
      <c r="D20" s="138" t="e">
        <f>Presentatie!F57</f>
        <v>#DIV/0!</v>
      </c>
      <c r="E20" s="138" t="e">
        <f>Presentatie!G57</f>
        <v>#DIV/0!</v>
      </c>
      <c r="F20" s="138" t="e">
        <f>Presentatie!H57</f>
        <v>#DIV/0!</v>
      </c>
      <c r="G20" s="138" t="e">
        <f>Presentatie!I57</f>
        <v>#DIV/0!</v>
      </c>
      <c r="H20" s="138" t="e">
        <f>Presentatie!J57</f>
        <v>#DIV/0!</v>
      </c>
    </row>
    <row r="21" spans="1:12" ht="15.75" thickBot="1" x14ac:dyDescent="0.3">
      <c r="A21" s="129"/>
      <c r="B21" s="147" t="s">
        <v>75</v>
      </c>
      <c r="C21" s="137" t="e">
        <f>Presentatie!E82</f>
        <v>#DIV/0!</v>
      </c>
      <c r="D21" s="137" t="e">
        <f>Presentatie!F82</f>
        <v>#DIV/0!</v>
      </c>
      <c r="E21" s="137" t="e">
        <f>Presentatie!G82</f>
        <v>#DIV/0!</v>
      </c>
      <c r="F21" s="137" t="e">
        <f>Presentatie!H82</f>
        <v>#DIV/0!</v>
      </c>
      <c r="G21" s="137" t="e">
        <f>Presentatie!I82</f>
        <v>#DIV/0!</v>
      </c>
      <c r="H21" s="137" t="e">
        <f>Presentatie!J82</f>
        <v>#DIV/0!</v>
      </c>
    </row>
    <row r="22" spans="1:12" x14ac:dyDescent="0.25">
      <c r="C22" s="134" t="e">
        <f>SUM(C20:C21)</f>
        <v>#DIV/0!</v>
      </c>
      <c r="D22" s="134" t="e">
        <f t="shared" ref="D22" si="3">SUM(D20:D21)</f>
        <v>#DIV/0!</v>
      </c>
      <c r="E22" s="134" t="e">
        <f t="shared" ref="E22" si="4">SUM(E20:E21)</f>
        <v>#DIV/0!</v>
      </c>
      <c r="F22" s="134" t="e">
        <f t="shared" ref="F22" si="5">SUM(F20:F21)</f>
        <v>#DIV/0!</v>
      </c>
      <c r="G22" s="134" t="e">
        <f t="shared" ref="G22" si="6">SUM(G20:G21)</f>
        <v>#DIV/0!</v>
      </c>
      <c r="H22" s="134" t="e">
        <f t="shared" ref="H22" si="7">SUM(H20:H21)</f>
        <v>#DIV/0!</v>
      </c>
      <c r="K22" s="136" t="e">
        <f>MAX(C22:H22)</f>
        <v>#DIV/0!</v>
      </c>
      <c r="L22" s="139">
        <f>Uitgangspunten!E30</f>
        <v>20</v>
      </c>
    </row>
    <row r="24" spans="1:12" ht="15.75" thickBot="1" x14ac:dyDescent="0.3">
      <c r="B24" s="143" t="s">
        <v>165</v>
      </c>
      <c r="C24" s="144" t="e">
        <f>C22/$K$22*$L$22</f>
        <v>#DIV/0!</v>
      </c>
      <c r="D24" s="144" t="e">
        <f t="shared" ref="D24:H24" si="8">D22/$K$22*$L$22</f>
        <v>#DIV/0!</v>
      </c>
      <c r="E24" s="144" t="e">
        <f t="shared" si="8"/>
        <v>#DIV/0!</v>
      </c>
      <c r="F24" s="144" t="e">
        <f t="shared" si="8"/>
        <v>#DIV/0!</v>
      </c>
      <c r="G24" s="144" t="e">
        <f t="shared" si="8"/>
        <v>#DIV/0!</v>
      </c>
      <c r="H24" s="144" t="e">
        <f t="shared" si="8"/>
        <v>#DIV/0!</v>
      </c>
    </row>
    <row r="25" spans="1:12" ht="15.75" thickTop="1" x14ac:dyDescent="0.25"/>
    <row r="26" spans="1:12" ht="15.75" thickBot="1" x14ac:dyDescent="0.3"/>
    <row r="27" spans="1:12" ht="15.75" thickBot="1" x14ac:dyDescent="0.3">
      <c r="B27" s="45" t="s">
        <v>155</v>
      </c>
      <c r="I27" s="138"/>
    </row>
    <row r="28" spans="1:12" ht="15.75" thickBot="1" x14ac:dyDescent="0.3">
      <c r="B28" s="152"/>
      <c r="C28" s="188" t="s">
        <v>137</v>
      </c>
      <c r="D28" s="189"/>
      <c r="E28" s="189"/>
      <c r="F28" s="189"/>
      <c r="G28" s="189"/>
      <c r="H28" s="190"/>
      <c r="I28" s="138"/>
    </row>
    <row r="29" spans="1:12" ht="15.75" thickBot="1" x14ac:dyDescent="0.3">
      <c r="B29" s="152"/>
      <c r="C29" s="159">
        <v>1</v>
      </c>
      <c r="D29" s="160">
        <v>2</v>
      </c>
      <c r="E29" s="160">
        <v>3</v>
      </c>
      <c r="F29" s="161">
        <v>4</v>
      </c>
      <c r="G29" s="161">
        <v>5</v>
      </c>
      <c r="H29" s="162">
        <v>6</v>
      </c>
      <c r="I29" s="138"/>
    </row>
    <row r="30" spans="1:12" x14ac:dyDescent="0.25">
      <c r="B30" s="158" t="s">
        <v>156</v>
      </c>
      <c r="C30" s="138" t="e">
        <f t="shared" ref="C30:H30" si="9">C8</f>
        <v>#DIV/0!</v>
      </c>
      <c r="D30" s="138" t="e">
        <f t="shared" si="9"/>
        <v>#DIV/0!</v>
      </c>
      <c r="E30" s="138" t="e">
        <f t="shared" si="9"/>
        <v>#DIV/0!</v>
      </c>
      <c r="F30" s="138" t="e">
        <f t="shared" si="9"/>
        <v>#DIV/0!</v>
      </c>
      <c r="G30" s="138" t="e">
        <f t="shared" si="9"/>
        <v>#DIV/0!</v>
      </c>
      <c r="H30" s="154" t="e">
        <f t="shared" si="9"/>
        <v>#DIV/0!</v>
      </c>
      <c r="I30" s="138"/>
    </row>
    <row r="31" spans="1:12" x14ac:dyDescent="0.25">
      <c r="B31" s="158" t="s">
        <v>151</v>
      </c>
      <c r="C31" s="138" t="e">
        <f>C16</f>
        <v>#DIV/0!</v>
      </c>
      <c r="D31" s="138" t="e">
        <f t="shared" ref="D31:H31" si="10">D16</f>
        <v>#DIV/0!</v>
      </c>
      <c r="E31" s="138" t="e">
        <f t="shared" si="10"/>
        <v>#DIV/0!</v>
      </c>
      <c r="F31" s="138" t="e">
        <f t="shared" si="10"/>
        <v>#DIV/0!</v>
      </c>
      <c r="G31" s="138" t="e">
        <f t="shared" si="10"/>
        <v>#DIV/0!</v>
      </c>
      <c r="H31" s="154" t="e">
        <f t="shared" si="10"/>
        <v>#DIV/0!</v>
      </c>
      <c r="I31" s="138"/>
    </row>
    <row r="32" spans="1:12" x14ac:dyDescent="0.25">
      <c r="B32" s="158" t="s">
        <v>164</v>
      </c>
      <c r="C32" s="138" t="e">
        <f>C24</f>
        <v>#DIV/0!</v>
      </c>
      <c r="D32" s="138" t="e">
        <f t="shared" ref="D32:H32" si="11">D24</f>
        <v>#DIV/0!</v>
      </c>
      <c r="E32" s="138" t="e">
        <f t="shared" si="11"/>
        <v>#DIV/0!</v>
      </c>
      <c r="F32" s="138" t="e">
        <f t="shared" si="11"/>
        <v>#DIV/0!</v>
      </c>
      <c r="G32" s="138" t="e">
        <f t="shared" si="11"/>
        <v>#DIV/0!</v>
      </c>
      <c r="H32" s="154" t="e">
        <f t="shared" si="11"/>
        <v>#DIV/0!</v>
      </c>
      <c r="I32" s="138"/>
    </row>
    <row r="33" spans="2:9" x14ac:dyDescent="0.25">
      <c r="B33" s="153"/>
      <c r="C33" s="138"/>
      <c r="D33" s="138"/>
      <c r="E33" s="138"/>
      <c r="F33" s="138"/>
      <c r="G33" s="138"/>
      <c r="H33" s="154"/>
      <c r="I33" s="138"/>
    </row>
    <row r="34" spans="2:9" ht="15.75" thickBot="1" x14ac:dyDescent="0.3">
      <c r="B34" s="153"/>
      <c r="C34" s="135" t="e">
        <f>SUM(C30:C32)</f>
        <v>#DIV/0!</v>
      </c>
      <c r="D34" s="135" t="e">
        <f t="shared" ref="D34:H34" si="12">SUM(D30:D32)</f>
        <v>#DIV/0!</v>
      </c>
      <c r="E34" s="135" t="e">
        <f t="shared" si="12"/>
        <v>#DIV/0!</v>
      </c>
      <c r="F34" s="135" t="e">
        <f t="shared" si="12"/>
        <v>#DIV/0!</v>
      </c>
      <c r="G34" s="135" t="e">
        <f t="shared" si="12"/>
        <v>#DIV/0!</v>
      </c>
      <c r="H34" s="163" t="e">
        <f t="shared" si="12"/>
        <v>#DIV/0!</v>
      </c>
      <c r="I34" s="138"/>
    </row>
    <row r="35" spans="2:9" ht="16.5" thickTop="1" thickBot="1" x14ac:dyDescent="0.3">
      <c r="B35" s="155"/>
      <c r="C35" s="156"/>
      <c r="D35" s="156"/>
      <c r="E35" s="156"/>
      <c r="F35" s="156"/>
      <c r="G35" s="156"/>
      <c r="H35" s="157"/>
      <c r="I35" s="138"/>
    </row>
  </sheetData>
  <mergeCells count="10">
    <mergeCell ref="F4:F5"/>
    <mergeCell ref="G4:G5"/>
    <mergeCell ref="H4:H5"/>
    <mergeCell ref="L4:L5"/>
    <mergeCell ref="C28:H28"/>
    <mergeCell ref="J4:J5"/>
    <mergeCell ref="K4:K5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29"/>
  <sheetViews>
    <sheetView workbookViewId="0">
      <selection activeCell="C19" sqref="C19:C29"/>
    </sheetView>
  </sheetViews>
  <sheetFormatPr defaultRowHeight="15" x14ac:dyDescent="0.25"/>
  <cols>
    <col min="1" max="1" width="12.7109375" style="43" customWidth="1"/>
    <col min="2" max="2" width="45.7109375" style="43" customWidth="1"/>
    <col min="3" max="3" width="46" style="43" customWidth="1"/>
    <col min="4" max="4" width="45.28515625" style="43" customWidth="1"/>
    <col min="5" max="16384" width="9.140625" style="43"/>
  </cols>
  <sheetData>
    <row r="1" spans="1:37" s="81" customFormat="1" ht="15.75" customHeight="1" x14ac:dyDescent="0.25">
      <c r="A1" s="20" t="s">
        <v>12</v>
      </c>
      <c r="B1" s="24" t="str">
        <f>Uitgangspunten!B1</f>
        <v>Raadsinformatie- en Vergadersysteem</v>
      </c>
      <c r="S1" s="82"/>
      <c r="AB1" s="82"/>
      <c r="AK1" s="82"/>
    </row>
    <row r="2" spans="1:37" s="81" customFormat="1" ht="15.75" x14ac:dyDescent="0.25">
      <c r="A2" s="20" t="s">
        <v>157</v>
      </c>
      <c r="B2" s="24" t="s">
        <v>24</v>
      </c>
      <c r="S2" s="82"/>
      <c r="AB2" s="82"/>
      <c r="AK2" s="82"/>
    </row>
    <row r="4" spans="1:37" ht="15.75" thickBot="1" x14ac:dyDescent="0.3"/>
    <row r="5" spans="1:37" ht="15.75" thickBot="1" x14ac:dyDescent="0.3">
      <c r="A5" s="45" t="s">
        <v>14</v>
      </c>
      <c r="B5" s="45" t="s">
        <v>22</v>
      </c>
      <c r="C5" s="45" t="s">
        <v>22</v>
      </c>
      <c r="D5" s="45" t="s">
        <v>34</v>
      </c>
    </row>
    <row r="6" spans="1:37" x14ac:dyDescent="0.25">
      <c r="A6" s="46">
        <v>1</v>
      </c>
      <c r="B6" s="49" t="s">
        <v>56</v>
      </c>
      <c r="C6" s="49"/>
    </row>
    <row r="7" spans="1:37" x14ac:dyDescent="0.25">
      <c r="A7" s="55">
        <v>2</v>
      </c>
      <c r="B7" s="49" t="s">
        <v>57</v>
      </c>
      <c r="C7" s="49"/>
    </row>
    <row r="8" spans="1:37" x14ac:dyDescent="0.25">
      <c r="A8" s="55">
        <v>3</v>
      </c>
      <c r="B8" s="49" t="s">
        <v>58</v>
      </c>
      <c r="C8" s="49"/>
    </row>
    <row r="9" spans="1:37" x14ac:dyDescent="0.25">
      <c r="A9" s="55">
        <v>4</v>
      </c>
      <c r="B9" s="49" t="s">
        <v>59</v>
      </c>
      <c r="C9" s="49"/>
    </row>
    <row r="10" spans="1:37" x14ac:dyDescent="0.25">
      <c r="A10" s="55">
        <v>5</v>
      </c>
      <c r="B10" s="43" t="s">
        <v>60</v>
      </c>
    </row>
    <row r="11" spans="1:37" x14ac:dyDescent="0.25">
      <c r="A11" s="55">
        <v>6</v>
      </c>
      <c r="B11" s="49" t="s">
        <v>61</v>
      </c>
      <c r="C11" s="49"/>
      <c r="D11" s="49"/>
    </row>
    <row r="12" spans="1:37" x14ac:dyDescent="0.25">
      <c r="A12" s="55">
        <v>7</v>
      </c>
      <c r="B12" s="49"/>
      <c r="C12" s="49"/>
    </row>
    <row r="13" spans="1:37" x14ac:dyDescent="0.25">
      <c r="A13" s="55">
        <v>8</v>
      </c>
      <c r="B13" s="49"/>
      <c r="C13" s="49"/>
    </row>
    <row r="14" spans="1:37" x14ac:dyDescent="0.25">
      <c r="A14" s="46">
        <v>9</v>
      </c>
    </row>
    <row r="15" spans="1:37" x14ac:dyDescent="0.25">
      <c r="A15" s="57">
        <v>10</v>
      </c>
      <c r="B15" s="49"/>
      <c r="C15" s="49"/>
    </row>
    <row r="16" spans="1:37" x14ac:dyDescent="0.25">
      <c r="A16" s="46"/>
      <c r="B16" s="49"/>
      <c r="C16" s="49"/>
    </row>
    <row r="17" spans="1:4" ht="15.75" thickBot="1" x14ac:dyDescent="0.3"/>
    <row r="18" spans="1:4" ht="15.75" thickBot="1" x14ac:dyDescent="0.3">
      <c r="A18" s="45" t="s">
        <v>14</v>
      </c>
      <c r="B18" s="45" t="s">
        <v>23</v>
      </c>
      <c r="C18" s="45" t="s">
        <v>23</v>
      </c>
      <c r="D18" s="45" t="s">
        <v>36</v>
      </c>
    </row>
    <row r="19" spans="1:4" x14ac:dyDescent="0.25">
      <c r="A19" s="46">
        <v>1</v>
      </c>
      <c r="B19" s="43" t="s">
        <v>26</v>
      </c>
      <c r="D19" s="43" t="s">
        <v>62</v>
      </c>
    </row>
    <row r="20" spans="1:4" x14ac:dyDescent="0.25">
      <c r="A20" s="46">
        <v>2</v>
      </c>
      <c r="B20" s="43" t="s">
        <v>27</v>
      </c>
      <c r="D20" s="43" t="s">
        <v>63</v>
      </c>
    </row>
    <row r="21" spans="1:4" x14ac:dyDescent="0.25">
      <c r="A21" s="46">
        <v>3</v>
      </c>
      <c r="B21" s="43" t="s">
        <v>28</v>
      </c>
      <c r="C21" s="49"/>
      <c r="D21" s="49" t="s">
        <v>70</v>
      </c>
    </row>
    <row r="22" spans="1:4" x14ac:dyDescent="0.25">
      <c r="A22" s="46">
        <v>4</v>
      </c>
      <c r="B22" s="43" t="s">
        <v>29</v>
      </c>
      <c r="C22" s="49"/>
      <c r="D22" s="49" t="s">
        <v>70</v>
      </c>
    </row>
    <row r="23" spans="1:4" x14ac:dyDescent="0.25">
      <c r="A23" s="61">
        <v>5</v>
      </c>
      <c r="B23" s="49" t="s">
        <v>64</v>
      </c>
      <c r="C23" s="49"/>
      <c r="D23" s="49" t="s">
        <v>70</v>
      </c>
    </row>
    <row r="24" spans="1:4" x14ac:dyDescent="0.25">
      <c r="A24" s="61">
        <v>6</v>
      </c>
      <c r="B24" s="49" t="s">
        <v>65</v>
      </c>
      <c r="C24" s="49"/>
      <c r="D24" s="49" t="s">
        <v>70</v>
      </c>
    </row>
    <row r="25" spans="1:4" x14ac:dyDescent="0.25">
      <c r="A25" s="61">
        <v>7</v>
      </c>
      <c r="B25" s="49" t="s">
        <v>66</v>
      </c>
      <c r="C25" s="49"/>
      <c r="D25" s="49" t="s">
        <v>70</v>
      </c>
    </row>
    <row r="26" spans="1:4" x14ac:dyDescent="0.25">
      <c r="A26" s="61">
        <v>8</v>
      </c>
      <c r="B26" s="49" t="s">
        <v>67</v>
      </c>
      <c r="C26" s="49"/>
      <c r="D26" s="49" t="s">
        <v>70</v>
      </c>
    </row>
    <row r="27" spans="1:4" x14ac:dyDescent="0.25">
      <c r="A27" s="61">
        <v>9</v>
      </c>
      <c r="B27" s="49" t="s">
        <v>69</v>
      </c>
      <c r="D27" s="49" t="s">
        <v>71</v>
      </c>
    </row>
    <row r="28" spans="1:4" x14ac:dyDescent="0.25">
      <c r="A28" s="61">
        <v>10</v>
      </c>
      <c r="B28" s="49" t="s">
        <v>68</v>
      </c>
      <c r="D28" s="49" t="s">
        <v>73</v>
      </c>
    </row>
    <row r="29" spans="1:4" x14ac:dyDescent="0.25">
      <c r="A29" s="61">
        <v>11</v>
      </c>
      <c r="B29" s="49" t="s">
        <v>131</v>
      </c>
      <c r="D29" s="49" t="s">
        <v>72</v>
      </c>
    </row>
  </sheetData>
  <sortState xmlns:xlrd2="http://schemas.microsoft.com/office/spreadsheetml/2017/richdata2" ref="B6:D15">
    <sortCondition ref="B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Uitgangspunten</vt:lpstr>
      <vt:lpstr>Prijs</vt:lpstr>
      <vt:lpstr>PvA</vt:lpstr>
      <vt:lpstr>Wensen</vt:lpstr>
      <vt:lpstr>Presentatie</vt:lpstr>
      <vt:lpstr>Eindscore</vt:lpstr>
      <vt:lpstr>Namen</vt:lpstr>
    </vt:vector>
  </TitlesOfParts>
  <Company>Gemeente Lelystad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pcbakker</dc:creator>
  <cp:lastModifiedBy>Bakker, PC (Peter)</cp:lastModifiedBy>
  <cp:lastPrinted>2021-05-08T14:43:50Z</cp:lastPrinted>
  <dcterms:created xsi:type="dcterms:W3CDTF">2011-08-02T06:56:57Z</dcterms:created>
  <dcterms:modified xsi:type="dcterms:W3CDTF">2021-10-06T10:26:34Z</dcterms:modified>
</cp:coreProperties>
</file>