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BOOR\Boor zaken\Inbraakbeveiliging\Archief\"/>
    </mc:Choice>
  </mc:AlternateContent>
  <bookViews>
    <workbookView xWindow="0" yWindow="0" windowWidth="19200" windowHeight="8910"/>
  </bookViews>
  <sheets>
    <sheet name="Inschrijving" sheetId="3" r:id="rId1"/>
    <sheet name="Voegblad" sheetId="5" r:id="rId2"/>
    <sheet name="Perceel 1" sheetId="4" r:id="rId3"/>
    <sheet name="Perceel 2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3" l="1"/>
  <c r="D38" i="5"/>
  <c r="D29" i="5"/>
  <c r="D23" i="5"/>
  <c r="D17" i="5"/>
  <c r="B14" i="3" s="1"/>
  <c r="D14" i="5"/>
  <c r="E34" i="1"/>
  <c r="E25" i="1"/>
  <c r="E19" i="1"/>
  <c r="E13" i="1"/>
  <c r="E10" i="1"/>
  <c r="C99" i="4"/>
  <c r="D7" i="5" s="1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6" i="4"/>
  <c r="D99" i="4" l="1"/>
  <c r="A1" i="3"/>
  <c r="D34" i="1" l="1"/>
  <c r="B17" i="3"/>
</calcChain>
</file>

<file path=xl/sharedStrings.xml><?xml version="1.0" encoding="utf-8"?>
<sst xmlns="http://schemas.openxmlformats.org/spreadsheetml/2006/main" count="318" uniqueCount="250">
  <si>
    <t xml:space="preserve">Kenmerk </t>
  </si>
  <si>
    <t>U dient, volgens de aanwijzingen en voorwaarden van hoofdstuk 5.4 de prijzen in te vullen op het invulblad.</t>
  </si>
  <si>
    <t>Indien niet voldaan wordt aan de gestelde eisen danwel dat er sprake is van oneigenlijke prijzen zal de inschrijving worden uitgesloten van verdere beoordeling.</t>
  </si>
  <si>
    <t>U dient uw prijzen in de gele kolommen te vermelden.</t>
  </si>
  <si>
    <t>Uw Inschrijving</t>
  </si>
  <si>
    <t>Europese Aanbesteding Inbraakbeveiligingsinstallaties</t>
  </si>
  <si>
    <t>BOOR/2020/009</t>
  </si>
  <si>
    <t>Kenmerk BOOR2020/009</t>
  </si>
  <si>
    <t>Prijzen dienen marktconform te zijn.</t>
  </si>
  <si>
    <t>Prijzen zijn exclusief BTW;</t>
  </si>
  <si>
    <t>Prijzen zijn inclusief de in hoofdstuk 5.3 opgenomen elementen.</t>
  </si>
  <si>
    <t>Libanon</t>
  </si>
  <si>
    <t>Ramlehweg 6</t>
  </si>
  <si>
    <t>3061 JX Rotterdam</t>
  </si>
  <si>
    <t>Mecklenburglaan 49</t>
  </si>
  <si>
    <t>3061 DB Rotterdam</t>
  </si>
  <si>
    <t>Erasmiaans</t>
  </si>
  <si>
    <t>Wytemaweg 25</t>
  </si>
  <si>
    <t>3015 CN Rotterdam</t>
  </si>
  <si>
    <t>Nieuw Zuid</t>
  </si>
  <si>
    <t>Olympiaweg 395</t>
  </si>
  <si>
    <t>3078 HT Rotterdam</t>
  </si>
  <si>
    <t>Slaghekstraat 221</t>
  </si>
  <si>
    <t>3074 LJ Rotterdam</t>
  </si>
  <si>
    <t>Nachtegaalplein 53</t>
  </si>
  <si>
    <t xml:space="preserve">3082 NK Rotterdam </t>
  </si>
  <si>
    <t>Campusplein 18</t>
  </si>
  <si>
    <t>3192 CD Hoogvliet</t>
  </si>
  <si>
    <t>Thorbecke</t>
  </si>
  <si>
    <t>Prinsenlaan 82</t>
  </si>
  <si>
    <t>3066 KA Rotterdam</t>
  </si>
  <si>
    <t>Merkelbachstraat 6</t>
  </si>
  <si>
    <t>3067 AL Rotterdam</t>
  </si>
  <si>
    <t>Prins Alexanderlaan 151</t>
  </si>
  <si>
    <t>3066 NV Rotterdam</t>
  </si>
  <si>
    <t>Kamerlingh Onnesstraat 4</t>
  </si>
  <si>
    <t>2912 BE Nieuwerkerk a/d/ Ijssel</t>
  </si>
  <si>
    <t>Wolfert van Borselen</t>
  </si>
  <si>
    <t>Walenburgerweg 130</t>
  </si>
  <si>
    <t>3033 AK Rotterdam</t>
  </si>
  <si>
    <t>Waleburgerweg 128</t>
  </si>
  <si>
    <t>3033 AK Ritterdam</t>
  </si>
  <si>
    <t>Argonautenweg 55</t>
  </si>
  <si>
    <t>3054 RP Rotterdam</t>
  </si>
  <si>
    <t>Boterdorpseweg 19</t>
  </si>
  <si>
    <t>2661 AB Berschenhoek</t>
  </si>
  <si>
    <t>De Zijde 5</t>
  </si>
  <si>
    <t>2662 EB Berschenhoek</t>
  </si>
  <si>
    <t>Bentincklaan 280</t>
  </si>
  <si>
    <t>3039 KK Rotterdam</t>
  </si>
  <si>
    <t>Bentincklaan 294</t>
  </si>
  <si>
    <t>Perceel</t>
  </si>
  <si>
    <t>Locatie</t>
  </si>
  <si>
    <t>Perceel 2: Voortgezet onderwijs</t>
  </si>
  <si>
    <t>Perceel 1 Primair Onderwijs</t>
  </si>
  <si>
    <t>Abonnementsprijs Primair Onderwijs</t>
  </si>
  <si>
    <t>Abonnementsprijs Voortgezet Onderwijs</t>
  </si>
  <si>
    <t xml:space="preserve">Inschrijfprijs </t>
  </si>
  <si>
    <t>Totaal PO</t>
  </si>
  <si>
    <t>Totaal</t>
  </si>
  <si>
    <t>Abonnementsprijs per locatie per jaar</t>
  </si>
  <si>
    <t>VSO de Hogebrug</t>
  </si>
  <si>
    <t>Hillegondastraat 23-25</t>
  </si>
  <si>
    <t>Eduard van Beinumschool (disl)</t>
  </si>
  <si>
    <t>Bizetlaan 2</t>
  </si>
  <si>
    <t>VSO De Hogebrug (disl. )</t>
  </si>
  <si>
    <t>Hillegondastraat 19-21</t>
  </si>
  <si>
    <t>Obs 't Prisma Loc Tussenwater</t>
  </si>
  <si>
    <t>Heersdijk 15</t>
  </si>
  <si>
    <t>Obs de Triangel (hoofdgebouw)</t>
  </si>
  <si>
    <t>De Quackstraat 76</t>
  </si>
  <si>
    <t>MFA de Catamaran</t>
  </si>
  <si>
    <t>Catullusweg 298</t>
  </si>
  <si>
    <t>Obs de Plataan</t>
  </si>
  <si>
    <t>Polluxstraat 12</t>
  </si>
  <si>
    <t>Obs de Phoenix</t>
  </si>
  <si>
    <t>Bramenpad 1</t>
  </si>
  <si>
    <t>Obs de Piloot (hfd.geb)</t>
  </si>
  <si>
    <t>Waghemakerestraat 11-13-15</t>
  </si>
  <si>
    <t>Obs Vierambacht (hoofdgeb.)</t>
  </si>
  <si>
    <t>Nozemanstraat 75</t>
  </si>
  <si>
    <t>Obs. de Margriet</t>
  </si>
  <si>
    <t>Noorderhavenkade 30-32</t>
  </si>
  <si>
    <t>Obs de Vierambacht (disl.)</t>
  </si>
  <si>
    <t>De Jagerstraat 22</t>
  </si>
  <si>
    <t>Obs de Piloot</t>
  </si>
  <si>
    <t>Nieuwe Ommoordseweg 30</t>
  </si>
  <si>
    <t>Harbour International</t>
  </si>
  <si>
    <t>Graaf Florisstraat 56</t>
  </si>
  <si>
    <t>Obs 't Landje</t>
  </si>
  <si>
    <t>Schiedamse Vest 200</t>
  </si>
  <si>
    <t>Obs de Meridiaan</t>
  </si>
  <si>
    <t>Adenstraat 21</t>
  </si>
  <si>
    <t xml:space="preserve">Obs de Phoenix ( dependance ) </t>
  </si>
  <si>
    <t>Gruttostraat 2</t>
  </si>
  <si>
    <t>Obs de Blijberg</t>
  </si>
  <si>
    <t>Graaf Florisstraat 58</t>
  </si>
  <si>
    <t>Kantoor Stichting BOOR</t>
  </si>
  <si>
    <t>Schiekade 34</t>
  </si>
  <si>
    <t>Bs de Clipper</t>
  </si>
  <si>
    <t>Laan op Zuid 1362</t>
  </si>
  <si>
    <t>Mytylschool "de Brug"</t>
  </si>
  <si>
    <t>van der Duijn Maasdamweg 11</t>
  </si>
  <si>
    <t>Obs de Vierambacht</t>
  </si>
  <si>
    <t>C.P. Tielestraat 12</t>
  </si>
  <si>
    <t>ODBS Pierre Bayle</t>
  </si>
  <si>
    <t>Alberta Wellingpad 6</t>
  </si>
  <si>
    <t>Obs Nelson Mandela</t>
  </si>
  <si>
    <t>Joubertstraat 7</t>
  </si>
  <si>
    <t>Obs De Globe</t>
  </si>
  <si>
    <t>Zwartewaalstraat 38</t>
  </si>
  <si>
    <t>Obs de Kameleon (dislo.)</t>
  </si>
  <si>
    <t>Carnissedreef 2-4</t>
  </si>
  <si>
    <t>Obs De Kruidenhoek</t>
  </si>
  <si>
    <t>Geelkruid 27-29</t>
  </si>
  <si>
    <t>Obs A. Willeboer</t>
  </si>
  <si>
    <t>Meindert Hobbemalaan 2-4</t>
  </si>
  <si>
    <t>Obs Fridtjof Nansen</t>
  </si>
  <si>
    <t>Nansenplaats 4-6</t>
  </si>
  <si>
    <t>Obs Babylon</t>
  </si>
  <si>
    <t>van Speijkstraat 109</t>
  </si>
  <si>
    <t>Obs de Barkentijn-Witte Werf</t>
  </si>
  <si>
    <t>De Haerestraat 17-19</t>
  </si>
  <si>
    <t>Obs De Esch</t>
  </si>
  <si>
    <t>Lage Filterweg 4</t>
  </si>
  <si>
    <t>Obs de Waterlelie</t>
  </si>
  <si>
    <t>Veluwemeer 1</t>
  </si>
  <si>
    <t>Obs de Kubus (hfd.geb)</t>
  </si>
  <si>
    <t>Heindijk 20</t>
  </si>
  <si>
    <t>Obs de Kubus (dep)</t>
  </si>
  <si>
    <t>Oldenoord 81</t>
  </si>
  <si>
    <t>Christiaan de Wetstraat 118</t>
  </si>
  <si>
    <t>Obs de Kleine Pijler</t>
  </si>
  <si>
    <t>Rijtuigweg 1</t>
  </si>
  <si>
    <t>Gordelweg 216</t>
  </si>
  <si>
    <t>Obs De Boog</t>
  </si>
  <si>
    <t>Kedoestraat 102</t>
  </si>
  <si>
    <t>Obs Tuinstad Schiebroek</t>
  </si>
  <si>
    <t>Abeelweg 225</t>
  </si>
  <si>
    <t>Obs van Rijckevoorsel</t>
  </si>
  <si>
    <t>Mercatorweg 155</t>
  </si>
  <si>
    <t>Obs de Groene Palm</t>
  </si>
  <si>
    <t>Palmentuin 10</t>
  </si>
  <si>
    <t>Obs de Globe</t>
  </si>
  <si>
    <t>Den Hertigstraat 32</t>
  </si>
  <si>
    <t>Obs de Korf</t>
  </si>
  <si>
    <t>Korfmakerstraat 80</t>
  </si>
  <si>
    <t>Obs Blijvliet</t>
  </si>
  <si>
    <t>Hillevliet 96</t>
  </si>
  <si>
    <t>Schiedamsesingel 180</t>
  </si>
  <si>
    <t>Obs de Klimop</t>
  </si>
  <si>
    <t>Klein Coolstraat 37</t>
  </si>
  <si>
    <t>Obs de Bergse Zonnebloem</t>
  </si>
  <si>
    <t>Elektroweg 18-20</t>
  </si>
  <si>
    <t>Obs de Zonnekorf</t>
  </si>
  <si>
    <t>Abtsweg 77</t>
  </si>
  <si>
    <t>Rembrandtstraat 27</t>
  </si>
  <si>
    <t>Obs Jacob Maris</t>
  </si>
  <si>
    <t>Jacob Marisplein 9</t>
  </si>
  <si>
    <t>Obs Delfshaven (disl.2)</t>
  </si>
  <si>
    <t>Lieve Verschuierstraat 62</t>
  </si>
  <si>
    <t>Obs Andries van der Vlerk</t>
  </si>
  <si>
    <t>Aalreep 22-24</t>
  </si>
  <si>
    <t>Obs de Piramide</t>
  </si>
  <si>
    <t>Slaghekstraat 5</t>
  </si>
  <si>
    <t>Obs de Groeneweg</t>
  </si>
  <si>
    <t>2e Balsemienstraat 14</t>
  </si>
  <si>
    <t>Obs De Tuimelaar (hfd.geb)</t>
  </si>
  <si>
    <t>Lengweg 146</t>
  </si>
  <si>
    <t>Obs De Boog Bospolder</t>
  </si>
  <si>
    <t>Catherina Beersmanstraat 80</t>
  </si>
  <si>
    <t>Obs Van Heuven Goedhart</t>
  </si>
  <si>
    <t>Oosterhagen 251</t>
  </si>
  <si>
    <t>Obs 't Prisma (hfd.geb)</t>
  </si>
  <si>
    <t>Sara Burgerhartweg 60</t>
  </si>
  <si>
    <t>Obs Tyltylschool</t>
  </si>
  <si>
    <t>Krommezandweg 65</t>
  </si>
  <si>
    <t>Obs Dr. A. van Voorthuysen</t>
  </si>
  <si>
    <t>Rollostraat 85</t>
  </si>
  <si>
    <t>Obs Pantarijn loc. Oversteek</t>
  </si>
  <si>
    <t>Dubbelstraat 6</t>
  </si>
  <si>
    <t>Obs de Schalm</t>
  </si>
  <si>
    <t>Katendrechtsestraat 61-63</t>
  </si>
  <si>
    <t>Obs de Triangel (dep)</t>
  </si>
  <si>
    <t>Landmanstraat 2</t>
  </si>
  <si>
    <t>VSO Herenwaard</t>
  </si>
  <si>
    <t>Herenwaard 35</t>
  </si>
  <si>
    <t>Obs de Mare (disl)</t>
  </si>
  <si>
    <t>Grift 42</t>
  </si>
  <si>
    <t>Obs de Kameleon (hfdgeb.)</t>
  </si>
  <si>
    <t>Fazantstraat 107</t>
  </si>
  <si>
    <t>Obs de Kameleon (dep)</t>
  </si>
  <si>
    <t>Fazantstraat 105</t>
  </si>
  <si>
    <t>Obs de Akkers</t>
  </si>
  <si>
    <t>Jagerslaan 15</t>
  </si>
  <si>
    <t>Obs de Vier Leeuwen</t>
  </si>
  <si>
    <t>Goudseweg 15</t>
  </si>
  <si>
    <t>Obs Over de Slinge (hfd.geb)</t>
  </si>
  <si>
    <t>Krabbendijksestraat 243-245</t>
  </si>
  <si>
    <t>Obs Pluspunt</t>
  </si>
  <si>
    <t>Maria Wesselingstraat 12-14</t>
  </si>
  <si>
    <t>Obs de Mare (disl.)</t>
  </si>
  <si>
    <t>Fichtestraat 7</t>
  </si>
  <si>
    <t>Obs De Toermalijn (hfd.geb)</t>
  </si>
  <si>
    <t>Hijkerveld 5</t>
  </si>
  <si>
    <t>Obs Finlandia</t>
  </si>
  <si>
    <t>Brigantijnstraat 46-48</t>
  </si>
  <si>
    <t>Openluchtschool Rotterdam</t>
  </si>
  <si>
    <t>Olijflaan 4-6</t>
  </si>
  <si>
    <t>De Archipel</t>
  </si>
  <si>
    <t>Jan Ligthartstraat 10</t>
  </si>
  <si>
    <t>Obs Delfshaven</t>
  </si>
  <si>
    <t>Pieter de Hooghstraat 52</t>
  </si>
  <si>
    <t>Obs Charlois</t>
  </si>
  <si>
    <t>Clementsstraat 117</t>
  </si>
  <si>
    <t>Coolhavenstraat 29</t>
  </si>
  <si>
    <t>Daltonschool de Margriet</t>
  </si>
  <si>
    <t>Nolenstraat 44</t>
  </si>
  <si>
    <t>Obs de Plevier</t>
  </si>
  <si>
    <t>Plevier 97-99</t>
  </si>
  <si>
    <t>Obs Prins Alexander</t>
  </si>
  <si>
    <t>Curieplaats 20</t>
  </si>
  <si>
    <t>Obs Over de Slinge</t>
  </si>
  <si>
    <t>Sommelsdijkstraat 19</t>
  </si>
  <si>
    <t>Obs Reconvalescenten</t>
  </si>
  <si>
    <t>Dordtestraatweg 472</t>
  </si>
  <si>
    <t>Obs de Wilgenstam</t>
  </si>
  <si>
    <t>Wilgenlei 149</t>
  </si>
  <si>
    <t>Obs de Pijler</t>
  </si>
  <si>
    <t>W.G. Witteveenplein 10</t>
  </si>
  <si>
    <t>Obs 't Prisma</t>
  </si>
  <si>
    <t>Nieuwe Wetering 251</t>
  </si>
  <si>
    <t>Obs J.A. Bijloo</t>
  </si>
  <si>
    <t>Rodaristraat 31-33</t>
  </si>
  <si>
    <t>Obs de Mare (nwb)</t>
  </si>
  <si>
    <t>Grift 50</t>
  </si>
  <si>
    <t>Duo 2002 Loc. Kasteel Spangen</t>
  </si>
  <si>
    <t>Nicolaas Beetsstraat 4</t>
  </si>
  <si>
    <t>Obs de Groene Palm (dep)</t>
  </si>
  <si>
    <t>Groene Tuin 301</t>
  </si>
  <si>
    <t>Meidoornsingel 118-120</t>
  </si>
  <si>
    <t>Adres</t>
  </si>
  <si>
    <t xml:space="preserve">Prijs per maand </t>
  </si>
  <si>
    <t>per jaar</t>
  </si>
  <si>
    <t xml:space="preserve">60 scholen met 85 locaties </t>
  </si>
  <si>
    <t>Zie tabblad PO scholen</t>
  </si>
  <si>
    <t>Beide percelen hebben een eigen tabblad dat moet worden ingevuld.</t>
  </si>
  <si>
    <t>Dit blad hoeft u niet in te vullen</t>
  </si>
  <si>
    <t>Bijlage 9 Prijzenblad perceel 2</t>
  </si>
  <si>
    <t>Bijlage 9 Prijzenblad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</si>
</sst>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4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right"/>
    </xf>
    <xf numFmtId="0" fontId="0" fillId="3" borderId="0" xfId="0" applyFill="1" applyAlignment="1">
      <alignment horizontal="left" vertical="top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NumberFormat="1" applyFont="1" applyFill="1" applyBorder="1" applyAlignment="1" applyProtection="1"/>
    <xf numFmtId="0" fontId="5" fillId="2" borderId="1" xfId="0" applyNumberFormat="1" applyFont="1" applyFill="1" applyBorder="1" applyAlignment="1" applyProtection="1"/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/>
    <xf numFmtId="0" fontId="0" fillId="2" borderId="0" xfId="0" applyFill="1" applyBorder="1" applyAlignment="1">
      <alignment horizontal="right"/>
    </xf>
    <xf numFmtId="44" fontId="0" fillId="2" borderId="1" xfId="1" applyFont="1" applyFill="1" applyBorder="1"/>
    <xf numFmtId="44" fontId="0" fillId="4" borderId="0" xfId="1" applyFont="1" applyFill="1"/>
    <xf numFmtId="44" fontId="1" fillId="0" borderId="0" xfId="1" applyFont="1"/>
    <xf numFmtId="44" fontId="0" fillId="0" borderId="0" xfId="1" applyFont="1"/>
    <xf numFmtId="44" fontId="1" fillId="2" borderId="1" xfId="1" applyFont="1" applyFill="1" applyBorder="1"/>
    <xf numFmtId="44" fontId="0" fillId="3" borderId="1" xfId="1" applyFont="1" applyFill="1" applyBorder="1"/>
    <xf numFmtId="44" fontId="0" fillId="0" borderId="0" xfId="1" applyFont="1" applyAlignment="1">
      <alignment horizontal="center"/>
    </xf>
    <xf numFmtId="0" fontId="0" fillId="3" borderId="0" xfId="0" applyFill="1" applyAlignment="1">
      <alignment horizontal="left" vertical="top"/>
    </xf>
    <xf numFmtId="0" fontId="2" fillId="0" borderId="0" xfId="0" applyFont="1" applyAlignment="1">
      <alignment horizontal="left"/>
    </xf>
    <xf numFmtId="44" fontId="0" fillId="0" borderId="1" xfId="1" applyFont="1" applyBorder="1"/>
    <xf numFmtId="44" fontId="4" fillId="2" borderId="1" xfId="1" applyFont="1" applyFill="1" applyBorder="1" applyAlignment="1" applyProtection="1"/>
    <xf numFmtId="44" fontId="1" fillId="0" borderId="1" xfId="1" applyFont="1" applyBorder="1"/>
    <xf numFmtId="44" fontId="3" fillId="0" borderId="1" xfId="1" applyFont="1" applyBorder="1"/>
    <xf numFmtId="49" fontId="0" fillId="0" borderId="1" xfId="0" applyNumberFormat="1" applyBorder="1" applyAlignment="1">
      <alignment horizontal="left"/>
    </xf>
    <xf numFmtId="0" fontId="0" fillId="0" borderId="1" xfId="0" applyBorder="1"/>
    <xf numFmtId="49" fontId="0" fillId="0" borderId="1" xfId="0" applyNumberFormat="1" applyFont="1" applyBorder="1" applyAlignment="1">
      <alignment horizontal="left"/>
    </xf>
    <xf numFmtId="49" fontId="0" fillId="0" borderId="1" xfId="0" applyNumberFormat="1" applyFont="1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0" fontId="0" fillId="3" borderId="1" xfId="0" applyFill="1" applyBorder="1"/>
    <xf numFmtId="0" fontId="2" fillId="6" borderId="0" xfId="0" applyFont="1" applyFill="1"/>
    <xf numFmtId="44" fontId="0" fillId="5" borderId="1" xfId="1" applyFont="1" applyFill="1" applyBorder="1"/>
    <xf numFmtId="44" fontId="3" fillId="5" borderId="1" xfId="1" applyFont="1" applyFill="1" applyBorder="1"/>
    <xf numFmtId="0" fontId="4" fillId="5" borderId="0" xfId="0" applyNumberFormat="1" applyFont="1" applyFill="1" applyBorder="1" applyAlignment="1" applyProtection="1"/>
    <xf numFmtId="0" fontId="5" fillId="5" borderId="0" xfId="0" applyNumberFormat="1" applyFont="1" applyFill="1" applyBorder="1" applyAlignment="1" applyProtection="1"/>
    <xf numFmtId="0" fontId="1" fillId="5" borderId="0" xfId="0" applyFont="1" applyFill="1" applyAlignment="1">
      <alignment horizontal="center"/>
    </xf>
    <xf numFmtId="49" fontId="0" fillId="5" borderId="1" xfId="0" applyNumberFormat="1" applyFill="1" applyBorder="1" applyAlignment="1">
      <alignment horizontal="left"/>
    </xf>
    <xf numFmtId="0" fontId="0" fillId="5" borderId="1" xfId="0" applyFill="1" applyBorder="1"/>
    <xf numFmtId="0" fontId="6" fillId="5" borderId="1" xfId="0" applyFont="1" applyFill="1" applyBorder="1"/>
    <xf numFmtId="0" fontId="5" fillId="2" borderId="2" xfId="0" applyNumberFormat="1" applyFont="1" applyFill="1" applyBorder="1" applyAlignment="1" applyProtection="1"/>
    <xf numFmtId="0" fontId="0" fillId="0" borderId="1" xfId="0" applyBorder="1" applyAlignment="1">
      <alignment horizontal="center"/>
    </xf>
    <xf numFmtId="44" fontId="0" fillId="3" borderId="3" xfId="1" applyFont="1" applyFill="1" applyBorder="1"/>
    <xf numFmtId="44" fontId="4" fillId="2" borderId="2" xfId="1" applyFont="1" applyFill="1" applyBorder="1" applyAlignment="1" applyProtection="1"/>
    <xf numFmtId="0" fontId="5" fillId="5" borderId="1" xfId="0" applyNumberFormat="1" applyFont="1" applyFill="1" applyBorder="1" applyAlignment="1" applyProtection="1"/>
    <xf numFmtId="44" fontId="1" fillId="5" borderId="1" xfId="1" applyFont="1" applyFill="1" applyBorder="1"/>
    <xf numFmtId="44" fontId="0" fillId="5" borderId="1" xfId="0" applyNumberForma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F20" sqref="F20"/>
    </sheetView>
  </sheetViews>
  <sheetFormatPr defaultRowHeight="15" x14ac:dyDescent="0.25"/>
  <cols>
    <col min="1" max="1" width="59.7109375" bestFit="1" customWidth="1"/>
    <col min="2" max="2" width="23" customWidth="1"/>
    <col min="7" max="7" width="23.28515625" customWidth="1"/>
    <col min="11" max="11" width="9.5703125" customWidth="1"/>
    <col min="12" max="12" width="10.28515625" customWidth="1"/>
  </cols>
  <sheetData>
    <row r="1" spans="1:13" x14ac:dyDescent="0.25">
      <c r="A1" t="str">
        <f>'Perceel 2'!B2</f>
        <v>Europese Aanbesteding Inbraakbeveiligingsinstallaties</v>
      </c>
    </row>
    <row r="2" spans="1:13" x14ac:dyDescent="0.25">
      <c r="A2" t="s">
        <v>7</v>
      </c>
    </row>
    <row r="4" spans="1:13" x14ac:dyDescent="0.25">
      <c r="A4" s="27" t="s">
        <v>1</v>
      </c>
      <c r="B4" s="27"/>
      <c r="C4" s="27"/>
      <c r="D4" s="27"/>
      <c r="E4" s="27"/>
      <c r="F4" s="27"/>
      <c r="G4" s="27"/>
      <c r="H4" s="4"/>
      <c r="I4" s="4"/>
      <c r="J4" s="4"/>
      <c r="K4" s="4"/>
      <c r="L4" s="4"/>
      <c r="M4" s="4"/>
    </row>
    <row r="5" spans="1:13" x14ac:dyDescent="0.25">
      <c r="A5" s="9" t="s">
        <v>246</v>
      </c>
      <c r="B5" s="9"/>
      <c r="C5" s="9"/>
      <c r="D5" s="9"/>
      <c r="E5" s="9"/>
      <c r="F5" s="9"/>
      <c r="G5" s="9"/>
      <c r="H5" s="4"/>
      <c r="I5" s="4"/>
      <c r="J5" s="4"/>
      <c r="K5" s="4"/>
      <c r="L5" s="4"/>
      <c r="M5" s="4"/>
    </row>
    <row r="6" spans="1:13" x14ac:dyDescent="0.2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x14ac:dyDescent="0.25">
      <c r="A7" s="5" t="s">
        <v>8</v>
      </c>
      <c r="B7" s="5"/>
      <c r="C7" s="5"/>
      <c r="D7" s="5"/>
      <c r="E7" s="5"/>
      <c r="F7" s="5"/>
      <c r="G7" s="4"/>
      <c r="H7" s="4"/>
      <c r="I7" s="4"/>
      <c r="J7" s="4"/>
      <c r="K7" s="4"/>
      <c r="L7" s="4"/>
      <c r="M7" s="4"/>
    </row>
    <row r="8" spans="1:13" x14ac:dyDescent="0.25">
      <c r="A8" s="5" t="s">
        <v>3</v>
      </c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27" t="s">
        <v>9</v>
      </c>
      <c r="B9" s="27"/>
      <c r="C9" s="27"/>
      <c r="D9" s="27"/>
      <c r="E9" s="27"/>
      <c r="F9" s="27"/>
      <c r="G9" s="4"/>
      <c r="H9" s="4"/>
      <c r="I9" s="4"/>
      <c r="J9" s="4"/>
      <c r="K9" s="4"/>
      <c r="L9" s="4"/>
      <c r="M9" s="4"/>
    </row>
    <row r="10" spans="1:13" x14ac:dyDescent="0.25">
      <c r="A10" s="5" t="s">
        <v>10</v>
      </c>
      <c r="B10" s="5"/>
      <c r="C10" s="5"/>
      <c r="D10" s="5"/>
      <c r="E10" s="5"/>
      <c r="F10" s="5"/>
      <c r="G10" s="4"/>
      <c r="H10" s="4"/>
      <c r="I10" s="4"/>
      <c r="J10" s="4"/>
      <c r="K10" s="4"/>
      <c r="L10" s="4"/>
      <c r="M10" s="4"/>
    </row>
    <row r="12" spans="1:13" x14ac:dyDescent="0.25">
      <c r="A12" s="7" t="s">
        <v>4</v>
      </c>
      <c r="B12" s="6"/>
    </row>
    <row r="13" spans="1:13" x14ac:dyDescent="0.25">
      <c r="A13" s="8" t="s">
        <v>55</v>
      </c>
      <c r="B13" s="20">
        <f>Voegblad!D7</f>
        <v>0</v>
      </c>
    </row>
    <row r="14" spans="1:13" x14ac:dyDescent="0.25">
      <c r="A14" s="8" t="s">
        <v>56</v>
      </c>
      <c r="B14" s="20">
        <f>Voegblad!D14+Voegblad!D17+Voegblad!D23+Voegblad!D29+Voegblad!D38</f>
        <v>0</v>
      </c>
    </row>
    <row r="17" spans="1:2" x14ac:dyDescent="0.25">
      <c r="A17" s="19" t="s">
        <v>57</v>
      </c>
      <c r="B17" s="21">
        <f>B13+B14</f>
        <v>0</v>
      </c>
    </row>
  </sheetData>
  <mergeCells count="3">
    <mergeCell ref="A9:F9"/>
    <mergeCell ref="A4:G4"/>
    <mergeCell ref="A6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opLeftCell="A10" workbookViewId="0">
      <selection activeCell="D39" sqref="D39"/>
    </sheetView>
  </sheetViews>
  <sheetFormatPr defaultRowHeight="15" x14ac:dyDescent="0.25"/>
  <cols>
    <col min="1" max="1" width="30" bestFit="1" customWidth="1"/>
    <col min="2" max="2" width="24.85546875" bestFit="1" customWidth="1"/>
    <col min="3" max="3" width="29.42578125" bestFit="1" customWidth="1"/>
    <col min="4" max="4" width="36.140625" bestFit="1" customWidth="1"/>
  </cols>
  <sheetData>
    <row r="1" spans="1:4" x14ac:dyDescent="0.25">
      <c r="A1" s="39" t="s">
        <v>247</v>
      </c>
      <c r="B1" s="2"/>
      <c r="C1" s="3"/>
      <c r="D1" s="22"/>
    </row>
    <row r="2" spans="1:4" x14ac:dyDescent="0.25">
      <c r="A2" s="2"/>
      <c r="B2" s="28" t="s">
        <v>5</v>
      </c>
      <c r="C2" s="28"/>
      <c r="D2" s="22"/>
    </row>
    <row r="3" spans="1:4" x14ac:dyDescent="0.25">
      <c r="A3" s="2" t="s">
        <v>0</v>
      </c>
      <c r="B3" s="2" t="s">
        <v>6</v>
      </c>
      <c r="C3" s="3"/>
      <c r="D3" s="22"/>
    </row>
    <row r="4" spans="1:4" x14ac:dyDescent="0.25">
      <c r="A4" s="1"/>
      <c r="B4" s="3"/>
      <c r="C4" s="1"/>
      <c r="D4" s="22"/>
    </row>
    <row r="5" spans="1:4" x14ac:dyDescent="0.25">
      <c r="A5" s="17" t="s">
        <v>51</v>
      </c>
      <c r="B5" s="16" t="s">
        <v>52</v>
      </c>
      <c r="C5" s="17"/>
      <c r="D5" s="24" t="s">
        <v>60</v>
      </c>
    </row>
    <row r="6" spans="1:4" x14ac:dyDescent="0.25">
      <c r="A6" s="18" t="s">
        <v>54</v>
      </c>
      <c r="B6" t="s">
        <v>244</v>
      </c>
      <c r="C6" s="3" t="s">
        <v>245</v>
      </c>
      <c r="D6" s="32"/>
    </row>
    <row r="7" spans="1:4" x14ac:dyDescent="0.25">
      <c r="A7" s="1"/>
      <c r="C7" s="44" t="s">
        <v>58</v>
      </c>
      <c r="D7" s="40">
        <f>12*'Perceel 1'!C99</f>
        <v>0</v>
      </c>
    </row>
    <row r="8" spans="1:4" x14ac:dyDescent="0.25">
      <c r="A8" s="1"/>
      <c r="C8" s="3"/>
      <c r="D8" s="23"/>
    </row>
    <row r="9" spans="1:4" x14ac:dyDescent="0.25">
      <c r="A9" s="1"/>
      <c r="C9" s="3"/>
      <c r="D9" s="23"/>
    </row>
    <row r="10" spans="1:4" x14ac:dyDescent="0.25">
      <c r="A10" s="18" t="s">
        <v>53</v>
      </c>
      <c r="C10" s="3"/>
      <c r="D10" s="22" t="s">
        <v>60</v>
      </c>
    </row>
    <row r="11" spans="1:4" x14ac:dyDescent="0.25">
      <c r="A11" s="15" t="s">
        <v>11</v>
      </c>
      <c r="B11" s="12"/>
      <c r="C11" s="13"/>
      <c r="D11" s="14"/>
    </row>
    <row r="12" spans="1:4" x14ac:dyDescent="0.25">
      <c r="A12" s="11"/>
      <c r="B12" s="10" t="s">
        <v>12</v>
      </c>
      <c r="C12" s="10" t="s">
        <v>13</v>
      </c>
      <c r="D12" s="29"/>
    </row>
    <row r="13" spans="1:4" x14ac:dyDescent="0.25">
      <c r="B13" s="10" t="s">
        <v>14</v>
      </c>
      <c r="C13" s="10" t="s">
        <v>15</v>
      </c>
      <c r="D13" s="29"/>
    </row>
    <row r="14" spans="1:4" x14ac:dyDescent="0.25">
      <c r="A14" s="1"/>
      <c r="B14" s="10"/>
      <c r="C14" s="43" t="s">
        <v>59</v>
      </c>
      <c r="D14" s="40">
        <f>'Perceel 2'!E10</f>
        <v>0</v>
      </c>
    </row>
    <row r="15" spans="1:4" x14ac:dyDescent="0.25">
      <c r="A15" s="15" t="s">
        <v>16</v>
      </c>
      <c r="B15" s="14"/>
      <c r="C15" s="14"/>
      <c r="D15" s="30"/>
    </row>
    <row r="16" spans="1:4" x14ac:dyDescent="0.25">
      <c r="B16" s="10" t="s">
        <v>17</v>
      </c>
      <c r="C16" s="10" t="s">
        <v>18</v>
      </c>
      <c r="D16" s="29"/>
    </row>
    <row r="17" spans="1:4" x14ac:dyDescent="0.25">
      <c r="A17" s="11"/>
      <c r="B17" s="10"/>
      <c r="C17" s="43" t="s">
        <v>59</v>
      </c>
      <c r="D17" s="40">
        <f>'Perceel 2'!E13</f>
        <v>0</v>
      </c>
    </row>
    <row r="18" spans="1:4" x14ac:dyDescent="0.25">
      <c r="A18" s="15" t="s">
        <v>19</v>
      </c>
      <c r="B18" s="14"/>
      <c r="C18" s="14"/>
      <c r="D18" s="30"/>
    </row>
    <row r="19" spans="1:4" x14ac:dyDescent="0.25">
      <c r="A19" s="11"/>
      <c r="B19" s="10" t="s">
        <v>20</v>
      </c>
      <c r="C19" s="10" t="s">
        <v>21</v>
      </c>
      <c r="D19" s="29"/>
    </row>
    <row r="20" spans="1:4" x14ac:dyDescent="0.25">
      <c r="A20" s="11"/>
      <c r="B20" s="10" t="s">
        <v>22</v>
      </c>
      <c r="C20" s="10" t="s">
        <v>23</v>
      </c>
      <c r="D20" s="29"/>
    </row>
    <row r="21" spans="1:4" x14ac:dyDescent="0.25">
      <c r="A21" s="11"/>
      <c r="B21" s="10" t="s">
        <v>24</v>
      </c>
      <c r="C21" s="10" t="s">
        <v>25</v>
      </c>
      <c r="D21" s="29"/>
    </row>
    <row r="22" spans="1:4" x14ac:dyDescent="0.25">
      <c r="B22" s="10" t="s">
        <v>26</v>
      </c>
      <c r="C22" s="10" t="s">
        <v>27</v>
      </c>
      <c r="D22" s="29"/>
    </row>
    <row r="23" spans="1:4" x14ac:dyDescent="0.25">
      <c r="A23" s="11"/>
      <c r="B23" s="10"/>
      <c r="C23" s="43" t="s">
        <v>59</v>
      </c>
      <c r="D23" s="40">
        <f>'Perceel 2'!E19</f>
        <v>0</v>
      </c>
    </row>
    <row r="24" spans="1:4" x14ac:dyDescent="0.25">
      <c r="A24" s="15" t="s">
        <v>28</v>
      </c>
      <c r="B24" s="14"/>
      <c r="C24" s="14"/>
      <c r="D24" s="30"/>
    </row>
    <row r="25" spans="1:4" x14ac:dyDescent="0.25">
      <c r="A25" s="11"/>
      <c r="B25" s="10" t="s">
        <v>29</v>
      </c>
      <c r="C25" s="10" t="s">
        <v>30</v>
      </c>
      <c r="D25" s="29"/>
    </row>
    <row r="26" spans="1:4" x14ac:dyDescent="0.25">
      <c r="A26" s="11"/>
      <c r="B26" s="10" t="s">
        <v>31</v>
      </c>
      <c r="C26" s="10" t="s">
        <v>32</v>
      </c>
      <c r="D26" s="29"/>
    </row>
    <row r="27" spans="1:4" x14ac:dyDescent="0.25">
      <c r="A27" s="11"/>
      <c r="B27" s="10" t="s">
        <v>33</v>
      </c>
      <c r="C27" s="10" t="s">
        <v>34</v>
      </c>
      <c r="D27" s="29"/>
    </row>
    <row r="28" spans="1:4" x14ac:dyDescent="0.25">
      <c r="A28" s="11"/>
      <c r="B28" s="10" t="s">
        <v>35</v>
      </c>
      <c r="C28" s="10" t="s">
        <v>36</v>
      </c>
      <c r="D28" s="29"/>
    </row>
    <row r="29" spans="1:4" x14ac:dyDescent="0.25">
      <c r="A29" s="11"/>
      <c r="B29" s="10"/>
      <c r="C29" s="42" t="s">
        <v>59</v>
      </c>
      <c r="D29" s="41">
        <f>'Perceel 2'!E25</f>
        <v>0</v>
      </c>
    </row>
    <row r="30" spans="1:4" x14ac:dyDescent="0.25">
      <c r="A30" s="15" t="s">
        <v>37</v>
      </c>
      <c r="B30" s="14"/>
      <c r="C30" s="14"/>
      <c r="D30" s="30"/>
    </row>
    <row r="31" spans="1:4" x14ac:dyDescent="0.25">
      <c r="A31" s="11"/>
      <c r="B31" s="10" t="s">
        <v>38</v>
      </c>
      <c r="C31" s="10" t="s">
        <v>39</v>
      </c>
      <c r="D31" s="29"/>
    </row>
    <row r="32" spans="1:4" x14ac:dyDescent="0.25">
      <c r="A32" s="11"/>
      <c r="B32" s="10" t="s">
        <v>40</v>
      </c>
      <c r="C32" s="10" t="s">
        <v>41</v>
      </c>
      <c r="D32" s="29"/>
    </row>
    <row r="33" spans="1:4" x14ac:dyDescent="0.25">
      <c r="A33" s="11"/>
      <c r="B33" s="10" t="s">
        <v>42</v>
      </c>
      <c r="C33" s="10" t="s">
        <v>43</v>
      </c>
      <c r="D33" s="29"/>
    </row>
    <row r="34" spans="1:4" x14ac:dyDescent="0.25">
      <c r="A34" s="11"/>
      <c r="B34" s="10" t="s">
        <v>44</v>
      </c>
      <c r="C34" s="10" t="s">
        <v>45</v>
      </c>
      <c r="D34" s="29"/>
    </row>
    <row r="35" spans="1:4" x14ac:dyDescent="0.25">
      <c r="A35" s="11"/>
      <c r="B35" s="10" t="s">
        <v>46</v>
      </c>
      <c r="C35" s="10" t="s">
        <v>47</v>
      </c>
      <c r="D35" s="29"/>
    </row>
    <row r="36" spans="1:4" x14ac:dyDescent="0.25">
      <c r="A36" s="11"/>
      <c r="B36" s="10" t="s">
        <v>48</v>
      </c>
      <c r="C36" s="10" t="s">
        <v>49</v>
      </c>
      <c r="D36" s="29"/>
    </row>
    <row r="37" spans="1:4" x14ac:dyDescent="0.25">
      <c r="A37" s="11"/>
      <c r="B37" s="10" t="s">
        <v>50</v>
      </c>
      <c r="C37" s="10" t="s">
        <v>49</v>
      </c>
      <c r="D37" s="29"/>
    </row>
    <row r="38" spans="1:4" x14ac:dyDescent="0.25">
      <c r="A38" s="1"/>
      <c r="C38" s="42" t="s">
        <v>59</v>
      </c>
      <c r="D38" s="41">
        <f>'Perceel 2'!E34</f>
        <v>0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topLeftCell="A88" workbookViewId="0">
      <selection activeCell="F7" sqref="F7"/>
    </sheetView>
  </sheetViews>
  <sheetFormatPr defaultRowHeight="15" x14ac:dyDescent="0.25"/>
  <cols>
    <col min="1" max="1" width="29.7109375" bestFit="1" customWidth="1"/>
    <col min="2" max="2" width="28.28515625" bestFit="1" customWidth="1"/>
    <col min="3" max="3" width="15.28515625" bestFit="1" customWidth="1"/>
  </cols>
  <sheetData>
    <row r="1" spans="1:4" x14ac:dyDescent="0.25">
      <c r="A1" s="2" t="s">
        <v>249</v>
      </c>
      <c r="B1" s="2"/>
      <c r="C1" s="3"/>
    </row>
    <row r="2" spans="1:4" x14ac:dyDescent="0.25">
      <c r="A2" s="2"/>
      <c r="B2" s="28" t="s">
        <v>5</v>
      </c>
      <c r="C2" s="28"/>
    </row>
    <row r="3" spans="1:4" x14ac:dyDescent="0.25">
      <c r="A3" s="2" t="s">
        <v>0</v>
      </c>
      <c r="B3" s="2" t="s">
        <v>6</v>
      </c>
      <c r="C3" s="3"/>
    </row>
    <row r="5" spans="1:4" x14ac:dyDescent="0.25">
      <c r="A5" s="17" t="s">
        <v>52</v>
      </c>
      <c r="B5" s="17" t="s">
        <v>241</v>
      </c>
      <c r="C5" s="17" t="s">
        <v>242</v>
      </c>
      <c r="D5" s="17" t="s">
        <v>243</v>
      </c>
    </row>
    <row r="6" spans="1:4" x14ac:dyDescent="0.25">
      <c r="A6" s="33" t="s">
        <v>61</v>
      </c>
      <c r="B6" s="33" t="s">
        <v>62</v>
      </c>
      <c r="C6" s="38"/>
      <c r="D6" s="34">
        <f>12*C6</f>
        <v>0</v>
      </c>
    </row>
    <row r="7" spans="1:4" x14ac:dyDescent="0.25">
      <c r="A7" s="33" t="s">
        <v>63</v>
      </c>
      <c r="B7" s="33" t="s">
        <v>64</v>
      </c>
      <c r="C7" s="38"/>
      <c r="D7" s="34">
        <f t="shared" ref="D7:D70" si="0">12*C7</f>
        <v>0</v>
      </c>
    </row>
    <row r="8" spans="1:4" x14ac:dyDescent="0.25">
      <c r="A8" s="33" t="s">
        <v>65</v>
      </c>
      <c r="B8" s="33" t="s">
        <v>66</v>
      </c>
      <c r="C8" s="38"/>
      <c r="D8" s="34">
        <f t="shared" si="0"/>
        <v>0</v>
      </c>
    </row>
    <row r="9" spans="1:4" x14ac:dyDescent="0.25">
      <c r="A9" s="33" t="s">
        <v>67</v>
      </c>
      <c r="B9" s="33" t="s">
        <v>68</v>
      </c>
      <c r="C9" s="38"/>
      <c r="D9" s="34">
        <f t="shared" si="0"/>
        <v>0</v>
      </c>
    </row>
    <row r="10" spans="1:4" x14ac:dyDescent="0.25">
      <c r="A10" s="33" t="s">
        <v>69</v>
      </c>
      <c r="B10" s="33" t="s">
        <v>70</v>
      </c>
      <c r="C10" s="38"/>
      <c r="D10" s="34">
        <f t="shared" si="0"/>
        <v>0</v>
      </c>
    </row>
    <row r="11" spans="1:4" x14ac:dyDescent="0.25">
      <c r="A11" s="35" t="s">
        <v>71</v>
      </c>
      <c r="B11" s="35" t="s">
        <v>72</v>
      </c>
      <c r="C11" s="38"/>
      <c r="D11" s="34">
        <f t="shared" si="0"/>
        <v>0</v>
      </c>
    </row>
    <row r="12" spans="1:4" x14ac:dyDescent="0.25">
      <c r="A12" s="33" t="s">
        <v>73</v>
      </c>
      <c r="B12" s="33" t="s">
        <v>74</v>
      </c>
      <c r="C12" s="38"/>
      <c r="D12" s="34">
        <f t="shared" si="0"/>
        <v>0</v>
      </c>
    </row>
    <row r="13" spans="1:4" x14ac:dyDescent="0.25">
      <c r="A13" s="35" t="s">
        <v>75</v>
      </c>
      <c r="B13" s="35" t="s">
        <v>76</v>
      </c>
      <c r="C13" s="38"/>
      <c r="D13" s="34">
        <f t="shared" si="0"/>
        <v>0</v>
      </c>
    </row>
    <row r="14" spans="1:4" x14ac:dyDescent="0.25">
      <c r="A14" s="35" t="s">
        <v>77</v>
      </c>
      <c r="B14" s="35" t="s">
        <v>78</v>
      </c>
      <c r="C14" s="38"/>
      <c r="D14" s="34">
        <f t="shared" si="0"/>
        <v>0</v>
      </c>
    </row>
    <row r="15" spans="1:4" x14ac:dyDescent="0.25">
      <c r="A15" s="33" t="s">
        <v>79</v>
      </c>
      <c r="B15" s="33" t="s">
        <v>80</v>
      </c>
      <c r="C15" s="38"/>
      <c r="D15" s="34">
        <f t="shared" si="0"/>
        <v>0</v>
      </c>
    </row>
    <row r="16" spans="1:4" x14ac:dyDescent="0.25">
      <c r="A16" s="35" t="s">
        <v>81</v>
      </c>
      <c r="B16" s="35" t="s">
        <v>82</v>
      </c>
      <c r="C16" s="38"/>
      <c r="D16" s="34">
        <f t="shared" si="0"/>
        <v>0</v>
      </c>
    </row>
    <row r="17" spans="1:4" x14ac:dyDescent="0.25">
      <c r="A17" s="33" t="s">
        <v>83</v>
      </c>
      <c r="B17" s="33" t="s">
        <v>84</v>
      </c>
      <c r="C17" s="38"/>
      <c r="D17" s="34">
        <f t="shared" si="0"/>
        <v>0</v>
      </c>
    </row>
    <row r="18" spans="1:4" x14ac:dyDescent="0.25">
      <c r="A18" s="33" t="s">
        <v>85</v>
      </c>
      <c r="B18" s="33" t="s">
        <v>86</v>
      </c>
      <c r="C18" s="38"/>
      <c r="D18" s="34">
        <f t="shared" si="0"/>
        <v>0</v>
      </c>
    </row>
    <row r="19" spans="1:4" x14ac:dyDescent="0.25">
      <c r="A19" s="33" t="s">
        <v>87</v>
      </c>
      <c r="B19" s="33" t="s">
        <v>88</v>
      </c>
      <c r="C19" s="38"/>
      <c r="D19" s="34">
        <f t="shared" si="0"/>
        <v>0</v>
      </c>
    </row>
    <row r="20" spans="1:4" x14ac:dyDescent="0.25">
      <c r="A20" s="33" t="s">
        <v>89</v>
      </c>
      <c r="B20" s="33" t="s">
        <v>90</v>
      </c>
      <c r="C20" s="38"/>
      <c r="D20" s="34">
        <f t="shared" si="0"/>
        <v>0</v>
      </c>
    </row>
    <row r="21" spans="1:4" x14ac:dyDescent="0.25">
      <c r="A21" s="33" t="s">
        <v>91</v>
      </c>
      <c r="B21" s="33" t="s">
        <v>92</v>
      </c>
      <c r="C21" s="38"/>
      <c r="D21" s="34">
        <f t="shared" si="0"/>
        <v>0</v>
      </c>
    </row>
    <row r="22" spans="1:4" x14ac:dyDescent="0.25">
      <c r="A22" s="35" t="s">
        <v>93</v>
      </c>
      <c r="B22" s="35" t="s">
        <v>94</v>
      </c>
      <c r="C22" s="38"/>
      <c r="D22" s="34">
        <f t="shared" si="0"/>
        <v>0</v>
      </c>
    </row>
    <row r="23" spans="1:4" x14ac:dyDescent="0.25">
      <c r="A23" s="35" t="s">
        <v>95</v>
      </c>
      <c r="B23" s="35" t="s">
        <v>96</v>
      </c>
      <c r="C23" s="38"/>
      <c r="D23" s="34">
        <f t="shared" si="0"/>
        <v>0</v>
      </c>
    </row>
    <row r="24" spans="1:4" x14ac:dyDescent="0.25">
      <c r="A24" s="36" t="s">
        <v>97</v>
      </c>
      <c r="B24" s="36" t="s">
        <v>98</v>
      </c>
      <c r="C24" s="38"/>
      <c r="D24" s="34">
        <f t="shared" si="0"/>
        <v>0</v>
      </c>
    </row>
    <row r="25" spans="1:4" x14ac:dyDescent="0.25">
      <c r="A25" s="37" t="s">
        <v>99</v>
      </c>
      <c r="B25" s="37" t="s">
        <v>100</v>
      </c>
      <c r="C25" s="38"/>
      <c r="D25" s="34">
        <f t="shared" si="0"/>
        <v>0</v>
      </c>
    </row>
    <row r="26" spans="1:4" x14ac:dyDescent="0.25">
      <c r="A26" s="36" t="s">
        <v>101</v>
      </c>
      <c r="B26" s="36" t="s">
        <v>102</v>
      </c>
      <c r="C26" s="38"/>
      <c r="D26" s="34">
        <f t="shared" si="0"/>
        <v>0</v>
      </c>
    </row>
    <row r="27" spans="1:4" x14ac:dyDescent="0.25">
      <c r="A27" s="33" t="s">
        <v>103</v>
      </c>
      <c r="B27" s="33" t="s">
        <v>104</v>
      </c>
      <c r="C27" s="38"/>
      <c r="D27" s="34">
        <f t="shared" si="0"/>
        <v>0</v>
      </c>
    </row>
    <row r="28" spans="1:4" x14ac:dyDescent="0.25">
      <c r="A28" s="33" t="s">
        <v>105</v>
      </c>
      <c r="B28" s="33" t="s">
        <v>106</v>
      </c>
      <c r="C28" s="38"/>
      <c r="D28" s="34">
        <f t="shared" si="0"/>
        <v>0</v>
      </c>
    </row>
    <row r="29" spans="1:4" x14ac:dyDescent="0.25">
      <c r="A29" s="33" t="s">
        <v>107</v>
      </c>
      <c r="B29" s="33" t="s">
        <v>108</v>
      </c>
      <c r="C29" s="38"/>
      <c r="D29" s="34">
        <f t="shared" si="0"/>
        <v>0</v>
      </c>
    </row>
    <row r="30" spans="1:4" x14ac:dyDescent="0.25">
      <c r="A30" s="33" t="s">
        <v>109</v>
      </c>
      <c r="B30" s="33" t="s">
        <v>110</v>
      </c>
      <c r="C30" s="38"/>
      <c r="D30" s="34">
        <f t="shared" si="0"/>
        <v>0</v>
      </c>
    </row>
    <row r="31" spans="1:4" x14ac:dyDescent="0.25">
      <c r="A31" s="33" t="s">
        <v>111</v>
      </c>
      <c r="B31" s="33" t="s">
        <v>112</v>
      </c>
      <c r="C31" s="38"/>
      <c r="D31" s="34">
        <f t="shared" si="0"/>
        <v>0</v>
      </c>
    </row>
    <row r="32" spans="1:4" x14ac:dyDescent="0.25">
      <c r="A32" s="33" t="s">
        <v>113</v>
      </c>
      <c r="B32" s="33" t="s">
        <v>114</v>
      </c>
      <c r="C32" s="38"/>
      <c r="D32" s="34">
        <f t="shared" si="0"/>
        <v>0</v>
      </c>
    </row>
    <row r="33" spans="1:4" x14ac:dyDescent="0.25">
      <c r="A33" s="35" t="s">
        <v>115</v>
      </c>
      <c r="B33" s="35" t="s">
        <v>116</v>
      </c>
      <c r="C33" s="38"/>
      <c r="D33" s="34">
        <f t="shared" si="0"/>
        <v>0</v>
      </c>
    </row>
    <row r="34" spans="1:4" x14ac:dyDescent="0.25">
      <c r="A34" s="33" t="s">
        <v>117</v>
      </c>
      <c r="B34" s="33" t="s">
        <v>118</v>
      </c>
      <c r="C34" s="38"/>
      <c r="D34" s="34">
        <f t="shared" si="0"/>
        <v>0</v>
      </c>
    </row>
    <row r="35" spans="1:4" x14ac:dyDescent="0.25">
      <c r="A35" s="35" t="s">
        <v>119</v>
      </c>
      <c r="B35" s="35" t="s">
        <v>120</v>
      </c>
      <c r="C35" s="38"/>
      <c r="D35" s="34">
        <f t="shared" si="0"/>
        <v>0</v>
      </c>
    </row>
    <row r="36" spans="1:4" x14ac:dyDescent="0.25">
      <c r="A36" s="33" t="s">
        <v>121</v>
      </c>
      <c r="B36" s="33" t="s">
        <v>122</v>
      </c>
      <c r="C36" s="38"/>
      <c r="D36" s="34">
        <f t="shared" si="0"/>
        <v>0</v>
      </c>
    </row>
    <row r="37" spans="1:4" x14ac:dyDescent="0.25">
      <c r="A37" s="33" t="s">
        <v>123</v>
      </c>
      <c r="B37" s="33" t="s">
        <v>124</v>
      </c>
      <c r="C37" s="38"/>
      <c r="D37" s="34">
        <f t="shared" si="0"/>
        <v>0</v>
      </c>
    </row>
    <row r="38" spans="1:4" x14ac:dyDescent="0.25">
      <c r="A38" s="33" t="s">
        <v>125</v>
      </c>
      <c r="B38" s="33" t="s">
        <v>126</v>
      </c>
      <c r="C38" s="38"/>
      <c r="D38" s="34">
        <f t="shared" si="0"/>
        <v>0</v>
      </c>
    </row>
    <row r="39" spans="1:4" x14ac:dyDescent="0.25">
      <c r="A39" s="33" t="s">
        <v>127</v>
      </c>
      <c r="B39" s="33" t="s">
        <v>128</v>
      </c>
      <c r="C39" s="38"/>
      <c r="D39" s="34">
        <f t="shared" si="0"/>
        <v>0</v>
      </c>
    </row>
    <row r="40" spans="1:4" x14ac:dyDescent="0.25">
      <c r="A40" s="33" t="s">
        <v>129</v>
      </c>
      <c r="B40" s="33" t="s">
        <v>130</v>
      </c>
      <c r="C40" s="38"/>
      <c r="D40" s="34">
        <f t="shared" si="0"/>
        <v>0</v>
      </c>
    </row>
    <row r="41" spans="1:4" x14ac:dyDescent="0.25">
      <c r="A41" s="35" t="s">
        <v>107</v>
      </c>
      <c r="B41" s="35" t="s">
        <v>131</v>
      </c>
      <c r="C41" s="38"/>
      <c r="D41" s="34">
        <f t="shared" si="0"/>
        <v>0</v>
      </c>
    </row>
    <row r="42" spans="1:4" x14ac:dyDescent="0.25">
      <c r="A42" s="33" t="s">
        <v>132</v>
      </c>
      <c r="B42" s="33" t="s">
        <v>133</v>
      </c>
      <c r="C42" s="38"/>
      <c r="D42" s="34">
        <f t="shared" si="0"/>
        <v>0</v>
      </c>
    </row>
    <row r="43" spans="1:4" x14ac:dyDescent="0.25">
      <c r="A43" s="33" t="s">
        <v>95</v>
      </c>
      <c r="B43" s="33" t="s">
        <v>134</v>
      </c>
      <c r="C43" s="38"/>
      <c r="D43" s="34">
        <f t="shared" si="0"/>
        <v>0</v>
      </c>
    </row>
    <row r="44" spans="1:4" x14ac:dyDescent="0.25">
      <c r="A44" s="33" t="s">
        <v>135</v>
      </c>
      <c r="B44" s="33" t="s">
        <v>136</v>
      </c>
      <c r="C44" s="38"/>
      <c r="D44" s="34">
        <f t="shared" si="0"/>
        <v>0</v>
      </c>
    </row>
    <row r="45" spans="1:4" x14ac:dyDescent="0.25">
      <c r="A45" s="33" t="s">
        <v>137</v>
      </c>
      <c r="B45" s="33" t="s">
        <v>138</v>
      </c>
      <c r="C45" s="38"/>
      <c r="D45" s="34">
        <f t="shared" si="0"/>
        <v>0</v>
      </c>
    </row>
    <row r="46" spans="1:4" x14ac:dyDescent="0.25">
      <c r="A46" s="35" t="s">
        <v>139</v>
      </c>
      <c r="B46" s="35" t="s">
        <v>140</v>
      </c>
      <c r="C46" s="38"/>
      <c r="D46" s="34">
        <f t="shared" si="0"/>
        <v>0</v>
      </c>
    </row>
    <row r="47" spans="1:4" x14ac:dyDescent="0.25">
      <c r="A47" s="33" t="s">
        <v>141</v>
      </c>
      <c r="B47" s="33" t="s">
        <v>142</v>
      </c>
      <c r="C47" s="38"/>
      <c r="D47" s="34">
        <f t="shared" si="0"/>
        <v>0</v>
      </c>
    </row>
    <row r="48" spans="1:4" x14ac:dyDescent="0.25">
      <c r="A48" s="33" t="s">
        <v>143</v>
      </c>
      <c r="B48" s="33" t="s">
        <v>144</v>
      </c>
      <c r="C48" s="38"/>
      <c r="D48" s="34">
        <f t="shared" si="0"/>
        <v>0</v>
      </c>
    </row>
    <row r="49" spans="1:4" x14ac:dyDescent="0.25">
      <c r="A49" s="33" t="s">
        <v>145</v>
      </c>
      <c r="B49" s="33" t="s">
        <v>146</v>
      </c>
      <c r="C49" s="38"/>
      <c r="D49" s="34">
        <f t="shared" si="0"/>
        <v>0</v>
      </c>
    </row>
    <row r="50" spans="1:4" x14ac:dyDescent="0.25">
      <c r="A50" s="35" t="s">
        <v>147</v>
      </c>
      <c r="B50" s="35" t="s">
        <v>148</v>
      </c>
      <c r="C50" s="38"/>
      <c r="D50" s="34">
        <f t="shared" si="0"/>
        <v>0</v>
      </c>
    </row>
    <row r="51" spans="1:4" x14ac:dyDescent="0.25">
      <c r="A51" s="33" t="s">
        <v>89</v>
      </c>
      <c r="B51" s="33" t="s">
        <v>149</v>
      </c>
      <c r="C51" s="38"/>
      <c r="D51" s="34">
        <f t="shared" si="0"/>
        <v>0</v>
      </c>
    </row>
    <row r="52" spans="1:4" x14ac:dyDescent="0.25">
      <c r="A52" s="33" t="s">
        <v>150</v>
      </c>
      <c r="B52" s="33" t="s">
        <v>151</v>
      </c>
      <c r="C52" s="38"/>
      <c r="D52" s="34">
        <f t="shared" si="0"/>
        <v>0</v>
      </c>
    </row>
    <row r="53" spans="1:4" x14ac:dyDescent="0.25">
      <c r="A53" s="35" t="s">
        <v>152</v>
      </c>
      <c r="B53" s="35" t="s">
        <v>153</v>
      </c>
      <c r="C53" s="38"/>
      <c r="D53" s="34">
        <f t="shared" si="0"/>
        <v>0</v>
      </c>
    </row>
    <row r="54" spans="1:4" x14ac:dyDescent="0.25">
      <c r="A54" s="35" t="s">
        <v>154</v>
      </c>
      <c r="B54" s="35" t="s">
        <v>155</v>
      </c>
      <c r="C54" s="38"/>
      <c r="D54" s="34">
        <f t="shared" si="0"/>
        <v>0</v>
      </c>
    </row>
    <row r="55" spans="1:4" x14ac:dyDescent="0.25">
      <c r="A55" s="35" t="s">
        <v>150</v>
      </c>
      <c r="B55" s="35" t="s">
        <v>156</v>
      </c>
      <c r="C55" s="38"/>
      <c r="D55" s="34">
        <f t="shared" si="0"/>
        <v>0</v>
      </c>
    </row>
    <row r="56" spans="1:4" x14ac:dyDescent="0.25">
      <c r="A56" s="33" t="s">
        <v>157</v>
      </c>
      <c r="B56" s="33" t="s">
        <v>158</v>
      </c>
      <c r="C56" s="38"/>
      <c r="D56" s="34">
        <f t="shared" si="0"/>
        <v>0</v>
      </c>
    </row>
    <row r="57" spans="1:4" x14ac:dyDescent="0.25">
      <c r="A57" s="35" t="s">
        <v>159</v>
      </c>
      <c r="B57" s="35" t="s">
        <v>160</v>
      </c>
      <c r="C57" s="38"/>
      <c r="D57" s="34">
        <f t="shared" si="0"/>
        <v>0</v>
      </c>
    </row>
    <row r="58" spans="1:4" x14ac:dyDescent="0.25">
      <c r="A58" s="33" t="s">
        <v>161</v>
      </c>
      <c r="B58" s="33" t="s">
        <v>162</v>
      </c>
      <c r="C58" s="38"/>
      <c r="D58" s="34">
        <f t="shared" si="0"/>
        <v>0</v>
      </c>
    </row>
    <row r="59" spans="1:4" x14ac:dyDescent="0.25">
      <c r="A59" s="35" t="s">
        <v>163</v>
      </c>
      <c r="B59" s="35" t="s">
        <v>164</v>
      </c>
      <c r="C59" s="38"/>
      <c r="D59" s="34">
        <f t="shared" si="0"/>
        <v>0</v>
      </c>
    </row>
    <row r="60" spans="1:4" x14ac:dyDescent="0.25">
      <c r="A60" s="35" t="s">
        <v>165</v>
      </c>
      <c r="B60" s="35" t="s">
        <v>166</v>
      </c>
      <c r="C60" s="38"/>
      <c r="D60" s="34">
        <f t="shared" si="0"/>
        <v>0</v>
      </c>
    </row>
    <row r="61" spans="1:4" x14ac:dyDescent="0.25">
      <c r="A61" s="33" t="s">
        <v>167</v>
      </c>
      <c r="B61" s="33" t="s">
        <v>168</v>
      </c>
      <c r="C61" s="38"/>
      <c r="D61" s="34">
        <f t="shared" si="0"/>
        <v>0</v>
      </c>
    </row>
    <row r="62" spans="1:4" x14ac:dyDescent="0.25">
      <c r="A62" s="33" t="s">
        <v>169</v>
      </c>
      <c r="B62" s="33" t="s">
        <v>170</v>
      </c>
      <c r="C62" s="38"/>
      <c r="D62" s="34">
        <f t="shared" si="0"/>
        <v>0</v>
      </c>
    </row>
    <row r="63" spans="1:4" x14ac:dyDescent="0.25">
      <c r="A63" s="33" t="s">
        <v>171</v>
      </c>
      <c r="B63" s="33" t="s">
        <v>172</v>
      </c>
      <c r="C63" s="38"/>
      <c r="D63" s="34">
        <f t="shared" si="0"/>
        <v>0</v>
      </c>
    </row>
    <row r="64" spans="1:4" x14ac:dyDescent="0.25">
      <c r="A64" s="33" t="s">
        <v>173</v>
      </c>
      <c r="B64" s="33" t="s">
        <v>174</v>
      </c>
      <c r="C64" s="38"/>
      <c r="D64" s="34">
        <f t="shared" si="0"/>
        <v>0</v>
      </c>
    </row>
    <row r="65" spans="1:4" x14ac:dyDescent="0.25">
      <c r="A65" s="33" t="s">
        <v>175</v>
      </c>
      <c r="B65" s="33" t="s">
        <v>176</v>
      </c>
      <c r="C65" s="38"/>
      <c r="D65" s="34">
        <f t="shared" si="0"/>
        <v>0</v>
      </c>
    </row>
    <row r="66" spans="1:4" x14ac:dyDescent="0.25">
      <c r="A66" s="33" t="s">
        <v>177</v>
      </c>
      <c r="B66" s="33" t="s">
        <v>178</v>
      </c>
      <c r="C66" s="38"/>
      <c r="D66" s="34">
        <f t="shared" si="0"/>
        <v>0</v>
      </c>
    </row>
    <row r="67" spans="1:4" x14ac:dyDescent="0.25">
      <c r="A67" s="35" t="s">
        <v>179</v>
      </c>
      <c r="B67" s="35" t="s">
        <v>180</v>
      </c>
      <c r="C67" s="38"/>
      <c r="D67" s="34">
        <f t="shared" si="0"/>
        <v>0</v>
      </c>
    </row>
    <row r="68" spans="1:4" x14ac:dyDescent="0.25">
      <c r="A68" s="33" t="s">
        <v>181</v>
      </c>
      <c r="B68" s="33" t="s">
        <v>182</v>
      </c>
      <c r="C68" s="38"/>
      <c r="D68" s="34">
        <f t="shared" si="0"/>
        <v>0</v>
      </c>
    </row>
    <row r="69" spans="1:4" x14ac:dyDescent="0.25">
      <c r="A69" s="33" t="s">
        <v>183</v>
      </c>
      <c r="B69" s="33" t="s">
        <v>184</v>
      </c>
      <c r="C69" s="38"/>
      <c r="D69" s="34">
        <f t="shared" si="0"/>
        <v>0</v>
      </c>
    </row>
    <row r="70" spans="1:4" x14ac:dyDescent="0.25">
      <c r="A70" s="35" t="s">
        <v>185</v>
      </c>
      <c r="B70" s="35" t="s">
        <v>186</v>
      </c>
      <c r="C70" s="38"/>
      <c r="D70" s="34">
        <f t="shared" si="0"/>
        <v>0</v>
      </c>
    </row>
    <row r="71" spans="1:4" x14ac:dyDescent="0.25">
      <c r="A71" s="35" t="s">
        <v>187</v>
      </c>
      <c r="B71" s="35" t="s">
        <v>188</v>
      </c>
      <c r="C71" s="38"/>
      <c r="D71" s="34">
        <f t="shared" ref="D71:D98" si="1">12*C71</f>
        <v>0</v>
      </c>
    </row>
    <row r="72" spans="1:4" x14ac:dyDescent="0.25">
      <c r="A72" s="33" t="s">
        <v>189</v>
      </c>
      <c r="B72" s="33" t="s">
        <v>190</v>
      </c>
      <c r="C72" s="38"/>
      <c r="D72" s="34">
        <f t="shared" si="1"/>
        <v>0</v>
      </c>
    </row>
    <row r="73" spans="1:4" x14ac:dyDescent="0.25">
      <c r="A73" s="33" t="s">
        <v>191</v>
      </c>
      <c r="B73" s="33" t="s">
        <v>192</v>
      </c>
      <c r="C73" s="38"/>
      <c r="D73" s="34">
        <f t="shared" si="1"/>
        <v>0</v>
      </c>
    </row>
    <row r="74" spans="1:4" x14ac:dyDescent="0.25">
      <c r="A74" s="33" t="s">
        <v>193</v>
      </c>
      <c r="B74" s="33" t="s">
        <v>194</v>
      </c>
      <c r="C74" s="38"/>
      <c r="D74" s="34">
        <f t="shared" si="1"/>
        <v>0</v>
      </c>
    </row>
    <row r="75" spans="1:4" x14ac:dyDescent="0.25">
      <c r="A75" s="35" t="s">
        <v>195</v>
      </c>
      <c r="B75" s="35" t="s">
        <v>196</v>
      </c>
      <c r="C75" s="38"/>
      <c r="D75" s="34">
        <f t="shared" si="1"/>
        <v>0</v>
      </c>
    </row>
    <row r="76" spans="1:4" x14ac:dyDescent="0.25">
      <c r="A76" s="33" t="s">
        <v>197</v>
      </c>
      <c r="B76" s="33" t="s">
        <v>198</v>
      </c>
      <c r="C76" s="38"/>
      <c r="D76" s="34">
        <f t="shared" si="1"/>
        <v>0</v>
      </c>
    </row>
    <row r="77" spans="1:4" x14ac:dyDescent="0.25">
      <c r="A77" s="33" t="s">
        <v>199</v>
      </c>
      <c r="B77" s="33" t="s">
        <v>200</v>
      </c>
      <c r="C77" s="38"/>
      <c r="D77" s="34">
        <f t="shared" si="1"/>
        <v>0</v>
      </c>
    </row>
    <row r="78" spans="1:4" x14ac:dyDescent="0.25">
      <c r="A78" s="33" t="s">
        <v>201</v>
      </c>
      <c r="B78" s="33" t="s">
        <v>202</v>
      </c>
      <c r="C78" s="38"/>
      <c r="D78" s="34">
        <f t="shared" si="1"/>
        <v>0</v>
      </c>
    </row>
    <row r="79" spans="1:4" x14ac:dyDescent="0.25">
      <c r="A79" s="33" t="s">
        <v>203</v>
      </c>
      <c r="B79" s="33" t="s">
        <v>204</v>
      </c>
      <c r="C79" s="38"/>
      <c r="D79" s="34">
        <f t="shared" si="1"/>
        <v>0</v>
      </c>
    </row>
    <row r="80" spans="1:4" x14ac:dyDescent="0.25">
      <c r="A80" s="33" t="s">
        <v>205</v>
      </c>
      <c r="B80" s="33" t="s">
        <v>206</v>
      </c>
      <c r="C80" s="38"/>
      <c r="D80" s="34">
        <f t="shared" si="1"/>
        <v>0</v>
      </c>
    </row>
    <row r="81" spans="1:4" x14ac:dyDescent="0.25">
      <c r="A81" s="33" t="s">
        <v>207</v>
      </c>
      <c r="B81" s="33" t="s">
        <v>208</v>
      </c>
      <c r="C81" s="38"/>
      <c r="D81" s="34">
        <f t="shared" si="1"/>
        <v>0</v>
      </c>
    </row>
    <row r="82" spans="1:4" x14ac:dyDescent="0.25">
      <c r="A82" s="33" t="s">
        <v>209</v>
      </c>
      <c r="B82" s="33" t="s">
        <v>210</v>
      </c>
      <c r="C82" s="38"/>
      <c r="D82" s="34">
        <f t="shared" si="1"/>
        <v>0</v>
      </c>
    </row>
    <row r="83" spans="1:4" x14ac:dyDescent="0.25">
      <c r="A83" s="33" t="s">
        <v>211</v>
      </c>
      <c r="B83" s="33" t="s">
        <v>212</v>
      </c>
      <c r="C83" s="38"/>
      <c r="D83" s="34">
        <f t="shared" si="1"/>
        <v>0</v>
      </c>
    </row>
    <row r="84" spans="1:4" x14ac:dyDescent="0.25">
      <c r="A84" s="33" t="s">
        <v>213</v>
      </c>
      <c r="B84" s="33" t="s">
        <v>214</v>
      </c>
      <c r="C84" s="38"/>
      <c r="D84" s="34">
        <f t="shared" si="1"/>
        <v>0</v>
      </c>
    </row>
    <row r="85" spans="1:4" x14ac:dyDescent="0.25">
      <c r="A85" s="33" t="s">
        <v>95</v>
      </c>
      <c r="B85" s="33" t="s">
        <v>215</v>
      </c>
      <c r="C85" s="38"/>
      <c r="D85" s="34">
        <f t="shared" si="1"/>
        <v>0</v>
      </c>
    </row>
    <row r="86" spans="1:4" x14ac:dyDescent="0.25">
      <c r="A86" s="33" t="s">
        <v>216</v>
      </c>
      <c r="B86" s="33" t="s">
        <v>217</v>
      </c>
      <c r="C86" s="38"/>
      <c r="D86" s="34">
        <f t="shared" si="1"/>
        <v>0</v>
      </c>
    </row>
    <row r="87" spans="1:4" x14ac:dyDescent="0.25">
      <c r="A87" s="33" t="s">
        <v>218</v>
      </c>
      <c r="B87" s="33" t="s">
        <v>219</v>
      </c>
      <c r="C87" s="38"/>
      <c r="D87" s="34">
        <f t="shared" si="1"/>
        <v>0</v>
      </c>
    </row>
    <row r="88" spans="1:4" x14ac:dyDescent="0.25">
      <c r="A88" s="33" t="s">
        <v>220</v>
      </c>
      <c r="B88" s="33" t="s">
        <v>221</v>
      </c>
      <c r="C88" s="38"/>
      <c r="D88" s="34">
        <f t="shared" si="1"/>
        <v>0</v>
      </c>
    </row>
    <row r="89" spans="1:4" x14ac:dyDescent="0.25">
      <c r="A89" s="33" t="s">
        <v>222</v>
      </c>
      <c r="B89" s="33" t="s">
        <v>223</v>
      </c>
      <c r="C89" s="38"/>
      <c r="D89" s="34">
        <f t="shared" si="1"/>
        <v>0</v>
      </c>
    </row>
    <row r="90" spans="1:4" x14ac:dyDescent="0.25">
      <c r="A90" s="33" t="s">
        <v>224</v>
      </c>
      <c r="B90" s="33" t="s">
        <v>225</v>
      </c>
      <c r="C90" s="38"/>
      <c r="D90" s="34">
        <f t="shared" si="1"/>
        <v>0</v>
      </c>
    </row>
    <row r="91" spans="1:4" x14ac:dyDescent="0.25">
      <c r="A91" s="33" t="s">
        <v>226</v>
      </c>
      <c r="B91" s="33" t="s">
        <v>227</v>
      </c>
      <c r="C91" s="38"/>
      <c r="D91" s="34">
        <f t="shared" si="1"/>
        <v>0</v>
      </c>
    </row>
    <row r="92" spans="1:4" x14ac:dyDescent="0.25">
      <c r="A92" s="33" t="s">
        <v>228</v>
      </c>
      <c r="B92" s="33" t="s">
        <v>229</v>
      </c>
      <c r="C92" s="38"/>
      <c r="D92" s="34">
        <f t="shared" si="1"/>
        <v>0</v>
      </c>
    </row>
    <row r="93" spans="1:4" x14ac:dyDescent="0.25">
      <c r="A93" s="33" t="s">
        <v>230</v>
      </c>
      <c r="B93" s="33" t="s">
        <v>231</v>
      </c>
      <c r="C93" s="38"/>
      <c r="D93" s="34">
        <f t="shared" si="1"/>
        <v>0</v>
      </c>
    </row>
    <row r="94" spans="1:4" x14ac:dyDescent="0.25">
      <c r="A94" s="33" t="s">
        <v>232</v>
      </c>
      <c r="B94" s="33" t="s">
        <v>233</v>
      </c>
      <c r="C94" s="38"/>
      <c r="D94" s="34">
        <f t="shared" si="1"/>
        <v>0</v>
      </c>
    </row>
    <row r="95" spans="1:4" x14ac:dyDescent="0.25">
      <c r="A95" s="33" t="s">
        <v>234</v>
      </c>
      <c r="B95" s="33" t="s">
        <v>235</v>
      </c>
      <c r="C95" s="38"/>
      <c r="D95" s="34">
        <f t="shared" si="1"/>
        <v>0</v>
      </c>
    </row>
    <row r="96" spans="1:4" x14ac:dyDescent="0.25">
      <c r="A96" s="33" t="s">
        <v>236</v>
      </c>
      <c r="B96" s="33" t="s">
        <v>237</v>
      </c>
      <c r="C96" s="38"/>
      <c r="D96" s="34">
        <f t="shared" si="1"/>
        <v>0</v>
      </c>
    </row>
    <row r="97" spans="1:4" x14ac:dyDescent="0.25">
      <c r="A97" s="33" t="s">
        <v>238</v>
      </c>
      <c r="B97" s="33" t="s">
        <v>239</v>
      </c>
      <c r="C97" s="38"/>
      <c r="D97" s="34">
        <f t="shared" si="1"/>
        <v>0</v>
      </c>
    </row>
    <row r="98" spans="1:4" x14ac:dyDescent="0.25">
      <c r="A98" s="33" t="s">
        <v>226</v>
      </c>
      <c r="B98" s="33" t="s">
        <v>240</v>
      </c>
      <c r="C98" s="38"/>
      <c r="D98" s="34">
        <f t="shared" si="1"/>
        <v>0</v>
      </c>
    </row>
    <row r="99" spans="1:4" x14ac:dyDescent="0.25">
      <c r="B99" s="45" t="s">
        <v>59</v>
      </c>
      <c r="C99" s="47">
        <f>SUM(C6:C98)</f>
        <v>0</v>
      </c>
      <c r="D99" s="46">
        <f>SUM(D6:D98)</f>
        <v>0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7" workbookViewId="0">
      <selection activeCell="H34" sqref="H34"/>
    </sheetView>
  </sheetViews>
  <sheetFormatPr defaultRowHeight="15" x14ac:dyDescent="0.25"/>
  <cols>
    <col min="1" max="1" width="30" style="1" bestFit="1" customWidth="1"/>
    <col min="2" max="2" width="30.28515625" customWidth="1"/>
    <col min="3" max="3" width="29.42578125" style="3" bestFit="1" customWidth="1"/>
    <col min="4" max="4" width="36.140625" style="22" bestFit="1" customWidth="1"/>
    <col min="5" max="5" width="25.28515625" bestFit="1" customWidth="1"/>
    <col min="6" max="6" width="14.5703125" bestFit="1" customWidth="1"/>
    <col min="10" max="10" width="14.5703125" bestFit="1" customWidth="1"/>
    <col min="14" max="14" width="10.140625" bestFit="1" customWidth="1"/>
  </cols>
  <sheetData>
    <row r="1" spans="1:5" x14ac:dyDescent="0.25">
      <c r="A1" s="2" t="s">
        <v>248</v>
      </c>
      <c r="B1" s="2"/>
    </row>
    <row r="2" spans="1:5" x14ac:dyDescent="0.25">
      <c r="A2" s="2"/>
      <c r="B2" s="28" t="s">
        <v>5</v>
      </c>
      <c r="C2" s="28"/>
    </row>
    <row r="3" spans="1:5" x14ac:dyDescent="0.25">
      <c r="A3" s="2" t="s">
        <v>0</v>
      </c>
      <c r="B3" s="2" t="s">
        <v>6</v>
      </c>
    </row>
    <row r="4" spans="1:5" x14ac:dyDescent="0.25">
      <c r="D4" s="23"/>
    </row>
    <row r="5" spans="1:5" x14ac:dyDescent="0.25">
      <c r="D5" s="23"/>
    </row>
    <row r="6" spans="1:5" x14ac:dyDescent="0.25">
      <c r="A6" s="18" t="s">
        <v>53</v>
      </c>
      <c r="B6" s="34"/>
      <c r="C6" s="49"/>
      <c r="D6" s="31" t="s">
        <v>60</v>
      </c>
    </row>
    <row r="7" spans="1:5" x14ac:dyDescent="0.25">
      <c r="A7" s="48" t="s">
        <v>11</v>
      </c>
      <c r="B7" s="12"/>
      <c r="C7" s="13"/>
      <c r="D7" s="14"/>
    </row>
    <row r="8" spans="1:5" x14ac:dyDescent="0.25">
      <c r="A8" s="11"/>
      <c r="B8" s="10" t="s">
        <v>12</v>
      </c>
      <c r="C8" s="10" t="s">
        <v>13</v>
      </c>
      <c r="D8" s="25"/>
    </row>
    <row r="9" spans="1:5" x14ac:dyDescent="0.25">
      <c r="A9"/>
      <c r="B9" s="10" t="s">
        <v>14</v>
      </c>
      <c r="C9" s="10" t="s">
        <v>15</v>
      </c>
      <c r="D9" s="50"/>
    </row>
    <row r="10" spans="1:5" x14ac:dyDescent="0.25">
      <c r="B10" s="10"/>
      <c r="C10" s="52" t="s">
        <v>59</v>
      </c>
      <c r="D10" s="53"/>
      <c r="E10" s="40">
        <f>D8+D9</f>
        <v>0</v>
      </c>
    </row>
    <row r="11" spans="1:5" x14ac:dyDescent="0.25">
      <c r="A11" s="15" t="s">
        <v>16</v>
      </c>
      <c r="B11" s="14"/>
      <c r="C11" s="14"/>
      <c r="D11" s="51"/>
    </row>
    <row r="12" spans="1:5" x14ac:dyDescent="0.25">
      <c r="A12"/>
      <c r="B12" s="10" t="s">
        <v>17</v>
      </c>
      <c r="C12" s="10" t="s">
        <v>18</v>
      </c>
      <c r="D12" s="50"/>
    </row>
    <row r="13" spans="1:5" x14ac:dyDescent="0.25">
      <c r="A13" s="11"/>
      <c r="B13" s="10"/>
      <c r="C13" s="52" t="s">
        <v>59</v>
      </c>
      <c r="D13" s="40"/>
      <c r="E13" s="54">
        <f>D12</f>
        <v>0</v>
      </c>
    </row>
    <row r="14" spans="1:5" x14ac:dyDescent="0.25">
      <c r="A14" s="15" t="s">
        <v>19</v>
      </c>
      <c r="B14" s="14"/>
      <c r="C14" s="14"/>
      <c r="D14" s="51"/>
    </row>
    <row r="15" spans="1:5" x14ac:dyDescent="0.25">
      <c r="A15" s="11"/>
      <c r="B15" s="10" t="s">
        <v>20</v>
      </c>
      <c r="C15" s="10" t="s">
        <v>21</v>
      </c>
      <c r="D15" s="25"/>
    </row>
    <row r="16" spans="1:5" x14ac:dyDescent="0.25">
      <c r="A16" s="11"/>
      <c r="B16" s="10" t="s">
        <v>22</v>
      </c>
      <c r="C16" s="10" t="s">
        <v>23</v>
      </c>
      <c r="D16" s="25"/>
    </row>
    <row r="17" spans="1:5" x14ac:dyDescent="0.25">
      <c r="A17" s="11"/>
      <c r="B17" s="10" t="s">
        <v>24</v>
      </c>
      <c r="C17" s="10" t="s">
        <v>25</v>
      </c>
      <c r="D17" s="25"/>
    </row>
    <row r="18" spans="1:5" x14ac:dyDescent="0.25">
      <c r="A18"/>
      <c r="B18" s="10" t="s">
        <v>26</v>
      </c>
      <c r="C18" s="10" t="s">
        <v>27</v>
      </c>
      <c r="D18" s="50"/>
    </row>
    <row r="19" spans="1:5" x14ac:dyDescent="0.25">
      <c r="A19" s="11"/>
      <c r="B19" s="10"/>
      <c r="C19" s="52" t="s">
        <v>59</v>
      </c>
      <c r="D19" s="40"/>
      <c r="E19" s="54">
        <f>D18+D17+D16+D15</f>
        <v>0</v>
      </c>
    </row>
    <row r="20" spans="1:5" x14ac:dyDescent="0.25">
      <c r="A20" s="15" t="s">
        <v>28</v>
      </c>
      <c r="B20" s="14"/>
      <c r="C20" s="14"/>
      <c r="D20" s="51"/>
    </row>
    <row r="21" spans="1:5" x14ac:dyDescent="0.25">
      <c r="A21" s="11"/>
      <c r="B21" s="10" t="s">
        <v>29</v>
      </c>
      <c r="C21" s="10" t="s">
        <v>30</v>
      </c>
      <c r="D21" s="25"/>
    </row>
    <row r="22" spans="1:5" x14ac:dyDescent="0.25">
      <c r="A22" s="11"/>
      <c r="B22" s="10" t="s">
        <v>31</v>
      </c>
      <c r="C22" s="10" t="s">
        <v>32</v>
      </c>
      <c r="D22" s="25"/>
    </row>
    <row r="23" spans="1:5" x14ac:dyDescent="0.25">
      <c r="A23" s="11"/>
      <c r="B23" s="10" t="s">
        <v>33</v>
      </c>
      <c r="C23" s="10" t="s">
        <v>34</v>
      </c>
      <c r="D23" s="25"/>
    </row>
    <row r="24" spans="1:5" x14ac:dyDescent="0.25">
      <c r="A24" s="11"/>
      <c r="B24" s="10" t="s">
        <v>35</v>
      </c>
      <c r="C24" s="10" t="s">
        <v>36</v>
      </c>
      <c r="D24" s="50"/>
    </row>
    <row r="25" spans="1:5" x14ac:dyDescent="0.25">
      <c r="A25" s="11"/>
      <c r="B25" s="10"/>
      <c r="C25" s="52" t="s">
        <v>59</v>
      </c>
      <c r="D25" s="40"/>
      <c r="E25" s="54">
        <f>D24+D23+D22+D21</f>
        <v>0</v>
      </c>
    </row>
    <row r="26" spans="1:5" x14ac:dyDescent="0.25">
      <c r="A26" s="15" t="s">
        <v>37</v>
      </c>
      <c r="B26" s="14"/>
      <c r="C26" s="14"/>
      <c r="D26" s="51"/>
    </row>
    <row r="27" spans="1:5" x14ac:dyDescent="0.25">
      <c r="A27" s="11"/>
      <c r="B27" s="10" t="s">
        <v>38</v>
      </c>
      <c r="C27" s="10" t="s">
        <v>39</v>
      </c>
      <c r="D27" s="25"/>
    </row>
    <row r="28" spans="1:5" x14ac:dyDescent="0.25">
      <c r="A28" s="11"/>
      <c r="B28" s="10" t="s">
        <v>40</v>
      </c>
      <c r="C28" s="10" t="s">
        <v>41</v>
      </c>
      <c r="D28" s="25"/>
    </row>
    <row r="29" spans="1:5" x14ac:dyDescent="0.25">
      <c r="A29" s="11"/>
      <c r="B29" s="10" t="s">
        <v>42</v>
      </c>
      <c r="C29" s="10" t="s">
        <v>43</v>
      </c>
      <c r="D29" s="25"/>
    </row>
    <row r="30" spans="1:5" x14ac:dyDescent="0.25">
      <c r="A30" s="11"/>
      <c r="B30" s="10" t="s">
        <v>44</v>
      </c>
      <c r="C30" s="10" t="s">
        <v>45</v>
      </c>
      <c r="D30" s="25"/>
    </row>
    <row r="31" spans="1:5" x14ac:dyDescent="0.25">
      <c r="A31" s="11"/>
      <c r="B31" s="10" t="s">
        <v>46</v>
      </c>
      <c r="C31" s="10" t="s">
        <v>47</v>
      </c>
      <c r="D31" s="25"/>
    </row>
    <row r="32" spans="1:5" x14ac:dyDescent="0.25">
      <c r="A32" s="11"/>
      <c r="B32" s="10" t="s">
        <v>48</v>
      </c>
      <c r="C32" s="10" t="s">
        <v>49</v>
      </c>
      <c r="D32" s="25"/>
    </row>
    <row r="33" spans="1:5" x14ac:dyDescent="0.25">
      <c r="A33" s="11"/>
      <c r="B33" s="10" t="s">
        <v>50</v>
      </c>
      <c r="C33" s="10" t="s">
        <v>49</v>
      </c>
      <c r="D33" s="50"/>
    </row>
    <row r="34" spans="1:5" x14ac:dyDescent="0.25">
      <c r="C34" s="52" t="s">
        <v>59</v>
      </c>
      <c r="D34" s="40">
        <f>SUM(D27:D33)</f>
        <v>0</v>
      </c>
      <c r="E34" s="54">
        <f>D33+D32+D31+D30+D29+D28+D27</f>
        <v>0</v>
      </c>
    </row>
    <row r="35" spans="1:5" x14ac:dyDescent="0.25">
      <c r="D35" s="23"/>
    </row>
    <row r="36" spans="1:5" x14ac:dyDescent="0.25">
      <c r="B36" s="1"/>
      <c r="C36"/>
      <c r="D36" s="26"/>
    </row>
    <row r="37" spans="1:5" x14ac:dyDescent="0.25">
      <c r="B37" s="1"/>
      <c r="C37"/>
      <c r="D37" s="26"/>
    </row>
    <row r="38" spans="1:5" x14ac:dyDescent="0.25">
      <c r="C38"/>
      <c r="D38" s="26"/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Inschrijving</vt:lpstr>
      <vt:lpstr>Voegblad</vt:lpstr>
      <vt:lpstr>Perceel 1</vt:lpstr>
      <vt:lpstr>Perceel 2</vt:lpstr>
    </vt:vector>
  </TitlesOfParts>
  <Company>Boor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Hermans</dc:creator>
  <cp:lastModifiedBy>Bas Hermans</cp:lastModifiedBy>
  <dcterms:created xsi:type="dcterms:W3CDTF">2020-04-29T13:18:03Z</dcterms:created>
  <dcterms:modified xsi:type="dcterms:W3CDTF">2020-11-15T14:07:21Z</dcterms:modified>
</cp:coreProperties>
</file>