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https://inkada.sharepoint.com/Gedeelde documenten/10 Projecten/Mediacollege Amsterdam/Multifunctionals 2021/Bestek/"/>
    </mc:Choice>
  </mc:AlternateContent>
  <xr:revisionPtr revIDLastSave="60" documentId="8_{C76EC04D-A2C1-41BA-ABF8-66C474015B20}" xr6:coauthVersionLast="47" xr6:coauthVersionMax="47" xr10:uidLastSave="{2EBA41B6-47E4-4F49-BDD0-C2188FD4338A}"/>
  <bookViews>
    <workbookView xWindow="-120" yWindow="-120" windowWidth="29040" windowHeight="15840" xr2:uid="{00000000-000D-0000-FFFF-FFFF00000000}"/>
  </bookViews>
  <sheets>
    <sheet name="Kosten" sheetId="17" r:id="rId1"/>
    <sheet name="Totaal" sheetId="20" r:id="rId2"/>
  </sheets>
  <definedNames>
    <definedName name="Bonhoeffer">#REF!</definedName>
    <definedName name="Gouda">#REF!</definedName>
    <definedName name="Hooghuis">#REF!</definedName>
    <definedName name="Kosten_per_model">#REF!</definedName>
    <definedName name="kosten_soort">#REF!</definedName>
    <definedName name="model">#REF!</definedName>
    <definedName name="Sal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17" l="1"/>
  <c r="G26" i="17" s="1"/>
  <c r="G27" i="17" s="1"/>
  <c r="B36" i="17" l="1"/>
  <c r="C36" i="17" s="1"/>
  <c r="D36" i="17" s="1"/>
  <c r="A36" i="17"/>
  <c r="D37" i="17" l="1"/>
  <c r="B10" i="20" s="1"/>
  <c r="D10" i="20" s="1"/>
  <c r="B37" i="17"/>
  <c r="C37" i="17"/>
  <c r="B32" i="17" l="1"/>
  <c r="D27" i="17"/>
  <c r="B27" i="17"/>
  <c r="C31" i="17"/>
  <c r="D31" i="17" s="1"/>
  <c r="E26" i="17"/>
  <c r="E27" i="17" s="1"/>
  <c r="C26" i="17"/>
  <c r="H26" i="17" s="1"/>
  <c r="C32" i="17" l="1"/>
  <c r="C27" i="17"/>
  <c r="H27" i="17" s="1"/>
  <c r="A31" i="17"/>
  <c r="D32" i="17" l="1"/>
  <c r="B9" i="20" s="1"/>
  <c r="D9" i="20" s="1"/>
  <c r="A41" i="17"/>
  <c r="B41" i="17" l="1"/>
  <c r="C41" i="17" l="1"/>
  <c r="D41" i="17" s="1"/>
  <c r="B42" i="17"/>
  <c r="C42" i="17" l="1"/>
  <c r="D42" i="17"/>
  <c r="C11" i="20" s="1"/>
  <c r="D11" i="20" s="1"/>
  <c r="A2" i="20"/>
  <c r="B13" i="20" l="1"/>
  <c r="D13" i="20" s="1"/>
  <c r="D16" i="20" l="1"/>
</calcChain>
</file>

<file path=xl/sharedStrings.xml><?xml version="1.0" encoding="utf-8"?>
<sst xmlns="http://schemas.openxmlformats.org/spreadsheetml/2006/main" count="79" uniqueCount="54">
  <si>
    <t>Kosten per model</t>
  </si>
  <si>
    <t>Naam Leverancier</t>
  </si>
  <si>
    <t>Naam ondertekenaar</t>
  </si>
  <si>
    <t>Handtekening</t>
  </si>
  <si>
    <t>Datum</t>
  </si>
  <si>
    <t>Afdrukken</t>
  </si>
  <si>
    <t>U dient alleen de lichtblauwe cellen in te vullen</t>
  </si>
  <si>
    <t>Locatie</t>
  </si>
  <si>
    <t>Kosten p.j.</t>
  </si>
  <si>
    <t>Aantal tikken p.j.</t>
  </si>
  <si>
    <t>Totaal</t>
  </si>
  <si>
    <t>Aantal type 1</t>
  </si>
  <si>
    <t>Leaseprijs</t>
  </si>
  <si>
    <t>Installatiekosten</t>
  </si>
  <si>
    <t>Eenmalige kosten</t>
  </si>
  <si>
    <t>Calculatieblad Totalisatie</t>
  </si>
  <si>
    <t>Installatie kosten (éénmalig)*</t>
  </si>
  <si>
    <t>* De installatiekosten van een machine mogen, op straffe van uitsluiting, maximaal 4x de maandelijkse leaseprijs van de betreffende machine bedragen.</t>
  </si>
  <si>
    <t>Alle genoemde aantallen (afdrukken en aantal machines) zijn indicatief en bedoeld om aanbiedingen van inschijvers op basis van gelijke uitgangspunten te kunnen vergelijken. Aan deze aantallen kunnen door inschrijver geen rechten worden ontleend.</t>
  </si>
  <si>
    <t>Aanvullende kosten art. 13.7 Overeenkomst</t>
  </si>
  <si>
    <t>Uurtarief</t>
  </si>
  <si>
    <t>Voorrijkosten</t>
  </si>
  <si>
    <t>artikel 13.17 A (onderhoud door storing e.d.) per uur</t>
  </si>
  <si>
    <t>artikel 13.17 B (verplaatsing, verhuizing, her-installatie)</t>
  </si>
  <si>
    <t>artikel 13.17 C (onderhoud e.d.), per uur</t>
  </si>
  <si>
    <t>artikel 13.17 D (herstelwerkzaamheden), per uur</t>
  </si>
  <si>
    <t>artikel 13.17 E (extra taken), per uur</t>
  </si>
  <si>
    <t>Kosten Multifunctionals</t>
  </si>
  <si>
    <t>z/w op alle apparatuur</t>
  </si>
  <si>
    <t>kleur op alle apparatuur</t>
  </si>
  <si>
    <t>U dient alleen de lichtblauwe cellen in te vullen, prijzen exclusief BTW</t>
  </si>
  <si>
    <t>Calculatieblad Multifunctionals</t>
  </si>
  <si>
    <t xml:space="preserve">Zwart wit </t>
  </si>
  <si>
    <t xml:space="preserve">Kleur </t>
  </si>
  <si>
    <t xml:space="preserve"> </t>
  </si>
  <si>
    <t>Softwarekosten per maand (ook van toepassing in eventuele optiejaren)</t>
  </si>
  <si>
    <t>Leaseprijs per maand (alleen tijdens de vaste contractjaren)</t>
  </si>
  <si>
    <t>Tikprijs (van toepassing op alle aangeboden types)</t>
  </si>
  <si>
    <t>Type 1 MFP</t>
  </si>
  <si>
    <t>Totaal per jaar</t>
  </si>
  <si>
    <t>Softwarekosten</t>
  </si>
  <si>
    <t>Vaste kosten</t>
  </si>
  <si>
    <t>Leasekosten (over 60 maanden)</t>
  </si>
  <si>
    <t>Softwarekosten (over 72 maanden)</t>
  </si>
  <si>
    <t>Totaal 72 maanden excl. BTW</t>
  </si>
  <si>
    <t>Variabele kosten</t>
  </si>
  <si>
    <t>Afdrukkosten (over 72 maanden)</t>
  </si>
  <si>
    <t xml:space="preserve"> Europese aanbesteding Mediacollege Amsterdam</t>
  </si>
  <si>
    <t>Mediacollege Amsterdam</t>
  </si>
  <si>
    <t>Nietjes</t>
  </si>
  <si>
    <t>Aantal nietjes</t>
  </si>
  <si>
    <t>MFP</t>
  </si>
  <si>
    <t>Totale kosten gedurende de overeenkomst (5 vaste jaren en 1 optiejaar)</t>
  </si>
  <si>
    <t>Eerste 3 verhuizingen zijn voor rekening van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</si>
</sst>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0000_-;_-&quot;€&quot;\ * #,##0.0000\-;_-&quot;€&quot;\ * &quot;-&quot;??_-;_-@_-"/>
    <numFmt numFmtId="167" formatCode="_-* #,##0_-;_-* #,##0\-;_-* &quot;-&quot;??_-;_-@_-"/>
  </numFmts>
  <fonts count="16" x14ac:knownFonts="1">
    <font>
      <sz val="11"/>
      <color indexed="8"/>
      <name val="Calibri"/>
      <family val="2"/>
    </font>
    <font>
      <sz val="11"/>
      <color theme="1"/>
      <name val="Calibri"/>
      <family val="2"/>
      <scheme val="minor"/>
    </font>
    <font>
      <sz val="11"/>
      <color indexed="8"/>
      <name val="Tahoma"/>
      <family val="2"/>
    </font>
    <font>
      <sz val="9"/>
      <color indexed="8"/>
      <name val="Arial"/>
      <family val="2"/>
    </font>
    <font>
      <sz val="10"/>
      <color indexed="8"/>
      <name val="Tahoma"/>
      <family val="2"/>
    </font>
    <font>
      <b/>
      <sz val="10"/>
      <color indexed="14"/>
      <name val="Tahoma"/>
      <family val="2"/>
    </font>
    <font>
      <b/>
      <sz val="10"/>
      <color indexed="9"/>
      <name val="Tahoma"/>
      <family val="2"/>
    </font>
    <font>
      <b/>
      <sz val="10"/>
      <name val="Tahoma"/>
      <family val="2"/>
    </font>
    <font>
      <sz val="11"/>
      <name val="Tahoma"/>
      <family val="2"/>
    </font>
    <font>
      <sz val="18"/>
      <name val="Tahoma"/>
      <family val="2"/>
    </font>
    <font>
      <sz val="10"/>
      <name val="Tahoma"/>
      <family val="2"/>
    </font>
    <font>
      <sz val="11"/>
      <color indexed="8"/>
      <name val="Calibri"/>
      <family val="2"/>
    </font>
    <font>
      <b/>
      <sz val="12"/>
      <color indexed="8"/>
      <name val="Tahoma"/>
      <family val="2"/>
    </font>
    <font>
      <sz val="11"/>
      <name val="Calibri"/>
      <family val="2"/>
    </font>
    <font>
      <sz val="9"/>
      <color indexed="8"/>
      <name val="Tahoma"/>
      <family val="2"/>
    </font>
    <font>
      <sz val="10"/>
      <color indexed="8"/>
      <name val="Calibri"/>
      <family val="2"/>
    </font>
  </fonts>
  <fills count="7">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12"/>
        <bgColor indexed="64"/>
      </patternFill>
    </fill>
    <fill>
      <patternFill patternType="solid">
        <fgColor indexed="41"/>
        <bgColor indexed="64"/>
      </patternFill>
    </fill>
    <fill>
      <patternFill patternType="solid">
        <fgColor rgb="FFCC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4">
    <xf numFmtId="0" fontId="0" fillId="0" borderId="0"/>
    <xf numFmtId="165" fontId="11" fillId="0" borderId="0" applyFont="0" applyFill="0" applyBorder="0" applyAlignment="0" applyProtection="0"/>
    <xf numFmtId="164" fontId="11" fillId="0" borderId="0" applyFont="0" applyFill="0" applyBorder="0" applyAlignment="0" applyProtection="0"/>
    <xf numFmtId="0" fontId="1" fillId="0" borderId="0"/>
  </cellStyleXfs>
  <cellXfs count="80">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applyAlignment="1">
      <alignment vertical="top"/>
    </xf>
    <xf numFmtId="0" fontId="7" fillId="2" borderId="1" xfId="0" applyFont="1" applyFill="1" applyBorder="1" applyAlignment="1">
      <alignment vertical="top"/>
    </xf>
    <xf numFmtId="0" fontId="9" fillId="0" borderId="0" xfId="0" applyFont="1"/>
    <xf numFmtId="0" fontId="8" fillId="0" borderId="0" xfId="0" applyFont="1"/>
    <xf numFmtId="0" fontId="7" fillId="0" borderId="1" xfId="0" applyFont="1" applyBorder="1"/>
    <xf numFmtId="0" fontId="7" fillId="3" borderId="1" xfId="0" applyFont="1" applyFill="1" applyBorder="1"/>
    <xf numFmtId="0" fontId="6" fillId="4" borderId="1" xfId="0" applyFont="1" applyFill="1" applyBorder="1" applyAlignment="1">
      <alignment vertical="center"/>
    </xf>
    <xf numFmtId="0" fontId="6" fillId="4" borderId="1" xfId="0" applyFont="1" applyFill="1" applyBorder="1" applyAlignment="1">
      <alignment horizontal="left" vertical="top"/>
    </xf>
    <xf numFmtId="164" fontId="10" fillId="5" borderId="1" xfId="0" applyNumberFormat="1" applyFont="1" applyFill="1" applyBorder="1" applyAlignment="1" applyProtection="1">
      <alignment horizontal="center"/>
      <protection locked="0"/>
    </xf>
    <xf numFmtId="166" fontId="10" fillId="5" borderId="1" xfId="0" applyNumberFormat="1" applyFont="1" applyFill="1" applyBorder="1" applyProtection="1">
      <protection locked="0"/>
    </xf>
    <xf numFmtId="164" fontId="10" fillId="0" borderId="0" xfId="0" applyNumberFormat="1" applyFont="1"/>
    <xf numFmtId="164" fontId="7" fillId="0" borderId="0" xfId="0" applyNumberFormat="1" applyFont="1" applyAlignment="1">
      <alignment vertical="top"/>
    </xf>
    <xf numFmtId="0" fontId="7" fillId="0" borderId="0" xfId="0" applyFont="1" applyAlignment="1">
      <alignment horizontal="center"/>
    </xf>
    <xf numFmtId="0" fontId="7" fillId="4" borderId="1" xfId="0" applyFont="1" applyFill="1" applyBorder="1"/>
    <xf numFmtId="0" fontId="4" fillId="0" borderId="1" xfId="0" applyFont="1" applyBorder="1"/>
    <xf numFmtId="0" fontId="7" fillId="2" borderId="1" xfId="0" applyFont="1" applyFill="1" applyBorder="1"/>
    <xf numFmtId="0" fontId="5" fillId="0" borderId="0" xfId="0" applyFont="1" applyAlignment="1" applyProtection="1">
      <alignment horizontal="center" vertical="top"/>
      <protection locked="0"/>
    </xf>
    <xf numFmtId="44" fontId="7" fillId="2" borderId="1" xfId="0" applyNumberFormat="1" applyFont="1" applyFill="1" applyBorder="1" applyAlignment="1">
      <alignment vertical="top"/>
    </xf>
    <xf numFmtId="0" fontId="13" fillId="0" borderId="0" xfId="0" applyFont="1"/>
    <xf numFmtId="0" fontId="7" fillId="4" borderId="1" xfId="0" applyFont="1" applyFill="1" applyBorder="1" applyAlignment="1">
      <alignment vertical="center"/>
    </xf>
    <xf numFmtId="0" fontId="12" fillId="0" borderId="5" xfId="0" applyFont="1" applyBorder="1"/>
    <xf numFmtId="0" fontId="12" fillId="0" borderId="6" xfId="0" applyFont="1" applyBorder="1"/>
    <xf numFmtId="44" fontId="12" fillId="0" borderId="7" xfId="0" applyNumberFormat="1" applyFont="1" applyBorder="1"/>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3" xfId="3" applyFont="1" applyBorder="1"/>
    <xf numFmtId="164" fontId="10" fillId="5" borderId="4" xfId="0" applyNumberFormat="1" applyFont="1" applyFill="1" applyBorder="1" applyAlignment="1" applyProtection="1">
      <alignment horizontal="center"/>
      <protection locked="0"/>
    </xf>
    <xf numFmtId="0" fontId="4" fillId="0" borderId="8" xfId="3" applyFont="1" applyBorder="1"/>
    <xf numFmtId="164" fontId="10" fillId="5" borderId="9" xfId="0" applyNumberFormat="1" applyFont="1" applyFill="1" applyBorder="1" applyAlignment="1" applyProtection="1">
      <alignment horizontal="center"/>
      <protection locked="0"/>
    </xf>
    <xf numFmtId="164" fontId="10" fillId="5" borderId="10" xfId="0" applyNumberFormat="1" applyFont="1" applyFill="1" applyBorder="1" applyAlignment="1" applyProtection="1">
      <alignment horizontal="center"/>
      <protection locked="0"/>
    </xf>
    <xf numFmtId="0" fontId="14" fillId="0" borderId="0" xfId="0" applyFont="1" applyAlignment="1">
      <alignment wrapText="1"/>
    </xf>
    <xf numFmtId="0" fontId="7" fillId="4" borderId="11" xfId="0" applyFont="1" applyFill="1" applyBorder="1"/>
    <xf numFmtId="0" fontId="7" fillId="4" borderId="12" xfId="0" applyFont="1" applyFill="1" applyBorder="1"/>
    <xf numFmtId="164" fontId="10" fillId="6" borderId="4" xfId="0" applyNumberFormat="1" applyFont="1" applyFill="1" applyBorder="1" applyAlignment="1" applyProtection="1">
      <alignment horizontal="center"/>
      <protection locked="0"/>
    </xf>
    <xf numFmtId="0" fontId="10" fillId="0" borderId="0" xfId="0" applyFont="1"/>
    <xf numFmtId="0" fontId="2" fillId="6" borderId="0" xfId="0" applyFont="1" applyFill="1"/>
    <xf numFmtId="0" fontId="7" fillId="6" borderId="0" xfId="0" applyFont="1" applyFill="1"/>
    <xf numFmtId="44" fontId="8" fillId="0" borderId="1" xfId="0" applyNumberFormat="1" applyFont="1" applyBorder="1"/>
    <xf numFmtId="0" fontId="7" fillId="2" borderId="11" xfId="0" applyFont="1" applyFill="1" applyBorder="1" applyAlignment="1">
      <alignment vertical="top"/>
    </xf>
    <xf numFmtId="0" fontId="6" fillId="4" borderId="1" xfId="0" applyFont="1" applyFill="1" applyBorder="1" applyAlignment="1">
      <alignment horizontal="center" vertical="center"/>
    </xf>
    <xf numFmtId="0" fontId="15" fillId="0" borderId="0" xfId="0" applyFont="1"/>
    <xf numFmtId="0" fontId="7" fillId="2" borderId="1" xfId="0" applyFont="1" applyFill="1" applyBorder="1" applyAlignment="1">
      <alignment horizontal="center"/>
    </xf>
    <xf numFmtId="164" fontId="8" fillId="0" borderId="1" xfId="2" applyFont="1" applyBorder="1" applyAlignment="1">
      <alignment horizontal="center"/>
    </xf>
    <xf numFmtId="0" fontId="7" fillId="2" borderId="1" xfId="0" applyFont="1" applyFill="1" applyBorder="1" applyAlignment="1">
      <alignment horizontal="center" vertical="center"/>
    </xf>
    <xf numFmtId="164" fontId="8" fillId="0" borderId="1" xfId="2" applyFont="1" applyBorder="1" applyAlignment="1">
      <alignment horizontal="center" vertical="center"/>
    </xf>
    <xf numFmtId="44" fontId="7" fillId="2" borderId="1" xfId="0" applyNumberFormat="1" applyFont="1" applyFill="1" applyBorder="1" applyAlignment="1">
      <alignment horizontal="center" vertical="center"/>
    </xf>
    <xf numFmtId="167" fontId="7" fillId="2" borderId="1" xfId="1" applyNumberFormat="1" applyFont="1" applyFill="1" applyBorder="1" applyAlignment="1">
      <alignment horizontal="center" vertical="top"/>
    </xf>
    <xf numFmtId="44" fontId="7" fillId="2" borderId="1" xfId="1" applyNumberFormat="1" applyFont="1" applyFill="1" applyBorder="1" applyAlignment="1">
      <alignment horizontal="center" vertical="top"/>
    </xf>
    <xf numFmtId="164" fontId="7" fillId="2" borderId="1" xfId="2" applyFont="1" applyFill="1" applyBorder="1" applyAlignment="1">
      <alignment horizontal="center" vertical="top"/>
    </xf>
    <xf numFmtId="0" fontId="7" fillId="2" borderId="1" xfId="0" applyFont="1" applyFill="1" applyBorder="1" applyAlignment="1">
      <alignment horizontal="left"/>
    </xf>
    <xf numFmtId="44" fontId="8" fillId="0" borderId="1" xfId="0" applyNumberFormat="1" applyFont="1" applyBorder="1" applyAlignment="1">
      <alignment horizontal="center" vertical="center"/>
    </xf>
    <xf numFmtId="0" fontId="7" fillId="5"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vertical="center"/>
    </xf>
    <xf numFmtId="0" fontId="7" fillId="2" borderId="2" xfId="0" applyFont="1" applyFill="1" applyBorder="1" applyAlignment="1">
      <alignment horizontal="center" vertical="center" wrapText="1"/>
    </xf>
    <xf numFmtId="164" fontId="4" fillId="0" borderId="1" xfId="2" applyFont="1" applyBorder="1" applyAlignment="1">
      <alignment horizontal="center" vertical="center"/>
    </xf>
    <xf numFmtId="4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0" fillId="0" borderId="1" xfId="0" applyFont="1" applyBorder="1"/>
    <xf numFmtId="0" fontId="8" fillId="0" borderId="1" xfId="0" applyFont="1" applyFill="1" applyBorder="1" applyAlignment="1">
      <alignment horizontal="center" vertical="center"/>
    </xf>
    <xf numFmtId="44" fontId="4" fillId="0" borderId="2" xfId="0" applyNumberFormat="1" applyFont="1" applyBorder="1" applyAlignment="1">
      <alignment horizontal="center" vertical="center"/>
    </xf>
    <xf numFmtId="164" fontId="4" fillId="0" borderId="2" xfId="2" applyFont="1" applyBorder="1" applyAlignment="1">
      <alignment horizontal="center" vertical="center"/>
    </xf>
    <xf numFmtId="3" fontId="10" fillId="0" borderId="1" xfId="0" applyNumberFormat="1" applyFont="1" applyBorder="1" applyAlignment="1">
      <alignment horizontal="right"/>
    </xf>
    <xf numFmtId="0" fontId="4" fillId="0" borderId="1" xfId="0" applyFont="1" applyFill="1" applyBorder="1"/>
    <xf numFmtId="0" fontId="10" fillId="0" borderId="1" xfId="0" applyFont="1" applyFill="1" applyBorder="1"/>
    <xf numFmtId="0" fontId="2" fillId="0" borderId="6" xfId="0" applyFont="1" applyFill="1" applyBorder="1"/>
    <xf numFmtId="3" fontId="10" fillId="0" borderId="1" xfId="0" applyNumberFormat="1" applyFont="1" applyFill="1" applyBorder="1" applyAlignment="1">
      <alignment horizontal="right"/>
    </xf>
    <xf numFmtId="0" fontId="5" fillId="6" borderId="11" xfId="0" applyFont="1" applyFill="1" applyBorder="1" applyAlignment="1" applyProtection="1">
      <alignment horizontal="center" vertical="top"/>
      <protection locked="0"/>
    </xf>
    <xf numFmtId="0" fontId="5" fillId="6" borderId="12" xfId="0" applyFont="1" applyFill="1" applyBorder="1" applyAlignment="1" applyProtection="1">
      <alignment horizontal="center" vertical="top"/>
      <protection locked="0"/>
    </xf>
    <xf numFmtId="0" fontId="5" fillId="6" borderId="2"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protection locked="0"/>
    </xf>
    <xf numFmtId="0" fontId="14" fillId="0" borderId="0" xfId="0" applyFont="1" applyAlignment="1">
      <alignment horizontal="left" vertical="center" wrapText="1"/>
    </xf>
    <xf numFmtId="0" fontId="4" fillId="0" borderId="13" xfId="0" applyFont="1" applyBorder="1" applyAlignment="1">
      <alignment horizontal="left" wrapText="1"/>
    </xf>
    <xf numFmtId="0" fontId="0" fillId="0" borderId="0" xfId="0" applyAlignment="1">
      <alignment wrapText="1"/>
    </xf>
  </cellXfs>
  <cellStyles count="4">
    <cellStyle name="Komma" xfId="1" builtinId="3"/>
    <cellStyle name="Standaard" xfId="0" builtinId="0"/>
    <cellStyle name="Standaard 11" xfId="3" xr:uid="{00000000-0005-0000-0000-000002000000}"/>
    <cellStyle name="Valuta" xfId="2" builtin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ma-web.n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www.ma-web.nl/"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542926</xdr:colOff>
      <xdr:row>0</xdr:row>
      <xdr:rowOff>109010</xdr:rowOff>
    </xdr:from>
    <xdr:to>
      <xdr:col>3</xdr:col>
      <xdr:colOff>1368426</xdr:colOff>
      <xdr:row>4</xdr:row>
      <xdr:rowOff>116418</xdr:rowOff>
    </xdr:to>
    <xdr:pic>
      <xdr:nvPicPr>
        <xdr:cNvPr id="6" name="Afbeelding 5">
          <a:hlinkClick xmlns:r="http://schemas.openxmlformats.org/officeDocument/2006/relationships" r:id="rId1"/>
          <a:extLst>
            <a:ext uri="{FF2B5EF4-FFF2-40B4-BE49-F238E27FC236}">
              <a16:creationId xmlns:a16="http://schemas.microsoft.com/office/drawing/2014/main" id="{114D1F20-95F6-4730-8DB2-ED396A0CC5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68343" y="109010"/>
          <a:ext cx="825500" cy="822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0</xdr:row>
      <xdr:rowOff>63500</xdr:rowOff>
    </xdr:from>
    <xdr:to>
      <xdr:col>3</xdr:col>
      <xdr:colOff>1123950</xdr:colOff>
      <xdr:row>4</xdr:row>
      <xdr:rowOff>147027</xdr:rowOff>
    </xdr:to>
    <xdr:pic>
      <xdr:nvPicPr>
        <xdr:cNvPr id="3" name="Afbeelding 2">
          <a:hlinkClick xmlns:r="http://schemas.openxmlformats.org/officeDocument/2006/relationships" r:id="rId1"/>
          <a:extLst>
            <a:ext uri="{FF2B5EF4-FFF2-40B4-BE49-F238E27FC236}">
              <a16:creationId xmlns:a16="http://schemas.microsoft.com/office/drawing/2014/main" id="{C6A15FCD-E76A-403C-9EDB-80E4530795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6975" y="63500"/>
          <a:ext cx="895350" cy="90267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tabSelected="1" zoomScale="90" zoomScaleNormal="90" workbookViewId="0"/>
  </sheetViews>
  <sheetFormatPr defaultRowHeight="15" x14ac:dyDescent="0.25"/>
  <cols>
    <col min="1" max="1" width="74.85546875" customWidth="1"/>
    <col min="2" max="2" width="25.42578125" customWidth="1"/>
    <col min="3" max="3" width="23.140625" customWidth="1"/>
    <col min="4" max="4" width="25.7109375" customWidth="1"/>
    <col min="5" max="5" width="20.28515625" customWidth="1"/>
    <col min="6" max="6" width="20.85546875" customWidth="1"/>
    <col min="7" max="10" width="17.85546875" customWidth="1"/>
    <col min="11" max="11" width="16.42578125" customWidth="1"/>
    <col min="12" max="12" width="16.140625" customWidth="1"/>
    <col min="13" max="13" width="16.42578125" customWidth="1"/>
    <col min="14" max="14" width="18.7109375" customWidth="1"/>
  </cols>
  <sheetData>
    <row r="1" spans="1:5" ht="22.5" x14ac:dyDescent="0.3">
      <c r="A1" s="6" t="s">
        <v>31</v>
      </c>
      <c r="B1" s="7"/>
      <c r="C1" s="1"/>
      <c r="D1" s="1"/>
      <c r="E1" s="1"/>
    </row>
    <row r="2" spans="1:5" x14ac:dyDescent="0.25">
      <c r="A2" s="40" t="s">
        <v>47</v>
      </c>
      <c r="B2" s="7"/>
      <c r="C2" s="1"/>
      <c r="D2" s="1"/>
      <c r="E2" s="2"/>
    </row>
    <row r="3" spans="1:5" x14ac:dyDescent="0.25">
      <c r="A3" s="7"/>
      <c r="B3" s="7"/>
      <c r="C3" s="1"/>
      <c r="D3" s="1"/>
    </row>
    <row r="4" spans="1:5" x14ac:dyDescent="0.25">
      <c r="A4" s="42" t="s">
        <v>30</v>
      </c>
      <c r="B4" s="41"/>
      <c r="C4" s="41"/>
      <c r="D4" s="1"/>
      <c r="E4" s="1"/>
    </row>
    <row r="5" spans="1:5" x14ac:dyDescent="0.25">
      <c r="A5" s="1"/>
      <c r="B5" s="1"/>
      <c r="C5" s="1"/>
      <c r="D5" s="1"/>
      <c r="E5" s="1"/>
    </row>
    <row r="6" spans="1:5" x14ac:dyDescent="0.25">
      <c r="A6" s="10" t="s">
        <v>0</v>
      </c>
      <c r="B6" s="45"/>
    </row>
    <row r="7" spans="1:5" ht="25.5" customHeight="1" x14ac:dyDescent="0.25">
      <c r="A7" s="4"/>
      <c r="B7" s="58" t="s">
        <v>38</v>
      </c>
    </row>
    <row r="8" spans="1:5" x14ac:dyDescent="0.25">
      <c r="A8" s="8" t="s">
        <v>36</v>
      </c>
      <c r="B8" s="12">
        <v>0</v>
      </c>
    </row>
    <row r="9" spans="1:5" x14ac:dyDescent="0.25">
      <c r="A9" s="8" t="s">
        <v>35</v>
      </c>
      <c r="B9" s="12">
        <v>0</v>
      </c>
    </row>
    <row r="10" spans="1:5" x14ac:dyDescent="0.25">
      <c r="A10" s="8" t="s">
        <v>16</v>
      </c>
      <c r="B10" s="12">
        <v>0</v>
      </c>
    </row>
    <row r="11" spans="1:5" ht="26.1" customHeight="1" x14ac:dyDescent="0.25">
      <c r="A11" s="59" t="s">
        <v>5</v>
      </c>
      <c r="B11" s="58" t="s">
        <v>32</v>
      </c>
      <c r="C11" s="58" t="s">
        <v>33</v>
      </c>
      <c r="D11" s="58" t="s">
        <v>49</v>
      </c>
      <c r="E11" s="15"/>
    </row>
    <row r="12" spans="1:5" x14ac:dyDescent="0.25">
      <c r="A12" s="9" t="s">
        <v>37</v>
      </c>
      <c r="B12" s="13">
        <v>0</v>
      </c>
      <c r="C12" s="13">
        <v>0</v>
      </c>
      <c r="D12" s="13">
        <v>0</v>
      </c>
      <c r="E12" s="14"/>
    </row>
    <row r="13" spans="1:5" x14ac:dyDescent="0.25">
      <c r="A13" s="37"/>
      <c r="B13" s="38"/>
      <c r="C13" s="38"/>
      <c r="D13" s="38"/>
      <c r="E13" s="16"/>
    </row>
    <row r="15" spans="1:5" x14ac:dyDescent="0.25">
      <c r="A15" s="3" t="s">
        <v>17</v>
      </c>
      <c r="B15" s="3"/>
      <c r="C15" s="3"/>
      <c r="D15" s="3"/>
      <c r="E15" s="3"/>
    </row>
    <row r="16" spans="1:5" x14ac:dyDescent="0.25">
      <c r="A16" s="3"/>
      <c r="B16" s="3"/>
      <c r="C16" s="3"/>
      <c r="D16" s="3"/>
      <c r="E16" s="3"/>
    </row>
    <row r="17" spans="1:10" x14ac:dyDescent="0.25">
      <c r="A17" s="11" t="s">
        <v>1</v>
      </c>
      <c r="B17" s="73"/>
      <c r="C17" s="74"/>
      <c r="D17" s="74"/>
      <c r="E17" s="75"/>
    </row>
    <row r="18" spans="1:10" x14ac:dyDescent="0.25">
      <c r="A18" s="11" t="s">
        <v>2</v>
      </c>
      <c r="B18" s="73"/>
      <c r="C18" s="74"/>
      <c r="D18" s="74"/>
      <c r="E18" s="75"/>
    </row>
    <row r="19" spans="1:10" ht="48" customHeight="1" x14ac:dyDescent="0.25">
      <c r="A19" s="11" t="s">
        <v>3</v>
      </c>
      <c r="B19" s="73"/>
      <c r="C19" s="74"/>
      <c r="D19" s="74"/>
      <c r="E19" s="75"/>
      <c r="H19" t="s">
        <v>34</v>
      </c>
    </row>
    <row r="20" spans="1:10" x14ac:dyDescent="0.25">
      <c r="A20" s="11" t="s">
        <v>4</v>
      </c>
      <c r="B20" s="73"/>
      <c r="C20" s="74"/>
      <c r="D20" s="74"/>
      <c r="E20" s="75"/>
    </row>
    <row r="22" spans="1:10" x14ac:dyDescent="0.25">
      <c r="A22" s="1"/>
      <c r="B22" s="1"/>
      <c r="C22" s="1"/>
      <c r="D22" s="1"/>
      <c r="E22" s="1"/>
      <c r="F22" s="1"/>
    </row>
    <row r="23" spans="1:10" x14ac:dyDescent="0.25">
      <c r="A23" s="10" t="s">
        <v>5</v>
      </c>
      <c r="B23" s="10"/>
      <c r="C23" s="10"/>
      <c r="D23" s="10"/>
      <c r="E23" s="10"/>
      <c r="F23" s="10"/>
      <c r="G23" s="10"/>
      <c r="H23" s="10"/>
    </row>
    <row r="24" spans="1:10" x14ac:dyDescent="0.25">
      <c r="A24" s="19" t="s">
        <v>7</v>
      </c>
      <c r="B24" s="47" t="s">
        <v>9</v>
      </c>
      <c r="C24" s="47" t="s">
        <v>8</v>
      </c>
      <c r="D24" s="47" t="s">
        <v>9</v>
      </c>
      <c r="E24" s="47" t="s">
        <v>8</v>
      </c>
      <c r="F24" s="47" t="s">
        <v>50</v>
      </c>
      <c r="G24" s="47" t="s">
        <v>8</v>
      </c>
      <c r="H24" s="47" t="s">
        <v>39</v>
      </c>
    </row>
    <row r="25" spans="1:10" x14ac:dyDescent="0.25">
      <c r="A25" s="19"/>
      <c r="B25" s="55" t="s">
        <v>28</v>
      </c>
      <c r="C25" s="47"/>
      <c r="D25" s="55" t="s">
        <v>29</v>
      </c>
      <c r="E25" s="47"/>
      <c r="F25" s="47" t="s">
        <v>51</v>
      </c>
      <c r="G25" s="47"/>
      <c r="H25" s="47"/>
    </row>
    <row r="26" spans="1:10" x14ac:dyDescent="0.25">
      <c r="A26" s="18" t="s">
        <v>48</v>
      </c>
      <c r="B26" s="72">
        <v>550000</v>
      </c>
      <c r="C26" s="48">
        <f>B26*$B$12</f>
        <v>0</v>
      </c>
      <c r="D26" s="72">
        <v>1300000</v>
      </c>
      <c r="E26" s="48">
        <f>D26*$C$12</f>
        <v>0</v>
      </c>
      <c r="F26" s="68">
        <f>(B26+D26)*0.015</f>
        <v>27750</v>
      </c>
      <c r="G26" s="48">
        <f>F26*$D$12</f>
        <v>0</v>
      </c>
      <c r="H26" s="48">
        <f>C26+E26+G26</f>
        <v>0</v>
      </c>
    </row>
    <row r="27" spans="1:10" x14ac:dyDescent="0.25">
      <c r="A27" s="5" t="s">
        <v>10</v>
      </c>
      <c r="B27" s="52">
        <f>SUM(B26:B26)</f>
        <v>550000</v>
      </c>
      <c r="C27" s="53">
        <f>SUM(C26:C26)</f>
        <v>0</v>
      </c>
      <c r="D27" s="52">
        <f>SUM(D26:D26)</f>
        <v>1300000</v>
      </c>
      <c r="E27" s="53">
        <f>SUM(E26:E26)</f>
        <v>0</v>
      </c>
      <c r="F27" s="53"/>
      <c r="G27" s="53">
        <f>SUM(G26:G26)</f>
        <v>0</v>
      </c>
      <c r="H27" s="54">
        <f>C27+E27+G27</f>
        <v>0</v>
      </c>
    </row>
    <row r="28" spans="1:10" x14ac:dyDescent="0.25">
      <c r="A28" s="1"/>
      <c r="B28" s="1"/>
      <c r="C28" s="1"/>
      <c r="D28" s="1"/>
      <c r="E28" s="1"/>
      <c r="F28" s="1"/>
    </row>
    <row r="29" spans="1:10" x14ac:dyDescent="0.25">
      <c r="A29" s="10" t="s">
        <v>12</v>
      </c>
      <c r="B29" s="10"/>
      <c r="C29" s="10"/>
      <c r="D29" s="10"/>
      <c r="I29" s="1"/>
      <c r="J29" s="1"/>
    </row>
    <row r="30" spans="1:10" x14ac:dyDescent="0.25">
      <c r="A30" s="19" t="s">
        <v>7</v>
      </c>
      <c r="B30" s="49" t="s">
        <v>11</v>
      </c>
      <c r="C30" s="49" t="s">
        <v>8</v>
      </c>
      <c r="D30" s="47" t="s">
        <v>39</v>
      </c>
      <c r="I30" s="1"/>
      <c r="J30" s="1"/>
    </row>
    <row r="31" spans="1:10" x14ac:dyDescent="0.25">
      <c r="A31" s="64" t="str">
        <f>A26</f>
        <v>Mediacollege Amsterdam</v>
      </c>
      <c r="B31" s="65">
        <v>19</v>
      </c>
      <c r="C31" s="50">
        <f>B31*$B$8*12</f>
        <v>0</v>
      </c>
      <c r="D31" s="43">
        <f>C31</f>
        <v>0</v>
      </c>
      <c r="I31" s="1"/>
      <c r="J31" s="1"/>
    </row>
    <row r="32" spans="1:10" x14ac:dyDescent="0.25">
      <c r="A32" s="44" t="s">
        <v>10</v>
      </c>
      <c r="B32" s="49">
        <f>SUM(B31:B31)</f>
        <v>19</v>
      </c>
      <c r="C32" s="51">
        <f>SUM(C31:C31)</f>
        <v>0</v>
      </c>
      <c r="D32" s="21">
        <f>SUM(D31:D31)</f>
        <v>0</v>
      </c>
      <c r="I32" s="1"/>
      <c r="J32" s="1"/>
    </row>
    <row r="33" spans="1:10" x14ac:dyDescent="0.25">
      <c r="A33" s="1"/>
      <c r="B33" s="7"/>
      <c r="C33" s="7"/>
      <c r="D33" s="7"/>
      <c r="E33" s="1"/>
      <c r="F33" s="1"/>
    </row>
    <row r="34" spans="1:10" x14ac:dyDescent="0.25">
      <c r="A34" s="10" t="s">
        <v>40</v>
      </c>
      <c r="B34" s="10"/>
      <c r="C34" s="10"/>
      <c r="D34" s="10"/>
      <c r="E34" s="1"/>
      <c r="F34" s="1"/>
    </row>
    <row r="35" spans="1:10" x14ac:dyDescent="0.25">
      <c r="A35" s="19" t="s">
        <v>7</v>
      </c>
      <c r="B35" s="49" t="s">
        <v>11</v>
      </c>
      <c r="C35" s="49" t="s">
        <v>8</v>
      </c>
      <c r="D35" s="47" t="s">
        <v>39</v>
      </c>
      <c r="E35" s="1"/>
      <c r="F35" s="1"/>
    </row>
    <row r="36" spans="1:10" x14ac:dyDescent="0.25">
      <c r="A36" s="64" t="str">
        <f>A26</f>
        <v>Mediacollege Amsterdam</v>
      </c>
      <c r="B36" s="65">
        <f>B31</f>
        <v>19</v>
      </c>
      <c r="C36" s="50">
        <f>B36*$B$9*12</f>
        <v>0</v>
      </c>
      <c r="D36" s="43">
        <f>C36</f>
        <v>0</v>
      </c>
      <c r="E36" s="1"/>
      <c r="F36" s="1"/>
    </row>
    <row r="37" spans="1:10" x14ac:dyDescent="0.25">
      <c r="A37" s="44" t="s">
        <v>10</v>
      </c>
      <c r="B37" s="49">
        <f>SUM(B36:B36)</f>
        <v>19</v>
      </c>
      <c r="C37" s="51">
        <f>SUM(C36:C36)</f>
        <v>0</v>
      </c>
      <c r="D37" s="21">
        <f>SUM(D36:D36)</f>
        <v>0</v>
      </c>
      <c r="E37" s="1"/>
      <c r="F37" s="1"/>
    </row>
    <row r="38" spans="1:10" x14ac:dyDescent="0.25">
      <c r="A38" s="1"/>
      <c r="B38" s="7"/>
      <c r="C38" s="7"/>
      <c r="D38" s="7"/>
      <c r="E38" s="1"/>
      <c r="F38" s="1"/>
    </row>
    <row r="39" spans="1:10" x14ac:dyDescent="0.25">
      <c r="A39" s="10" t="s">
        <v>13</v>
      </c>
      <c r="B39" s="23"/>
      <c r="C39" s="23"/>
      <c r="D39" s="23"/>
      <c r="I39" s="1"/>
      <c r="J39" s="1"/>
    </row>
    <row r="40" spans="1:10" x14ac:dyDescent="0.25">
      <c r="A40" s="19" t="s">
        <v>7</v>
      </c>
      <c r="B40" s="49" t="s">
        <v>11</v>
      </c>
      <c r="C40" s="49" t="s">
        <v>14</v>
      </c>
      <c r="D40" s="49" t="s">
        <v>10</v>
      </c>
      <c r="I40" s="1"/>
      <c r="J40" s="1"/>
    </row>
    <row r="41" spans="1:10" x14ac:dyDescent="0.25">
      <c r="A41" s="18" t="str">
        <f>A31</f>
        <v>Mediacollege Amsterdam</v>
      </c>
      <c r="B41" s="65">
        <f>B31</f>
        <v>19</v>
      </c>
      <c r="C41" s="50">
        <f>B41*$B$10</f>
        <v>0</v>
      </c>
      <c r="D41" s="56">
        <f>C41</f>
        <v>0</v>
      </c>
      <c r="I41" s="1"/>
      <c r="J41" s="1"/>
    </row>
    <row r="42" spans="1:10" x14ac:dyDescent="0.25">
      <c r="A42" s="44" t="s">
        <v>10</v>
      </c>
      <c r="B42" s="49">
        <f t="shared" ref="B42:D42" si="0">SUM(B41:B41)</f>
        <v>19</v>
      </c>
      <c r="C42" s="51">
        <f t="shared" si="0"/>
        <v>0</v>
      </c>
      <c r="D42" s="51">
        <f t="shared" si="0"/>
        <v>0</v>
      </c>
      <c r="I42" s="1"/>
      <c r="J42" s="1"/>
    </row>
    <row r="43" spans="1:10" x14ac:dyDescent="0.25">
      <c r="B43" s="22"/>
      <c r="C43" s="22"/>
      <c r="D43" s="22"/>
      <c r="E43" s="22"/>
      <c r="F43" s="22"/>
    </row>
    <row r="44" spans="1:10" x14ac:dyDescent="0.25">
      <c r="B44" s="22"/>
      <c r="C44" s="22"/>
      <c r="D44" s="22"/>
      <c r="E44" s="22"/>
      <c r="F44" s="22"/>
    </row>
  </sheetData>
  <mergeCells count="4">
    <mergeCell ref="B20:E20"/>
    <mergeCell ref="B17:E17"/>
    <mergeCell ref="B18:E18"/>
    <mergeCell ref="B19:E19"/>
  </mergeCells>
  <pageMargins left="0.70866141732283472" right="0.70866141732283472" top="0.74803149606299213" bottom="0.74803149606299213" header="0.31496062992125984" footer="0.31496062992125984"/>
  <pageSetup paperSize="9" scale="5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2"/>
  <sheetViews>
    <sheetView workbookViewId="0"/>
  </sheetViews>
  <sheetFormatPr defaultRowHeight="15" x14ac:dyDescent="0.25"/>
  <cols>
    <col min="1" max="1" width="52.85546875" customWidth="1"/>
    <col min="2" max="2" width="17.5703125" customWidth="1"/>
    <col min="3" max="3" width="16.140625" customWidth="1"/>
    <col min="4" max="4" width="21.28515625" customWidth="1"/>
    <col min="5" max="5" width="19.42578125" customWidth="1"/>
    <col min="6" max="6" width="21.7109375" customWidth="1"/>
    <col min="7" max="7" width="21.7109375" bestFit="1" customWidth="1"/>
  </cols>
  <sheetData>
    <row r="1" spans="1:6" ht="22.5" x14ac:dyDescent="0.3">
      <c r="A1" s="6" t="s">
        <v>15</v>
      </c>
      <c r="B1" s="7"/>
      <c r="C1" s="7"/>
      <c r="D1" s="1"/>
      <c r="E1" s="1"/>
      <c r="F1" s="1"/>
    </row>
    <row r="2" spans="1:6" x14ac:dyDescent="0.25">
      <c r="A2" s="40" t="str">
        <f>Kosten!A2</f>
        <v xml:space="preserve"> Europese aanbesteding Mediacollege Amsterdam</v>
      </c>
      <c r="B2" s="7"/>
      <c r="C2" s="7"/>
      <c r="D2" s="1"/>
      <c r="E2" s="2"/>
      <c r="F2" s="2"/>
    </row>
    <row r="3" spans="1:6" x14ac:dyDescent="0.25">
      <c r="A3" s="7"/>
      <c r="B3" s="7"/>
      <c r="C3" s="7"/>
      <c r="D3" s="1"/>
    </row>
    <row r="4" spans="1:6" x14ac:dyDescent="0.25">
      <c r="A4" s="57" t="s">
        <v>6</v>
      </c>
      <c r="B4" s="46"/>
      <c r="E4" s="1"/>
      <c r="F4" s="1"/>
    </row>
    <row r="5" spans="1:6" x14ac:dyDescent="0.25">
      <c r="A5" s="1"/>
      <c r="B5" s="1"/>
      <c r="C5" s="1"/>
      <c r="D5" s="1"/>
      <c r="E5" s="1"/>
      <c r="F5" s="1"/>
    </row>
    <row r="6" spans="1:6" x14ac:dyDescent="0.25">
      <c r="A6" s="3"/>
      <c r="B6" s="3"/>
      <c r="C6" s="3"/>
      <c r="D6" s="3"/>
      <c r="E6" s="3"/>
      <c r="F6" s="3"/>
    </row>
    <row r="7" spans="1:6" x14ac:dyDescent="0.25">
      <c r="A7" s="10" t="s">
        <v>27</v>
      </c>
      <c r="B7" s="10"/>
      <c r="C7" s="10"/>
      <c r="D7" s="10"/>
    </row>
    <row r="8" spans="1:6" ht="25.5" x14ac:dyDescent="0.25">
      <c r="A8" s="19" t="s">
        <v>41</v>
      </c>
      <c r="B8" s="58" t="s">
        <v>8</v>
      </c>
      <c r="C8" s="60" t="s">
        <v>14</v>
      </c>
      <c r="D8" s="60" t="s">
        <v>44</v>
      </c>
    </row>
    <row r="9" spans="1:6" x14ac:dyDescent="0.25">
      <c r="A9" s="18" t="s">
        <v>42</v>
      </c>
      <c r="B9" s="61">
        <f>Kosten!D32</f>
        <v>0</v>
      </c>
      <c r="C9" s="62"/>
      <c r="D9" s="61">
        <f>B9*5</f>
        <v>0</v>
      </c>
    </row>
    <row r="10" spans="1:6" x14ac:dyDescent="0.25">
      <c r="A10" s="69" t="s">
        <v>43</v>
      </c>
      <c r="B10" s="61">
        <f>Kosten!D37</f>
        <v>0</v>
      </c>
      <c r="C10" s="66"/>
      <c r="D10" s="67">
        <f>B10*6</f>
        <v>0</v>
      </c>
    </row>
    <row r="11" spans="1:6" x14ac:dyDescent="0.25">
      <c r="A11" s="18" t="s">
        <v>13</v>
      </c>
      <c r="B11" s="61"/>
      <c r="C11" s="66">
        <f>Kosten!D42</f>
        <v>0</v>
      </c>
      <c r="D11" s="67">
        <f>C11</f>
        <v>0</v>
      </c>
    </row>
    <row r="12" spans="1:6" x14ac:dyDescent="0.25">
      <c r="A12" s="19" t="s">
        <v>45</v>
      </c>
      <c r="B12" s="58" t="s">
        <v>8</v>
      </c>
      <c r="C12" s="60"/>
      <c r="D12" s="60"/>
    </row>
    <row r="13" spans="1:6" x14ac:dyDescent="0.25">
      <c r="A13" s="70" t="s">
        <v>46</v>
      </c>
      <c r="B13" s="61">
        <f>Kosten!H27</f>
        <v>0</v>
      </c>
      <c r="C13" s="63"/>
      <c r="D13" s="61">
        <f>B13*6</f>
        <v>0</v>
      </c>
    </row>
    <row r="14" spans="1:6" x14ac:dyDescent="0.25">
      <c r="A14" s="17"/>
      <c r="B14" s="17"/>
      <c r="C14" s="17"/>
      <c r="D14" s="17"/>
    </row>
    <row r="15" spans="1:6" ht="15.75" thickBot="1" x14ac:dyDescent="0.3">
      <c r="A15" s="1"/>
      <c r="B15" s="1"/>
      <c r="C15" s="1"/>
      <c r="D15" s="1"/>
    </row>
    <row r="16" spans="1:6" ht="16.5" thickBot="1" x14ac:dyDescent="0.3">
      <c r="A16" s="24" t="s">
        <v>52</v>
      </c>
      <c r="B16" s="25"/>
      <c r="C16" s="71"/>
      <c r="D16" s="26">
        <f>SUM(D9:D14)</f>
        <v>0</v>
      </c>
    </row>
    <row r="19" spans="1:6" ht="27" customHeight="1" x14ac:dyDescent="0.25">
      <c r="A19" s="77" t="s">
        <v>18</v>
      </c>
      <c r="B19" s="77"/>
      <c r="C19" s="77"/>
      <c r="D19" s="77"/>
      <c r="E19" s="36"/>
      <c r="F19" s="36"/>
    </row>
    <row r="20" spans="1:6" x14ac:dyDescent="0.25">
      <c r="A20" s="27"/>
      <c r="B20" s="27"/>
      <c r="C20" s="27"/>
      <c r="D20" s="27"/>
      <c r="E20" s="28"/>
      <c r="F20" s="28"/>
    </row>
    <row r="21" spans="1:6" x14ac:dyDescent="0.25">
      <c r="A21" s="10" t="s">
        <v>19</v>
      </c>
      <c r="B21" s="45" t="s">
        <v>20</v>
      </c>
      <c r="C21" s="45" t="s">
        <v>21</v>
      </c>
      <c r="D21" s="29"/>
      <c r="E21" s="30"/>
      <c r="F21" s="28"/>
    </row>
    <row r="22" spans="1:6" x14ac:dyDescent="0.25">
      <c r="A22" s="31" t="s">
        <v>22</v>
      </c>
      <c r="B22" s="12">
        <v>0</v>
      </c>
      <c r="C22" s="32">
        <v>0</v>
      </c>
      <c r="D22" s="29"/>
      <c r="E22" s="30"/>
      <c r="F22" s="28"/>
    </row>
    <row r="23" spans="1:6" x14ac:dyDescent="0.25">
      <c r="A23" s="31" t="s">
        <v>23</v>
      </c>
      <c r="B23" s="12">
        <v>0</v>
      </c>
      <c r="C23" s="32">
        <v>0</v>
      </c>
      <c r="D23" s="78" t="s">
        <v>53</v>
      </c>
      <c r="E23" s="79"/>
      <c r="F23" s="79"/>
    </row>
    <row r="24" spans="1:6" x14ac:dyDescent="0.25">
      <c r="A24" s="31" t="s">
        <v>24</v>
      </c>
      <c r="B24" s="12">
        <v>0</v>
      </c>
      <c r="C24" s="39">
        <v>0</v>
      </c>
      <c r="D24" s="29"/>
      <c r="E24" s="30"/>
      <c r="F24" s="28"/>
    </row>
    <row r="25" spans="1:6" x14ac:dyDescent="0.25">
      <c r="A25" s="31" t="s">
        <v>25</v>
      </c>
      <c r="B25" s="12">
        <v>0</v>
      </c>
      <c r="C25" s="32">
        <v>0</v>
      </c>
      <c r="D25" s="29"/>
      <c r="E25" s="30"/>
      <c r="F25" s="28"/>
    </row>
    <row r="26" spans="1:6" ht="15.75" thickBot="1" x14ac:dyDescent="0.3">
      <c r="A26" s="33" t="s">
        <v>26</v>
      </c>
      <c r="B26" s="34">
        <v>0</v>
      </c>
      <c r="C26" s="35">
        <v>0</v>
      </c>
      <c r="D26" s="29"/>
      <c r="E26" s="30"/>
      <c r="F26" s="28"/>
    </row>
    <row r="27" spans="1:6" x14ac:dyDescent="0.25">
      <c r="A27" s="3"/>
      <c r="B27" s="3"/>
      <c r="C27" s="3"/>
      <c r="D27" s="3"/>
      <c r="E27" s="3"/>
      <c r="F27" s="3"/>
    </row>
    <row r="28" spans="1:6" x14ac:dyDescent="0.25">
      <c r="A28" s="3"/>
      <c r="B28" s="3"/>
      <c r="C28" s="3"/>
      <c r="D28" s="3"/>
      <c r="E28" s="3"/>
      <c r="F28" s="3"/>
    </row>
    <row r="29" spans="1:6" x14ac:dyDescent="0.25">
      <c r="A29" s="11" t="s">
        <v>1</v>
      </c>
      <c r="B29" s="76"/>
      <c r="C29" s="76"/>
      <c r="D29" s="76"/>
      <c r="E29" s="76"/>
      <c r="F29" s="20"/>
    </row>
    <row r="30" spans="1:6" x14ac:dyDescent="0.25">
      <c r="A30" s="11" t="s">
        <v>2</v>
      </c>
      <c r="B30" s="76"/>
      <c r="C30" s="76"/>
      <c r="D30" s="76"/>
      <c r="E30" s="76"/>
      <c r="F30" s="20"/>
    </row>
    <row r="31" spans="1:6" ht="48" customHeight="1" x14ac:dyDescent="0.25">
      <c r="A31" s="11" t="s">
        <v>3</v>
      </c>
      <c r="B31" s="76"/>
      <c r="C31" s="76"/>
      <c r="D31" s="76"/>
      <c r="E31" s="76"/>
      <c r="F31" s="20"/>
    </row>
    <row r="32" spans="1:6" x14ac:dyDescent="0.25">
      <c r="A32" s="11" t="s">
        <v>4</v>
      </c>
      <c r="B32" s="76"/>
      <c r="C32" s="76"/>
      <c r="D32" s="76"/>
      <c r="E32" s="76"/>
      <c r="F32" s="20"/>
    </row>
  </sheetData>
  <mergeCells count="6">
    <mergeCell ref="B32:E32"/>
    <mergeCell ref="B29:E29"/>
    <mergeCell ref="B30:E30"/>
    <mergeCell ref="B31:E31"/>
    <mergeCell ref="A19:D19"/>
    <mergeCell ref="D23:F23"/>
  </mergeCells>
  <pageMargins left="0.7" right="0.7" top="0.75" bottom="0.75" header="0.3" footer="0.3"/>
  <pageSetup paperSize="9"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C6A55B-ACC8-45F7-96FA-A943162CB0F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111D177-FD0A-43F3-8E94-1D039C3F8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2DA94-6241-43FF-8242-5C92F90F4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Kosten</vt:lpstr>
      <vt:lpstr>Totaal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Ramon Nieuwenhuizen | Inkada Inkoop &amp; Advies</cp:lastModifiedBy>
  <cp:lastPrinted>2017-11-15T16:06:54Z</cp:lastPrinted>
  <dcterms:created xsi:type="dcterms:W3CDTF">2010-11-09T10:42:38Z</dcterms:created>
  <dcterms:modified xsi:type="dcterms:W3CDTF">2022-02-15T10:29:09Z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