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https://avans-my.sharepoint.com/personal/kmc_haast_avans_nl/Documents/Documents/WKO/NvI/"/>
    </mc:Choice>
  </mc:AlternateContent>
  <xr:revisionPtr revIDLastSave="153" documentId="8_{11ADDC9B-DC27-4405-B221-045BB9E25586}" xr6:coauthVersionLast="46" xr6:coauthVersionMax="46" xr10:uidLastSave="{94BB5F13-617D-40A2-BDAE-B072774DA03F}"/>
  <bookViews>
    <workbookView xWindow="-120" yWindow="-120" windowWidth="25440" windowHeight="15390" xr2:uid="{2DF105E7-DB57-4229-BD99-6B377CDFF3B8}"/>
  </bookViews>
  <sheets>
    <sheet name="Totale inschrijfprijs" sheetId="6" r:id="rId1"/>
    <sheet name="Totale jaarprijs CHL en HSL" sheetId="3" r:id="rId2"/>
    <sheet name="Manuren + toeslagen" sheetId="4" r:id="rId3"/>
    <sheet name="Definities toeslagen" sheetId="5" r:id="rId4"/>
    <sheet name="Definities functies" sheetId="7"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6" l="1"/>
  <c r="E37" i="3"/>
  <c r="C37" i="3"/>
  <c r="B37" i="3"/>
  <c r="G17" i="4" l="1"/>
  <c r="G18" i="4"/>
  <c r="G16" i="4"/>
  <c r="G7" i="4" l="1"/>
  <c r="G6" i="4"/>
  <c r="G5" i="4"/>
  <c r="G13" i="4" l="1"/>
  <c r="G9" i="4"/>
  <c r="G12" i="4"/>
  <c r="G15" i="4"/>
  <c r="G14" i="4"/>
  <c r="G20" i="4" l="1"/>
  <c r="G22" i="4" s="1"/>
  <c r="B3" i="6" s="1"/>
  <c r="B4" i="6" s="1"/>
  <c r="B6" i="6" s="1"/>
  <c r="B7" i="6" s="1"/>
</calcChain>
</file>

<file path=xl/sharedStrings.xml><?xml version="1.0" encoding="utf-8"?>
<sst xmlns="http://schemas.openxmlformats.org/spreadsheetml/2006/main" count="132" uniqueCount="111">
  <si>
    <t>Prijs per jaar</t>
  </si>
  <si>
    <t>WKO-installaties</t>
  </si>
  <si>
    <t>Beheer conform BRL11000</t>
  </si>
  <si>
    <t>Regulier beheer</t>
  </si>
  <si>
    <t>Energie beheer</t>
  </si>
  <si>
    <t>Energiecentrale</t>
  </si>
  <si>
    <t>Beheer conform BRL6000-21</t>
  </si>
  <si>
    <t>• Periodiek onderhoud</t>
  </si>
  <si>
    <t>• Versiebeheer software WKO-installaties</t>
  </si>
  <si>
    <t>• Monitoring (gegevensregistratie)</t>
  </si>
  <si>
    <t>• Adviesrapporatge</t>
  </si>
  <si>
    <t>• Jaarlijks vergunningswerk t.b.v. de provincie</t>
  </si>
  <si>
    <t>• Preventie onderhoud</t>
  </si>
  <si>
    <t>• Eerste beoordeling energiecentrale</t>
  </si>
  <si>
    <t>• Logboek en revisies</t>
  </si>
  <si>
    <t>• Versiebeheer software energiecentrale</t>
  </si>
  <si>
    <t>• Optimalisatie regeling energiecentrale</t>
  </si>
  <si>
    <t>• Monitoren</t>
  </si>
  <si>
    <t>Energiebeheer</t>
  </si>
  <si>
    <t>Prijs per jaar onderhoud WKO-installatie</t>
  </si>
  <si>
    <t>Prijs per jaar onderhoud Energiecentrale</t>
  </si>
  <si>
    <t>Monitoring Gebouwinstallaties</t>
  </si>
  <si>
    <t>• Maandelijkse monitoring</t>
  </si>
  <si>
    <t>• Setpoint Verstellingen</t>
  </si>
  <si>
    <t>• Terugkoppeling naar opdrachtgever</t>
  </si>
  <si>
    <t>• 24/7 storingsopvolging</t>
  </si>
  <si>
    <t>• Storingssignalering</t>
  </si>
  <si>
    <t>Beheer</t>
  </si>
  <si>
    <t>• Extra monitoring in de gebouw installaties ten einde een betere samenwerking met de WKO-installaties te bewerkstelligen</t>
  </si>
  <si>
    <t>Uurtarief exclusief toeslagen en exclusief btw*</t>
  </si>
  <si>
    <t>Manuurloon 01</t>
  </si>
  <si>
    <t>Manuurloon 02</t>
  </si>
  <si>
    <t>Manuurloon 03</t>
  </si>
  <si>
    <t>Toeslagpercentages</t>
  </si>
  <si>
    <t>Opmerkingen</t>
  </si>
  <si>
    <t>Percentage</t>
  </si>
  <si>
    <t>Aantal (fictief)</t>
  </si>
  <si>
    <t>Toeslag 01</t>
  </si>
  <si>
    <t>o.b.v. subtotaal uren</t>
  </si>
  <si>
    <t>Toeslag 02</t>
  </si>
  <si>
    <t>Toeslag 03</t>
  </si>
  <si>
    <t>Onderaanneming</t>
  </si>
  <si>
    <t>Toeslag 04</t>
  </si>
  <si>
    <t>Winst &amp; risico</t>
  </si>
  <si>
    <t>Toeslag 05</t>
  </si>
  <si>
    <t>Storingen nacht</t>
  </si>
  <si>
    <t>Op werkdagen na 16.30 uur en voor 07.00 uur</t>
  </si>
  <si>
    <t>Toeslag 06</t>
  </si>
  <si>
    <t>Storingen weekend</t>
  </si>
  <si>
    <t>Op zaterdag van 00.00 uur tot zondag voor 24.00 uur</t>
  </si>
  <si>
    <t>Storingen feestdag</t>
  </si>
  <si>
    <t>Op erkende Feestdagen van 00.00 uur tot 24.00 uur</t>
  </si>
  <si>
    <t>* Uurtarieven zijn inclusief voorrijkosten, reiskosten en overige functionarisgebonden kosten.</t>
  </si>
  <si>
    <t>** Toeslag die wordt berekend bovenop de netto-catalogus prijs die voor Opdrachtnemer van toepassing is.</t>
  </si>
  <si>
    <t>Bijlage Prijsblad - Manuren + toeslagen. Dit prijsblad maakt onderdeel uit van de Overeenkomst 'monitoring, beheer en onderhoud voor het duurzaam opwekken voor warmte- en koude behoefte'.</t>
  </si>
  <si>
    <t>Manuurloon*    Functie</t>
  </si>
  <si>
    <t xml:space="preserve">Totaal </t>
  </si>
  <si>
    <t xml:space="preserve">Subtotaal uren </t>
  </si>
  <si>
    <t xml:space="preserve">Subtotaal toeslagpercentages </t>
  </si>
  <si>
    <t>Ter verduidelijking van de opslagen volgt hieronder een nadere definiëring die in het contract gehanteerd zal worden:</t>
  </si>
  <si>
    <t>Winst en risico (W&amp;R)</t>
  </si>
  <si>
    <t>Winst en risico zijn kosten die opgenomen worden ter vergroting van de bedrijfswinst op een project met daarin tevens de dekking voor alle onvoorziene omstandigheden, uitvoeringsrisico's en niet verrekenbare loon- en prijsstijgingen. Ook renteverlies, het niet kunnen verrichten van werkzaamheden door regen, wachturen door te late leverantie of reparaties aan materieel vallen hieronder.</t>
  </si>
  <si>
    <t>Deze toeslagen zijn kosten ter dekking van de inkoop en uitvoering van de coördinatie op onderaannemers. Deze toeslag kan echter alleen gehanteerd worden bij werkzaamheden die niet zijn opgenomen en door onderaannemers uitgevoerd worden.</t>
  </si>
  <si>
    <t xml:space="preserve">Nadere toelichting ten behoeve van de eenheidsprijzen </t>
  </si>
  <si>
    <t xml:space="preserve">Wanneer locaties worden toegevoegd aan de overeenkomst , dan worden deze werkzaamheden separaat gecalculeerd en opgenomen in de begroting volgens de in deze bijlage opgenomen manuren en toeslagen. </t>
  </si>
  <si>
    <t>Toevoeging locaties</t>
  </si>
  <si>
    <t>Bijlage Prijsblad  - Definities toeslagen</t>
  </si>
  <si>
    <t>Uren (fictief)</t>
  </si>
  <si>
    <t>Servicetechnicus</t>
  </si>
  <si>
    <t>Adviseur</t>
  </si>
  <si>
    <t>Senior adviseur/ specialist</t>
  </si>
  <si>
    <t>Materiaal</t>
  </si>
  <si>
    <t>Omschrijving</t>
  </si>
  <si>
    <t>Totaal (fictief)</t>
  </si>
  <si>
    <t>Fictieve totaalprijs offerte (excl. BTW)</t>
  </si>
  <si>
    <t>BTW 21%</t>
  </si>
  <si>
    <t>Fictieve totaalprijs offerte (incl. BTW)</t>
  </si>
  <si>
    <t>Manuurloon en toeslagpercentages</t>
  </si>
  <si>
    <t>Hieronder wordt verstaan alle materialen die speciaal voor het betreffende bouwwerk vervaardigd dienen te worden.</t>
  </si>
  <si>
    <t>Bijlage Prijsblad  - Definities functies</t>
  </si>
  <si>
    <t>Nadere toelichting ten behoeve van de functies</t>
  </si>
  <si>
    <t>Ter verduidelijking van de functies volgt hieronder een nadere definiëring die in het contract gehanteerd zal worden:</t>
  </si>
  <si>
    <t xml:space="preserve">1. Het op locatie inspecteren, onderhouden en eventueel repareren, aanpassen en inbedrijf stellen van duurzame opwekinstallaties. </t>
  </si>
  <si>
    <t>2. Het analyseren en oplossen van storingen.</t>
  </si>
  <si>
    <t>3. Het aandragen van oplossingen ter verbetering van service en onderhoud.</t>
  </si>
  <si>
    <t>4. Het rapporteren over uitgevoerde werkzaamheden.</t>
  </si>
  <si>
    <t xml:space="preserve">5. Het geven van input voor het opstellen van offertes. </t>
  </si>
  <si>
    <t>1. Het controleert en rapporteren over de werking van de duurzame opwekinstallaties.</t>
  </si>
  <si>
    <t>2. Het technische beoordelen van onderhoudscontracten, installatie-aanpassingen en calculaties.</t>
  </si>
  <si>
    <t>3. Het verzorgen van de informatie en documentatie met betrekking tot nog uit te voeren en reeds uitgevoerde werkzaamheden, inclusief de gegevens ten behoeve van de financiële administratie.</t>
  </si>
  <si>
    <t>4. Het communiceren met de opdrachtgever over nog uit te voeren en reeds uitgevoerde werkzaamheden.</t>
  </si>
  <si>
    <t>5. Het leveren van een actieve bijdrage in de verbetering van de prestaties binnen projecten (energetisch, technisch en op het gebied van communicatie) en binnen de eigen organisatie.</t>
  </si>
  <si>
    <t>1. Het zelfstandig in overleg met de opdrachtgever opstellen van een Programma van Eisen voor complexe duurzame opwekinstallaties.</t>
  </si>
  <si>
    <t>2. Het zelfstandig ontwerpen van complexe duurzame opwekinstallaties. Een en ander inclusief kostencalculatie, planning en de communicatie en coördinatie met alle betrokken derden.</t>
  </si>
  <si>
    <t>3. Het beoordelen, accorderen en begeleiden van werkzaamheden ten behoeve van werkvoorbereiding en uitvoering. Een en ander inclusief de communicatie en coördinatie met alle betrokken derden, zowel technisch als op het gebied van arbo en milieu.</t>
  </si>
  <si>
    <t>4. Het technische en financieel vertegenwoordigen van het bedrijf in alle voorkomende overleggen richting de opdrachtgever.</t>
  </si>
  <si>
    <t>5. Het leveren van een actieve bijdrage in de verbetering van de prestaties binnen projecten (energetisch, technisch en op het gebied van veiligheid en gezondheid en communicatie) en binnen de eigen organisatie.</t>
  </si>
  <si>
    <t>6. Het volgen van marktontwikkelingen en het op basis hiervan doen van voorstellen voor mogelijke nieuwe toepassingen.</t>
  </si>
  <si>
    <t>Materiaal** vanaf € 5.000,-</t>
  </si>
  <si>
    <t>Toeslag 07</t>
  </si>
  <si>
    <t>Materiaal** tot € 5.000,-</t>
  </si>
  <si>
    <t>Omschrijving functie</t>
  </si>
  <si>
    <t>Zie tabblad 'Definities functies'</t>
  </si>
  <si>
    <r>
      <t xml:space="preserve">Over de opgegeven prijzen worden </t>
    </r>
    <r>
      <rPr>
        <u/>
        <sz val="10"/>
        <color rgb="FF000000"/>
        <rFont val="Verdana"/>
        <family val="2"/>
      </rPr>
      <t>geen</t>
    </r>
    <r>
      <rPr>
        <sz val="10"/>
        <color rgb="FF000000"/>
        <rFont val="Verdana"/>
        <family val="2"/>
      </rPr>
      <t xml:space="preserve"> extra toeslagen meer gerekend. 
Alle kosten dienen hierin inbegrepen te zijn. Het is niet toegestaan om naast de vastgestelde prijzen en toeslagen nog ander kosten op te voeren zoals voorrijkosten, inspectiekosten, keuringskosten, garantiekosten, rapportagekosten, projectcoördinatie, proceskosten, schoonmaakkosten, vergaderkosten of welke andere kosten dan ook.</t>
    </r>
  </si>
  <si>
    <t>Totale jaarprijs voor de locaties HSL en CHL</t>
  </si>
  <si>
    <t>In te vullen cellen</t>
  </si>
  <si>
    <t>CHL</t>
  </si>
  <si>
    <t>HSL</t>
  </si>
  <si>
    <t>Totale jaarprijs CHL</t>
  </si>
  <si>
    <t>Totale jaarprijs HSL</t>
  </si>
  <si>
    <t>Totale jaarprijs CHL + HSL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</si>
</sst>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_ [$€-413]\ * #,##0.00_ ;_ [$€-413]\ * \-#,##0.00_ ;_ [$€-413]\ * &quot;-&quot;??_ ;_ @_ "/>
    <numFmt numFmtId="165" formatCode="0.0%"/>
  </numFmts>
  <fonts count="18" x14ac:knownFonts="1">
    <font>
      <sz val="11"/>
      <color theme="1"/>
      <name val="Calibri"/>
      <family val="2"/>
      <scheme val="minor"/>
    </font>
    <font>
      <sz val="11"/>
      <color theme="1"/>
      <name val="Calibri"/>
      <family val="2"/>
      <scheme val="minor"/>
    </font>
    <font>
      <b/>
      <sz val="11"/>
      <color theme="1"/>
      <name val="Calibri"/>
      <family val="2"/>
      <scheme val="minor"/>
    </font>
    <font>
      <b/>
      <sz val="11"/>
      <color theme="0"/>
      <name val="Calibri"/>
      <family val="2"/>
      <scheme val="minor"/>
    </font>
    <font>
      <sz val="11"/>
      <color theme="1"/>
      <name val="Verdana"/>
      <family val="2"/>
    </font>
    <font>
      <b/>
      <sz val="11"/>
      <color theme="0"/>
      <name val="Verdana"/>
      <family val="2"/>
    </font>
    <font>
      <b/>
      <sz val="10"/>
      <color theme="0"/>
      <name val="Verdana"/>
      <family val="2"/>
    </font>
    <font>
      <sz val="10"/>
      <color theme="1"/>
      <name val="Verdana"/>
      <family val="2"/>
    </font>
    <font>
      <i/>
      <sz val="10"/>
      <name val="Verdana"/>
      <family val="2"/>
    </font>
    <font>
      <sz val="10"/>
      <color theme="4" tint="-0.249977111117893"/>
      <name val="Verdana"/>
      <family val="2"/>
    </font>
    <font>
      <i/>
      <sz val="10"/>
      <color rgb="FF0070C0"/>
      <name val="Verdana"/>
      <family val="2"/>
    </font>
    <font>
      <sz val="10"/>
      <name val="Verdana"/>
      <family val="2"/>
    </font>
    <font>
      <sz val="10"/>
      <color rgb="FF0070C0"/>
      <name val="Verdana"/>
      <family val="2"/>
    </font>
    <font>
      <b/>
      <sz val="10"/>
      <color rgb="FF000000"/>
      <name val="Verdana"/>
      <family val="2"/>
    </font>
    <font>
      <sz val="10"/>
      <color rgb="FF000000"/>
      <name val="Verdana"/>
      <family val="2"/>
    </font>
    <font>
      <u/>
      <sz val="10"/>
      <color rgb="FF000000"/>
      <name val="Verdana"/>
      <family val="2"/>
    </font>
    <font>
      <sz val="10"/>
      <color theme="0"/>
      <name val="Verdana"/>
      <family val="2"/>
    </font>
    <font>
      <sz val="12"/>
      <color rgb="FF000000"/>
      <name val="Calibri"/>
      <family val="2"/>
      <scheme val="minor"/>
    </font>
  </fonts>
  <fills count="6">
    <fill>
      <patternFill patternType="none"/>
    </fill>
    <fill>
      <patternFill patternType="gray125"/>
    </fill>
    <fill>
      <patternFill patternType="solid">
        <fgColor rgb="FFA5A5A5"/>
      </patternFill>
    </fill>
    <fill>
      <patternFill patternType="solid">
        <fgColor rgb="FFFF0000"/>
        <bgColor indexed="64"/>
      </patternFill>
    </fill>
    <fill>
      <patternFill patternType="solid">
        <fgColor theme="0" tint="-0.14999847407452621"/>
        <bgColor indexed="64"/>
      </patternFill>
    </fill>
    <fill>
      <patternFill patternType="solid">
        <fgColor theme="7" tint="0.59999389629810485"/>
        <bgColor indexed="64"/>
      </patternFill>
    </fill>
  </fills>
  <borders count="20">
    <border>
      <left/>
      <right/>
      <top/>
      <bottom/>
      <diagonal/>
    </border>
    <border>
      <left style="double">
        <color rgb="FF3F3F3F"/>
      </left>
      <right style="double">
        <color rgb="FF3F3F3F"/>
      </right>
      <top style="double">
        <color rgb="FF3F3F3F"/>
      </top>
      <bottom style="double">
        <color rgb="FF3F3F3F"/>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s>
  <cellStyleXfs count="6">
    <xf numFmtId="0" fontId="0" fillId="0" borderId="0"/>
    <xf numFmtId="44" fontId="1" fillId="0" borderId="0" applyFont="0" applyFill="0" applyBorder="0" applyAlignment="0" applyProtection="0"/>
    <xf numFmtId="0" fontId="3" fillId="2" borderId="1" applyNumberFormat="0" applyAlignment="0" applyProtection="0"/>
    <xf numFmtId="9" fontId="1" fillId="0" borderId="0" applyFont="0" applyFill="0" applyBorder="0" applyAlignment="0" applyProtection="0"/>
    <xf numFmtId="44" fontId="1" fillId="0" borderId="0" applyFont="0" applyFill="0" applyBorder="0" applyAlignment="0" applyProtection="0"/>
    <xf numFmtId="0" fontId="1" fillId="0" borderId="0"/>
  </cellStyleXfs>
  <cellXfs count="81">
    <xf numFmtId="0" fontId="0" fillId="0" borderId="0" xfId="0"/>
    <xf numFmtId="0" fontId="2" fillId="0" borderId="3" xfId="0" applyFont="1" applyBorder="1"/>
    <xf numFmtId="0" fontId="0" fillId="0" borderId="4" xfId="0" applyBorder="1"/>
    <xf numFmtId="0" fontId="0" fillId="0" borderId="5" xfId="0" applyBorder="1"/>
    <xf numFmtId="0" fontId="0" fillId="0" borderId="0" xfId="0" applyBorder="1"/>
    <xf numFmtId="44" fontId="0" fillId="0" borderId="8" xfId="1" applyFont="1" applyBorder="1"/>
    <xf numFmtId="0" fontId="2" fillId="0" borderId="7" xfId="0" applyFont="1" applyFill="1" applyBorder="1"/>
    <xf numFmtId="0" fontId="2" fillId="0" borderId="2" xfId="0" applyFont="1" applyFill="1" applyBorder="1"/>
    <xf numFmtId="0" fontId="0" fillId="0" borderId="2" xfId="0" applyFill="1" applyBorder="1" applyAlignment="1">
      <alignment wrapText="1"/>
    </xf>
    <xf numFmtId="0" fontId="3" fillId="3" borderId="2" xfId="2" applyFill="1" applyBorder="1"/>
    <xf numFmtId="0" fontId="4" fillId="0" borderId="0" xfId="0" applyFont="1" applyAlignment="1">
      <alignment horizontal="left"/>
    </xf>
    <xf numFmtId="0" fontId="4" fillId="0" borderId="0" xfId="0" applyFont="1" applyAlignment="1">
      <alignment horizontal="left" wrapText="1"/>
    </xf>
    <xf numFmtId="0" fontId="7" fillId="4" borderId="13" xfId="0" applyFont="1" applyFill="1" applyBorder="1" applyAlignment="1">
      <alignment horizontal="left" vertical="center" wrapText="1"/>
    </xf>
    <xf numFmtId="44" fontId="7" fillId="4" borderId="13" xfId="1" applyFont="1" applyFill="1" applyBorder="1" applyAlignment="1" applyProtection="1">
      <alignment horizontal="left" vertical="center" wrapText="1"/>
    </xf>
    <xf numFmtId="0" fontId="7" fillId="0" borderId="14" xfId="0" applyFont="1" applyBorder="1" applyAlignment="1">
      <alignment horizontal="left" wrapText="1"/>
    </xf>
    <xf numFmtId="0" fontId="8" fillId="0" borderId="14" xfId="0" applyFont="1" applyBorder="1" applyAlignment="1">
      <alignment horizontal="left" wrapText="1"/>
    </xf>
    <xf numFmtId="0" fontId="10" fillId="0" borderId="14" xfId="0" applyFont="1" applyBorder="1" applyAlignment="1">
      <alignment horizontal="left" wrapText="1"/>
    </xf>
    <xf numFmtId="44" fontId="7" fillId="0" borderId="11" xfId="1" applyFont="1" applyFill="1" applyBorder="1" applyAlignment="1" applyProtection="1">
      <alignment horizontal="left" wrapText="1"/>
    </xf>
    <xf numFmtId="0" fontId="7" fillId="0" borderId="0" xfId="0" applyFont="1" applyAlignment="1">
      <alignment horizontal="left"/>
    </xf>
    <xf numFmtId="0" fontId="11" fillId="4" borderId="13" xfId="0" applyFont="1" applyFill="1" applyBorder="1" applyAlignment="1">
      <alignment horizontal="left" vertical="center"/>
    </xf>
    <xf numFmtId="0" fontId="7" fillId="0" borderId="13" xfId="0" applyFont="1" applyBorder="1" applyAlignment="1">
      <alignment horizontal="left" vertical="center"/>
    </xf>
    <xf numFmtId="44" fontId="7" fillId="4" borderId="13" xfId="1" applyFont="1" applyFill="1" applyBorder="1" applyAlignment="1" applyProtection="1">
      <alignment horizontal="left" vertical="center"/>
    </xf>
    <xf numFmtId="0" fontId="12" fillId="0" borderId="13" xfId="0" applyFont="1" applyBorder="1" applyAlignment="1">
      <alignment horizontal="left" vertical="center" wrapText="1"/>
    </xf>
    <xf numFmtId="0" fontId="11" fillId="0" borderId="14" xfId="0" applyFont="1" applyBorder="1" applyAlignment="1">
      <alignment horizontal="left"/>
    </xf>
    <xf numFmtId="0" fontId="12" fillId="0" borderId="14" xfId="0" applyFont="1" applyBorder="1" applyAlignment="1">
      <alignment horizontal="left" wrapText="1"/>
    </xf>
    <xf numFmtId="0" fontId="7" fillId="0" borderId="14" xfId="0" applyFont="1" applyBorder="1" applyAlignment="1">
      <alignment horizontal="left"/>
    </xf>
    <xf numFmtId="44" fontId="7" fillId="0" borderId="15" xfId="1" applyFont="1" applyFill="1" applyBorder="1" applyAlignment="1" applyProtection="1">
      <alignment horizontal="left"/>
    </xf>
    <xf numFmtId="0" fontId="4" fillId="3" borderId="0" xfId="0" applyFont="1" applyFill="1" applyAlignment="1">
      <alignment horizontal="left"/>
    </xf>
    <xf numFmtId="0" fontId="6" fillId="3" borderId="11" xfId="0" applyFont="1" applyFill="1" applyBorder="1" applyAlignment="1">
      <alignment horizontal="left" vertical="center" wrapText="1"/>
    </xf>
    <xf numFmtId="0" fontId="6" fillId="3" borderId="12" xfId="0" applyFont="1" applyFill="1" applyBorder="1" applyAlignment="1">
      <alignment horizontal="left" vertical="center" wrapText="1"/>
    </xf>
    <xf numFmtId="164" fontId="6" fillId="3" borderId="12" xfId="0" applyNumberFormat="1" applyFont="1" applyFill="1" applyBorder="1" applyAlignment="1">
      <alignment horizontal="left"/>
    </xf>
    <xf numFmtId="0" fontId="6" fillId="3" borderId="10" xfId="0" applyFont="1" applyFill="1" applyBorder="1" applyAlignment="1">
      <alignment horizontal="left" vertical="center"/>
    </xf>
    <xf numFmtId="0" fontId="6" fillId="3" borderId="11" xfId="0" applyFont="1" applyFill="1" applyBorder="1" applyAlignment="1">
      <alignment horizontal="left" vertical="center"/>
    </xf>
    <xf numFmtId="44" fontId="6" fillId="3" borderId="12" xfId="1" applyFont="1" applyFill="1" applyBorder="1" applyAlignment="1" applyProtection="1">
      <alignment horizontal="left"/>
    </xf>
    <xf numFmtId="0" fontId="4" fillId="0" borderId="0" xfId="0" applyFont="1"/>
    <xf numFmtId="0" fontId="13" fillId="0" borderId="16" xfId="0" applyFont="1" applyBorder="1" applyAlignment="1">
      <alignment vertical="center"/>
    </xf>
    <xf numFmtId="0" fontId="14" fillId="0" borderId="17" xfId="0" applyFont="1" applyBorder="1" applyAlignment="1">
      <alignment vertical="center" wrapText="1"/>
    </xf>
    <xf numFmtId="0" fontId="7" fillId="0" borderId="17" xfId="0" applyFont="1" applyBorder="1" applyAlignment="1">
      <alignment vertical="center"/>
    </xf>
    <xf numFmtId="0" fontId="13" fillId="0" borderId="17" xfId="0" applyFont="1" applyBorder="1" applyAlignment="1">
      <alignment vertical="center"/>
    </xf>
    <xf numFmtId="0" fontId="15" fillId="0" borderId="17" xfId="0" applyFont="1" applyBorder="1" applyAlignment="1">
      <alignment horizontal="left" vertical="center" wrapText="1"/>
    </xf>
    <xf numFmtId="0" fontId="14" fillId="0" borderId="17" xfId="0" applyFont="1" applyBorder="1" applyAlignment="1">
      <alignment horizontal="left" vertical="center" wrapText="1"/>
    </xf>
    <xf numFmtId="0" fontId="14" fillId="0" borderId="18" xfId="0" applyFont="1" applyBorder="1" applyAlignment="1">
      <alignment vertical="center" wrapText="1"/>
    </xf>
    <xf numFmtId="0" fontId="7" fillId="0" borderId="13" xfId="0" applyFont="1" applyBorder="1" applyAlignment="1">
      <alignment vertical="center"/>
    </xf>
    <xf numFmtId="44" fontId="7" fillId="0" borderId="13" xfId="1" applyFont="1" applyBorder="1" applyAlignment="1">
      <alignment vertical="center"/>
    </xf>
    <xf numFmtId="0" fontId="7" fillId="0" borderId="0" xfId="0" applyFont="1" applyAlignment="1">
      <alignment vertical="center"/>
    </xf>
    <xf numFmtId="0" fontId="6" fillId="3" borderId="10" xfId="0" applyFont="1" applyFill="1" applyBorder="1" applyAlignment="1">
      <alignment vertical="center"/>
    </xf>
    <xf numFmtId="0" fontId="6" fillId="3" borderId="12" xfId="0" applyFont="1" applyFill="1" applyBorder="1" applyAlignment="1">
      <alignment vertical="center"/>
    </xf>
    <xf numFmtId="44" fontId="6" fillId="3" borderId="12" xfId="1" applyFont="1" applyFill="1" applyBorder="1" applyAlignment="1">
      <alignment vertical="center"/>
    </xf>
    <xf numFmtId="0" fontId="16" fillId="3" borderId="10" xfId="0" applyFont="1" applyFill="1" applyBorder="1" applyAlignment="1">
      <alignment vertical="center"/>
    </xf>
    <xf numFmtId="44" fontId="16" fillId="3" borderId="15" xfId="1" applyFont="1" applyFill="1" applyBorder="1" applyAlignment="1">
      <alignment vertical="center"/>
    </xf>
    <xf numFmtId="0" fontId="17" fillId="0" borderId="19" xfId="0" applyFont="1" applyBorder="1" applyAlignment="1">
      <alignment vertical="center" wrapText="1"/>
    </xf>
    <xf numFmtId="0" fontId="5" fillId="3" borderId="2" xfId="0" applyFont="1" applyFill="1" applyBorder="1" applyAlignment="1">
      <alignment vertical="center"/>
    </xf>
    <xf numFmtId="0" fontId="4" fillId="5" borderId="2" xfId="0" applyFont="1" applyFill="1" applyBorder="1" applyAlignment="1">
      <alignment horizontal="left"/>
    </xf>
    <xf numFmtId="0" fontId="7" fillId="0" borderId="12" xfId="0" applyFont="1" applyBorder="1" applyAlignment="1">
      <alignment horizontal="left" vertical="center" wrapText="1"/>
    </xf>
    <xf numFmtId="0" fontId="6" fillId="3" borderId="14" xfId="0" applyFont="1" applyFill="1" applyBorder="1" applyAlignment="1">
      <alignment horizontal="left" vertical="center" wrapText="1"/>
    </xf>
    <xf numFmtId="44" fontId="9" fillId="0" borderId="0" xfId="1" applyFont="1" applyFill="1" applyBorder="1" applyAlignment="1" applyProtection="1">
      <alignment horizontal="left" wrapText="1"/>
    </xf>
    <xf numFmtId="44" fontId="9" fillId="5" borderId="3" xfId="4" applyFont="1" applyFill="1" applyBorder="1" applyAlignment="1" applyProtection="1">
      <alignment horizontal="left" vertical="center" wrapText="1"/>
      <protection locked="0"/>
    </xf>
    <xf numFmtId="44" fontId="9" fillId="5" borderId="4" xfId="4" applyFont="1" applyFill="1" applyBorder="1" applyAlignment="1" applyProtection="1">
      <alignment horizontal="left" vertical="center" wrapText="1"/>
      <protection locked="0"/>
    </xf>
    <xf numFmtId="44" fontId="9" fillId="5" borderId="5" xfId="4" applyFont="1" applyFill="1" applyBorder="1" applyAlignment="1" applyProtection="1">
      <alignment horizontal="left" vertical="center" wrapText="1"/>
      <protection locked="0"/>
    </xf>
    <xf numFmtId="0" fontId="7" fillId="0" borderId="10" xfId="0" applyFont="1" applyBorder="1" applyAlignment="1" applyProtection="1">
      <alignment horizontal="left" vertical="center"/>
      <protection locked="0"/>
    </xf>
    <xf numFmtId="0" fontId="7" fillId="0" borderId="10" xfId="5" applyFont="1" applyBorder="1" applyAlignment="1" applyProtection="1">
      <alignment horizontal="left" vertical="center"/>
      <protection locked="0"/>
    </xf>
    <xf numFmtId="0" fontId="6" fillId="3" borderId="14" xfId="0" applyFont="1" applyFill="1" applyBorder="1" applyAlignment="1">
      <alignment horizontal="left" vertical="center"/>
    </xf>
    <xf numFmtId="165" fontId="9" fillId="0" borderId="0" xfId="0" applyNumberFormat="1" applyFont="1" applyBorder="1" applyAlignment="1">
      <alignment horizontal="left"/>
    </xf>
    <xf numFmtId="9" fontId="9" fillId="5" borderId="3" xfId="3" applyFont="1" applyFill="1" applyBorder="1" applyAlignment="1" applyProtection="1">
      <alignment horizontal="left" vertical="center"/>
      <protection locked="0"/>
    </xf>
    <xf numFmtId="9" fontId="9" fillId="5" borderId="4" xfId="3" applyFont="1" applyFill="1" applyBorder="1" applyAlignment="1" applyProtection="1">
      <alignment horizontal="left" vertical="center"/>
      <protection locked="0"/>
    </xf>
    <xf numFmtId="165" fontId="9" fillId="5" borderId="4" xfId="5" applyNumberFormat="1" applyFont="1" applyFill="1" applyBorder="1" applyAlignment="1" applyProtection="1">
      <alignment horizontal="left" vertical="center"/>
      <protection locked="0"/>
    </xf>
    <xf numFmtId="165" fontId="9" fillId="5" borderId="5" xfId="5" applyNumberFormat="1" applyFont="1" applyFill="1" applyBorder="1" applyAlignment="1" applyProtection="1">
      <alignment horizontal="left" vertical="center"/>
      <protection locked="0"/>
    </xf>
    <xf numFmtId="44" fontId="0" fillId="5" borderId="6" xfId="1" applyFont="1" applyFill="1" applyBorder="1"/>
    <xf numFmtId="44" fontId="0" fillId="5" borderId="9" xfId="1" applyFont="1" applyFill="1" applyBorder="1"/>
    <xf numFmtId="0" fontId="0" fillId="0" borderId="0" xfId="0" applyFill="1" applyBorder="1" applyAlignment="1">
      <alignment wrapText="1"/>
    </xf>
    <xf numFmtId="0" fontId="2" fillId="0" borderId="0" xfId="0" applyFont="1"/>
    <xf numFmtId="0" fontId="3" fillId="3" borderId="2" xfId="2" applyFill="1" applyBorder="1" applyAlignment="1">
      <alignment horizontal="center"/>
    </xf>
    <xf numFmtId="44" fontId="6" fillId="3" borderId="2" xfId="1" applyFont="1" applyFill="1" applyBorder="1" applyAlignment="1">
      <alignment vertical="center"/>
    </xf>
    <xf numFmtId="0" fontId="6" fillId="3" borderId="10" xfId="0" applyFont="1" applyFill="1" applyBorder="1" applyAlignment="1">
      <alignment horizontal="left"/>
    </xf>
    <xf numFmtId="0" fontId="6" fillId="3" borderId="11" xfId="0" applyFont="1" applyFill="1" applyBorder="1" applyAlignment="1">
      <alignment horizontal="left"/>
    </xf>
    <xf numFmtId="0" fontId="5" fillId="3" borderId="10" xfId="0" applyFont="1" applyFill="1" applyBorder="1" applyAlignment="1">
      <alignment horizontal="left" wrapText="1"/>
    </xf>
    <xf numFmtId="0" fontId="5" fillId="3" borderId="11" xfId="0" applyFont="1" applyFill="1" applyBorder="1" applyAlignment="1">
      <alignment horizontal="left" wrapText="1"/>
    </xf>
    <xf numFmtId="0" fontId="6" fillId="3" borderId="10"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8" fillId="0" borderId="10" xfId="0" applyFont="1" applyBorder="1" applyAlignment="1">
      <alignment horizontal="left" vertical="center" wrapText="1"/>
    </xf>
    <xf numFmtId="0" fontId="8" fillId="0" borderId="11" xfId="0" applyFont="1" applyBorder="1" applyAlignment="1">
      <alignment horizontal="left" vertical="center" wrapText="1"/>
    </xf>
  </cellXfs>
  <cellStyles count="6">
    <cellStyle name="Controlecel" xfId="2" builtinId="23"/>
    <cellStyle name="Procent" xfId="3" builtinId="5"/>
    <cellStyle name="Standaard" xfId="0" builtinId="0"/>
    <cellStyle name="Standaard 6" xfId="5" xr:uid="{AE970117-BE7A-469C-BFDA-57D2E1E5B02F}"/>
    <cellStyle name="Valuta" xfId="1" builtinId="4"/>
    <cellStyle name="Valuta 5" xfId="4" xr:uid="{A0ED4283-6119-422E-BCBC-6AFDDC926ED2}"/>
  </cellStyles>
  <dxfs count="0"/>
  <tableStyles count="0" defaultTableStyle="TableStyleMedium2" defaultPivotStyle="PivotStyleLight16"/>
  <colors>
    <mruColors>
      <color rgb="FFF48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D285A8-A600-46E0-BB4C-778E2130FE05}">
  <dimension ref="A1:B7"/>
  <sheetViews>
    <sheetView tabSelected="1" workbookViewId="0">
      <selection activeCell="A11" sqref="A11"/>
    </sheetView>
  </sheetViews>
  <sheetFormatPr defaultRowHeight="15" x14ac:dyDescent="0.25"/>
  <cols>
    <col min="1" max="1" width="46.5703125" bestFit="1" customWidth="1"/>
    <col min="2" max="2" width="15.85546875" bestFit="1" customWidth="1"/>
  </cols>
  <sheetData>
    <row r="1" spans="1:2" x14ac:dyDescent="0.25">
      <c r="A1" s="45" t="s">
        <v>72</v>
      </c>
      <c r="B1" s="46" t="s">
        <v>73</v>
      </c>
    </row>
    <row r="2" spans="1:2" x14ac:dyDescent="0.25">
      <c r="A2" s="42" t="s">
        <v>104</v>
      </c>
      <c r="B2" s="43">
        <f>'Totale jaarprijs CHL en HSL'!E37</f>
        <v>0</v>
      </c>
    </row>
    <row r="3" spans="1:2" x14ac:dyDescent="0.25">
      <c r="A3" s="42" t="s">
        <v>77</v>
      </c>
      <c r="B3" s="43">
        <f>'Manuren + toeslagen'!G22</f>
        <v>0</v>
      </c>
    </row>
    <row r="4" spans="1:2" x14ac:dyDescent="0.25">
      <c r="A4" s="45" t="s">
        <v>74</v>
      </c>
      <c r="B4" s="47">
        <f>SUM(B2:B3)</f>
        <v>0</v>
      </c>
    </row>
    <row r="5" spans="1:2" x14ac:dyDescent="0.25">
      <c r="A5" s="44"/>
      <c r="B5" s="44"/>
    </row>
    <row r="6" spans="1:2" ht="15.75" thickBot="1" x14ac:dyDescent="0.3">
      <c r="A6" s="48" t="s">
        <v>75</v>
      </c>
      <c r="B6" s="49">
        <f>B4*0.21</f>
        <v>0</v>
      </c>
    </row>
    <row r="7" spans="1:2" ht="15.75" thickBot="1" x14ac:dyDescent="0.3">
      <c r="A7" s="45" t="s">
        <v>76</v>
      </c>
      <c r="B7" s="72">
        <f>B6+B4</f>
        <v>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B8D04A-B5E0-4F21-B78A-7D8613B8533B}">
  <dimension ref="A1:E39"/>
  <sheetViews>
    <sheetView topLeftCell="A13" workbookViewId="0">
      <selection activeCell="B43" sqref="B43"/>
    </sheetView>
  </sheetViews>
  <sheetFormatPr defaultRowHeight="15" x14ac:dyDescent="0.25"/>
  <cols>
    <col min="1" max="1" width="43.42578125" bestFit="1" customWidth="1"/>
    <col min="2" max="3" width="37.7109375" bestFit="1" customWidth="1"/>
    <col min="5" max="5" width="23.28515625" bestFit="1" customWidth="1"/>
  </cols>
  <sheetData>
    <row r="1" spans="1:3" ht="15.75" thickBot="1" x14ac:dyDescent="0.3">
      <c r="A1" s="9" t="s">
        <v>1</v>
      </c>
      <c r="B1" s="71" t="s">
        <v>106</v>
      </c>
      <c r="C1" s="71" t="s">
        <v>107</v>
      </c>
    </row>
    <row r="2" spans="1:3" x14ac:dyDescent="0.25">
      <c r="A2" s="1" t="s">
        <v>2</v>
      </c>
    </row>
    <row r="3" spans="1:3" x14ac:dyDescent="0.25">
      <c r="A3" s="2" t="s">
        <v>7</v>
      </c>
    </row>
    <row r="4" spans="1:3" x14ac:dyDescent="0.25">
      <c r="A4" s="2" t="s">
        <v>8</v>
      </c>
    </row>
    <row r="5" spans="1:3" x14ac:dyDescent="0.25">
      <c r="A5" s="2" t="s">
        <v>9</v>
      </c>
    </row>
    <row r="6" spans="1:3" ht="15.75" thickBot="1" x14ac:dyDescent="0.3">
      <c r="A6" s="2" t="s">
        <v>10</v>
      </c>
    </row>
    <row r="7" spans="1:3" ht="15.75" thickBot="1" x14ac:dyDescent="0.3">
      <c r="A7" s="3" t="s">
        <v>11</v>
      </c>
      <c r="B7" s="9" t="s">
        <v>19</v>
      </c>
      <c r="C7" s="9" t="s">
        <v>19</v>
      </c>
    </row>
    <row r="8" spans="1:3" ht="15.75" thickBot="1" x14ac:dyDescent="0.3">
      <c r="A8" s="1" t="s">
        <v>3</v>
      </c>
      <c r="B8" s="67">
        <v>0</v>
      </c>
      <c r="C8" s="67">
        <v>0</v>
      </c>
    </row>
    <row r="9" spans="1:3" x14ac:dyDescent="0.25">
      <c r="A9" s="2" t="s">
        <v>26</v>
      </c>
    </row>
    <row r="10" spans="1:3" ht="15.75" thickBot="1" x14ac:dyDescent="0.3">
      <c r="A10" s="3" t="s">
        <v>25</v>
      </c>
    </row>
    <row r="11" spans="1:3" x14ac:dyDescent="0.25">
      <c r="A11" s="1" t="s">
        <v>4</v>
      </c>
    </row>
    <row r="12" spans="1:3" x14ac:dyDescent="0.25">
      <c r="A12" s="2" t="s">
        <v>22</v>
      </c>
    </row>
    <row r="13" spans="1:3" x14ac:dyDescent="0.25">
      <c r="A13" s="2" t="s">
        <v>23</v>
      </c>
    </row>
    <row r="14" spans="1:3" ht="15.75" thickBot="1" x14ac:dyDescent="0.3">
      <c r="A14" s="3" t="s">
        <v>24</v>
      </c>
    </row>
    <row r="15" spans="1:3" ht="15.75" thickBot="1" x14ac:dyDescent="0.3"/>
    <row r="16" spans="1:3" ht="15.75" thickBot="1" x14ac:dyDescent="0.3">
      <c r="A16" s="9" t="s">
        <v>5</v>
      </c>
    </row>
    <row r="17" spans="1:3" x14ac:dyDescent="0.25">
      <c r="A17" s="1" t="s">
        <v>6</v>
      </c>
    </row>
    <row r="18" spans="1:3" x14ac:dyDescent="0.25">
      <c r="A18" s="2" t="s">
        <v>12</v>
      </c>
    </row>
    <row r="19" spans="1:3" x14ac:dyDescent="0.25">
      <c r="A19" s="2" t="s">
        <v>13</v>
      </c>
    </row>
    <row r="20" spans="1:3" x14ac:dyDescent="0.25">
      <c r="A20" s="2" t="s">
        <v>14</v>
      </c>
    </row>
    <row r="21" spans="1:3" ht="15.75" thickBot="1" x14ac:dyDescent="0.3">
      <c r="A21" s="2" t="s">
        <v>15</v>
      </c>
    </row>
    <row r="22" spans="1:3" ht="15.75" thickBot="1" x14ac:dyDescent="0.3">
      <c r="A22" s="2" t="s">
        <v>16</v>
      </c>
      <c r="B22" s="9" t="s">
        <v>20</v>
      </c>
      <c r="C22" s="9" t="s">
        <v>20</v>
      </c>
    </row>
    <row r="23" spans="1:3" ht="15.75" thickBot="1" x14ac:dyDescent="0.3">
      <c r="A23" s="3" t="s">
        <v>17</v>
      </c>
      <c r="B23" s="68">
        <v>0</v>
      </c>
      <c r="C23" s="68">
        <v>0</v>
      </c>
    </row>
    <row r="24" spans="1:3" x14ac:dyDescent="0.25">
      <c r="A24" s="1" t="s">
        <v>3</v>
      </c>
    </row>
    <row r="25" spans="1:3" x14ac:dyDescent="0.25">
      <c r="A25" s="2" t="s">
        <v>26</v>
      </c>
    </row>
    <row r="26" spans="1:3" ht="15.75" thickBot="1" x14ac:dyDescent="0.3">
      <c r="A26" s="3" t="s">
        <v>25</v>
      </c>
    </row>
    <row r="27" spans="1:3" x14ac:dyDescent="0.25">
      <c r="A27" s="1" t="s">
        <v>18</v>
      </c>
    </row>
    <row r="28" spans="1:3" x14ac:dyDescent="0.25">
      <c r="A28" s="2" t="s">
        <v>22</v>
      </c>
    </row>
    <row r="29" spans="1:3" x14ac:dyDescent="0.25">
      <c r="A29" s="2" t="s">
        <v>23</v>
      </c>
    </row>
    <row r="30" spans="1:3" ht="15.75" thickBot="1" x14ac:dyDescent="0.3">
      <c r="A30" s="3" t="s">
        <v>24</v>
      </c>
    </row>
    <row r="31" spans="1:3" ht="15.75" thickBot="1" x14ac:dyDescent="0.3">
      <c r="A31" s="4"/>
    </row>
    <row r="32" spans="1:3" ht="15.75" thickBot="1" x14ac:dyDescent="0.3">
      <c r="A32" s="9" t="s">
        <v>21</v>
      </c>
    </row>
    <row r="33" spans="1:5" ht="15.75" thickBot="1" x14ac:dyDescent="0.3">
      <c r="A33" s="7" t="s">
        <v>27</v>
      </c>
      <c r="B33" s="9" t="s">
        <v>0</v>
      </c>
      <c r="C33" s="9" t="s">
        <v>0</v>
      </c>
    </row>
    <row r="34" spans="1:5" ht="45.75" thickBot="1" x14ac:dyDescent="0.3">
      <c r="A34" s="8" t="s">
        <v>28</v>
      </c>
      <c r="B34" s="67">
        <v>0</v>
      </c>
      <c r="C34" s="67">
        <v>0</v>
      </c>
    </row>
    <row r="35" spans="1:5" x14ac:dyDescent="0.25">
      <c r="A35" s="69"/>
      <c r="B35" s="69"/>
      <c r="C35" s="69"/>
    </row>
    <row r="36" spans="1:5" ht="15.75" thickBot="1" x14ac:dyDescent="0.3">
      <c r="A36" s="4"/>
      <c r="B36" s="70" t="s">
        <v>108</v>
      </c>
      <c r="C36" s="70" t="s">
        <v>109</v>
      </c>
      <c r="E36" s="70" t="s">
        <v>110</v>
      </c>
    </row>
    <row r="37" spans="1:5" ht="15.75" thickBot="1" x14ac:dyDescent="0.3">
      <c r="A37" s="6"/>
      <c r="B37" s="5">
        <f>SUM(B8,B23,B34)</f>
        <v>0</v>
      </c>
      <c r="C37" s="5">
        <f>SUM(C8,C23,C34)</f>
        <v>0</v>
      </c>
      <c r="E37" s="5">
        <f>SUM(B37+C37)</f>
        <v>0</v>
      </c>
    </row>
    <row r="38" spans="1:5" ht="15.75" thickBot="1" x14ac:dyDescent="0.3"/>
    <row r="39" spans="1:5" ht="15.75" thickBot="1" x14ac:dyDescent="0.3">
      <c r="A39" s="52"/>
      <c r="B39" s="10" t="s">
        <v>105</v>
      </c>
      <c r="C39" s="10"/>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1D5E4F-4030-45F6-891A-E1B358FC10B2}">
  <dimension ref="A2:G27"/>
  <sheetViews>
    <sheetView workbookViewId="0">
      <selection activeCell="G12" sqref="G12"/>
    </sheetView>
  </sheetViews>
  <sheetFormatPr defaultColWidth="8.85546875" defaultRowHeight="14.25" x14ac:dyDescent="0.2"/>
  <cols>
    <col min="1" max="1" width="14.7109375" style="10" customWidth="1"/>
    <col min="2" max="2" width="27.28515625" style="10" bestFit="1" customWidth="1"/>
    <col min="3" max="3" width="39.28515625" style="10" customWidth="1"/>
    <col min="4" max="4" width="53.42578125" style="10" bestFit="1" customWidth="1"/>
    <col min="5" max="7" width="22.7109375" style="10" customWidth="1"/>
    <col min="8" max="16384" width="8.85546875" style="10"/>
  </cols>
  <sheetData>
    <row r="2" spans="1:7" x14ac:dyDescent="0.2">
      <c r="A2" s="75" t="s">
        <v>54</v>
      </c>
      <c r="B2" s="76"/>
      <c r="C2" s="76"/>
      <c r="D2" s="76"/>
      <c r="E2" s="76"/>
      <c r="F2" s="76"/>
      <c r="G2" s="76"/>
    </row>
    <row r="3" spans="1:7" x14ac:dyDescent="0.2">
      <c r="A3" s="27"/>
      <c r="B3" s="27"/>
      <c r="C3" s="27"/>
      <c r="D3" s="27"/>
      <c r="E3" s="27"/>
      <c r="F3" s="27"/>
      <c r="G3" s="27"/>
    </row>
    <row r="4" spans="1:7" s="11" customFormat="1" ht="39" thickBot="1" x14ac:dyDescent="0.25">
      <c r="A4" s="77" t="s">
        <v>55</v>
      </c>
      <c r="B4" s="78"/>
      <c r="C4" s="28" t="s">
        <v>101</v>
      </c>
      <c r="D4" s="28"/>
      <c r="E4" s="54" t="s">
        <v>29</v>
      </c>
      <c r="F4" s="28" t="s">
        <v>67</v>
      </c>
      <c r="G4" s="29" t="s">
        <v>56</v>
      </c>
    </row>
    <row r="5" spans="1:7" s="11" customFormat="1" ht="25.5" x14ac:dyDescent="0.2">
      <c r="A5" s="12" t="s">
        <v>30</v>
      </c>
      <c r="B5" s="12" t="s">
        <v>68</v>
      </c>
      <c r="C5" s="79" t="s">
        <v>102</v>
      </c>
      <c r="D5" s="80"/>
      <c r="E5" s="56"/>
      <c r="F5" s="53">
        <v>140</v>
      </c>
      <c r="G5" s="13">
        <f>E5*F5</f>
        <v>0</v>
      </c>
    </row>
    <row r="6" spans="1:7" s="11" customFormat="1" ht="25.5" x14ac:dyDescent="0.2">
      <c r="A6" s="12" t="s">
        <v>31</v>
      </c>
      <c r="B6" s="12" t="s">
        <v>69</v>
      </c>
      <c r="C6" s="79" t="s">
        <v>102</v>
      </c>
      <c r="D6" s="80"/>
      <c r="E6" s="57"/>
      <c r="F6" s="53">
        <v>40</v>
      </c>
      <c r="G6" s="13">
        <f t="shared" ref="G6:G7" si="0">E6*F6</f>
        <v>0</v>
      </c>
    </row>
    <row r="7" spans="1:7" s="11" customFormat="1" ht="26.25" thickBot="1" x14ac:dyDescent="0.25">
      <c r="A7" s="12" t="s">
        <v>32</v>
      </c>
      <c r="B7" s="12" t="s">
        <v>70</v>
      </c>
      <c r="C7" s="79" t="s">
        <v>102</v>
      </c>
      <c r="D7" s="80"/>
      <c r="E7" s="58"/>
      <c r="F7" s="53">
        <v>20</v>
      </c>
      <c r="G7" s="13">
        <f t="shared" si="0"/>
        <v>0</v>
      </c>
    </row>
    <row r="8" spans="1:7" s="11" customFormat="1" x14ac:dyDescent="0.2">
      <c r="A8" s="14"/>
      <c r="B8" s="14"/>
      <c r="C8" s="15"/>
      <c r="D8" s="16"/>
      <c r="E8" s="55"/>
      <c r="F8" s="14"/>
      <c r="G8" s="17"/>
    </row>
    <row r="9" spans="1:7" x14ac:dyDescent="0.2">
      <c r="A9" s="18"/>
      <c r="B9" s="18"/>
      <c r="C9" s="18"/>
      <c r="D9" s="73" t="s">
        <v>57</v>
      </c>
      <c r="E9" s="74"/>
      <c r="F9" s="74"/>
      <c r="G9" s="30">
        <f>SUM(G5:G7)</f>
        <v>0</v>
      </c>
    </row>
    <row r="10" spans="1:7" x14ac:dyDescent="0.2">
      <c r="A10" s="18"/>
      <c r="B10" s="18"/>
      <c r="C10" s="18"/>
      <c r="D10" s="18"/>
      <c r="E10" s="18"/>
      <c r="F10" s="18"/>
      <c r="G10" s="18"/>
    </row>
    <row r="11" spans="1:7" ht="15" thickBot="1" x14ac:dyDescent="0.25">
      <c r="A11" s="31" t="s">
        <v>33</v>
      </c>
      <c r="B11" s="32"/>
      <c r="C11" s="32"/>
      <c r="D11" s="32" t="s">
        <v>34</v>
      </c>
      <c r="E11" s="61" t="s">
        <v>35</v>
      </c>
      <c r="F11" s="28" t="s">
        <v>36</v>
      </c>
      <c r="G11" s="29" t="s">
        <v>56</v>
      </c>
    </row>
    <row r="12" spans="1:7" x14ac:dyDescent="0.2">
      <c r="A12" s="19" t="s">
        <v>37</v>
      </c>
      <c r="B12" s="19" t="s">
        <v>100</v>
      </c>
      <c r="C12" s="20"/>
      <c r="D12" s="59"/>
      <c r="E12" s="63"/>
      <c r="F12" s="53" t="s">
        <v>38</v>
      </c>
      <c r="G12" s="21">
        <f>(SUM($G$5:$G$7))*E12</f>
        <v>0</v>
      </c>
    </row>
    <row r="13" spans="1:7" x14ac:dyDescent="0.2">
      <c r="A13" s="19" t="s">
        <v>39</v>
      </c>
      <c r="B13" s="19" t="s">
        <v>98</v>
      </c>
      <c r="C13" s="20"/>
      <c r="D13" s="59"/>
      <c r="E13" s="64"/>
      <c r="F13" s="53" t="s">
        <v>38</v>
      </c>
      <c r="G13" s="21">
        <f>(SUM($G$5:$G$7))*E13</f>
        <v>0</v>
      </c>
    </row>
    <row r="14" spans="1:7" x14ac:dyDescent="0.2">
      <c r="A14" s="19" t="s">
        <v>40</v>
      </c>
      <c r="B14" s="19" t="s">
        <v>41</v>
      </c>
      <c r="C14" s="20"/>
      <c r="D14" s="59"/>
      <c r="E14" s="65"/>
      <c r="F14" s="53" t="s">
        <v>38</v>
      </c>
      <c r="G14" s="21">
        <f>(SUM($G$5:$G$7))*E14</f>
        <v>0</v>
      </c>
    </row>
    <row r="15" spans="1:7" x14ac:dyDescent="0.2">
      <c r="A15" s="19" t="s">
        <v>42</v>
      </c>
      <c r="B15" s="19" t="s">
        <v>43</v>
      </c>
      <c r="C15" s="20"/>
      <c r="D15" s="59"/>
      <c r="E15" s="65"/>
      <c r="F15" s="53" t="s">
        <v>38</v>
      </c>
      <c r="G15" s="21">
        <f>(SUM($G$5:$G$7))*E15</f>
        <v>0</v>
      </c>
    </row>
    <row r="16" spans="1:7" x14ac:dyDescent="0.2">
      <c r="A16" s="19" t="s">
        <v>44</v>
      </c>
      <c r="B16" s="19" t="s">
        <v>45</v>
      </c>
      <c r="C16" s="22"/>
      <c r="D16" s="60" t="s">
        <v>46</v>
      </c>
      <c r="E16" s="65"/>
      <c r="F16" s="53">
        <v>10</v>
      </c>
      <c r="G16" s="21">
        <f>F16*$E$7*(E16)</f>
        <v>0</v>
      </c>
    </row>
    <row r="17" spans="1:7" x14ac:dyDescent="0.2">
      <c r="A17" s="19" t="s">
        <v>47</v>
      </c>
      <c r="B17" s="19" t="s">
        <v>48</v>
      </c>
      <c r="C17" s="22"/>
      <c r="D17" s="60" t="s">
        <v>49</v>
      </c>
      <c r="E17" s="65"/>
      <c r="F17" s="53">
        <v>20</v>
      </c>
      <c r="G17" s="21">
        <f t="shared" ref="G17:G18" si="1">F17*$E$7*(E17)</f>
        <v>0</v>
      </c>
    </row>
    <row r="18" spans="1:7" ht="15" thickBot="1" x14ac:dyDescent="0.25">
      <c r="A18" s="19" t="s">
        <v>99</v>
      </c>
      <c r="B18" s="19" t="s">
        <v>50</v>
      </c>
      <c r="C18" s="22"/>
      <c r="D18" s="60" t="s">
        <v>51</v>
      </c>
      <c r="E18" s="66"/>
      <c r="F18" s="53">
        <v>10</v>
      </c>
      <c r="G18" s="21">
        <f t="shared" si="1"/>
        <v>0</v>
      </c>
    </row>
    <row r="19" spans="1:7" x14ac:dyDescent="0.2">
      <c r="A19" s="23"/>
      <c r="B19" s="23"/>
      <c r="C19" s="24"/>
      <c r="D19" s="25"/>
      <c r="E19" s="62"/>
      <c r="F19" s="14"/>
      <c r="G19" s="26"/>
    </row>
    <row r="20" spans="1:7" x14ac:dyDescent="0.2">
      <c r="D20" s="73" t="s">
        <v>58</v>
      </c>
      <c r="E20" s="74"/>
      <c r="F20" s="74"/>
      <c r="G20" s="33">
        <f>SUM(G12:G18)</f>
        <v>0</v>
      </c>
    </row>
    <row r="22" spans="1:7" x14ac:dyDescent="0.2">
      <c r="D22" s="73" t="s">
        <v>56</v>
      </c>
      <c r="E22" s="74"/>
      <c r="F22" s="74"/>
      <c r="G22" s="33">
        <f>G9+G20</f>
        <v>0</v>
      </c>
    </row>
    <row r="24" spans="1:7" x14ac:dyDescent="0.2">
      <c r="A24" s="18" t="s">
        <v>52</v>
      </c>
      <c r="B24" s="18"/>
      <c r="C24" s="18"/>
      <c r="D24" s="18"/>
    </row>
    <row r="25" spans="1:7" x14ac:dyDescent="0.2">
      <c r="A25" s="18" t="s">
        <v>53</v>
      </c>
    </row>
    <row r="26" spans="1:7" ht="15" thickBot="1" x14ac:dyDescent="0.25"/>
    <row r="27" spans="1:7" ht="15" thickBot="1" x14ac:dyDescent="0.25">
      <c r="A27" s="52"/>
      <c r="B27" s="10" t="s">
        <v>105</v>
      </c>
    </row>
  </sheetData>
  <mergeCells count="8">
    <mergeCell ref="D9:F9"/>
    <mergeCell ref="D20:F20"/>
    <mergeCell ref="D22:F22"/>
    <mergeCell ref="A2:G2"/>
    <mergeCell ref="A4:B4"/>
    <mergeCell ref="C5:D5"/>
    <mergeCell ref="C6:D6"/>
    <mergeCell ref="C7:D7"/>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35FB82-BFCD-499E-B7C6-7D6A74BE0D67}">
  <dimension ref="A1:A18"/>
  <sheetViews>
    <sheetView topLeftCell="A7" workbookViewId="0">
      <selection activeCell="A15" sqref="A15"/>
    </sheetView>
  </sheetViews>
  <sheetFormatPr defaultColWidth="8.85546875" defaultRowHeight="14.25" x14ac:dyDescent="0.2"/>
  <cols>
    <col min="1" max="1" width="115.5703125" style="34" bestFit="1" customWidth="1"/>
    <col min="2" max="16384" width="8.85546875" style="34"/>
  </cols>
  <sheetData>
    <row r="1" spans="1:1" ht="30" customHeight="1" thickBot="1" x14ac:dyDescent="0.25">
      <c r="A1" s="51" t="s">
        <v>66</v>
      </c>
    </row>
    <row r="3" spans="1:1" x14ac:dyDescent="0.2">
      <c r="A3" s="35" t="s">
        <v>63</v>
      </c>
    </row>
    <row r="4" spans="1:1" ht="60" customHeight="1" x14ac:dyDescent="0.2">
      <c r="A4" s="36" t="s">
        <v>103</v>
      </c>
    </row>
    <row r="5" spans="1:1" ht="16.149999999999999" customHeight="1" x14ac:dyDescent="0.2">
      <c r="A5" s="37"/>
    </row>
    <row r="6" spans="1:1" ht="21" customHeight="1" x14ac:dyDescent="0.2">
      <c r="A6" s="36" t="s">
        <v>59</v>
      </c>
    </row>
    <row r="7" spans="1:1" ht="16.149999999999999" customHeight="1" x14ac:dyDescent="0.2">
      <c r="A7" s="37"/>
    </row>
    <row r="8" spans="1:1" ht="16.149999999999999" customHeight="1" x14ac:dyDescent="0.2">
      <c r="A8" s="39" t="s">
        <v>71</v>
      </c>
    </row>
    <row r="9" spans="1:1" x14ac:dyDescent="0.2">
      <c r="A9" s="40" t="s">
        <v>78</v>
      </c>
    </row>
    <row r="10" spans="1:1" ht="16.149999999999999" customHeight="1" x14ac:dyDescent="0.2">
      <c r="A10" s="37"/>
    </row>
    <row r="11" spans="1:1" x14ac:dyDescent="0.2">
      <c r="A11" s="39" t="s">
        <v>60</v>
      </c>
    </row>
    <row r="12" spans="1:1" ht="51" x14ac:dyDescent="0.2">
      <c r="A12" s="40" t="s">
        <v>61</v>
      </c>
    </row>
    <row r="13" spans="1:1" ht="16.149999999999999" customHeight="1" x14ac:dyDescent="0.2">
      <c r="A13" s="37"/>
    </row>
    <row r="14" spans="1:1" ht="16.149999999999999" customHeight="1" x14ac:dyDescent="0.2">
      <c r="A14" s="39" t="s">
        <v>41</v>
      </c>
    </row>
    <row r="15" spans="1:1" ht="42.75" customHeight="1" x14ac:dyDescent="0.2">
      <c r="A15" s="40" t="s">
        <v>62</v>
      </c>
    </row>
    <row r="16" spans="1:1" ht="16.149999999999999" customHeight="1" x14ac:dyDescent="0.2">
      <c r="A16" s="40"/>
    </row>
    <row r="17" spans="1:1" ht="16.149999999999999" customHeight="1" x14ac:dyDescent="0.2">
      <c r="A17" s="38" t="s">
        <v>65</v>
      </c>
    </row>
    <row r="18" spans="1:1" ht="45" customHeight="1" x14ac:dyDescent="0.2">
      <c r="A18" s="41" t="s">
        <v>64</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6DCBAC-1308-4C1E-B0D1-11A3BFC86236}">
  <dimension ref="A1:A28"/>
  <sheetViews>
    <sheetView zoomScaleNormal="100" workbookViewId="0">
      <selection activeCell="F14" sqref="F14"/>
    </sheetView>
  </sheetViews>
  <sheetFormatPr defaultRowHeight="15" x14ac:dyDescent="0.25"/>
  <cols>
    <col min="1" max="1" width="131.5703125" customWidth="1"/>
  </cols>
  <sheetData>
    <row r="1" spans="1:1" s="34" customFormat="1" ht="30" customHeight="1" thickBot="1" x14ac:dyDescent="0.25">
      <c r="A1" s="51" t="s">
        <v>79</v>
      </c>
    </row>
    <row r="2" spans="1:1" x14ac:dyDescent="0.25">
      <c r="A2" s="34"/>
    </row>
    <row r="3" spans="1:1" x14ac:dyDescent="0.25">
      <c r="A3" s="35" t="s">
        <v>80</v>
      </c>
    </row>
    <row r="4" spans="1:1" x14ac:dyDescent="0.25">
      <c r="A4" s="37"/>
    </row>
    <row r="5" spans="1:1" x14ac:dyDescent="0.25">
      <c r="A5" s="36" t="s">
        <v>81</v>
      </c>
    </row>
    <row r="6" spans="1:1" x14ac:dyDescent="0.25">
      <c r="A6" s="37"/>
    </row>
    <row r="7" spans="1:1" x14ac:dyDescent="0.25">
      <c r="A7" s="39" t="s">
        <v>68</v>
      </c>
    </row>
    <row r="8" spans="1:1" x14ac:dyDescent="0.25">
      <c r="A8" s="40" t="s">
        <v>82</v>
      </c>
    </row>
    <row r="9" spans="1:1" x14ac:dyDescent="0.25">
      <c r="A9" s="40" t="s">
        <v>83</v>
      </c>
    </row>
    <row r="10" spans="1:1" x14ac:dyDescent="0.25">
      <c r="A10" s="40" t="s">
        <v>84</v>
      </c>
    </row>
    <row r="11" spans="1:1" x14ac:dyDescent="0.25">
      <c r="A11" s="40" t="s">
        <v>85</v>
      </c>
    </row>
    <row r="12" spans="1:1" x14ac:dyDescent="0.25">
      <c r="A12" s="37" t="s">
        <v>86</v>
      </c>
    </row>
    <row r="13" spans="1:1" x14ac:dyDescent="0.25">
      <c r="A13" s="37"/>
    </row>
    <row r="14" spans="1:1" x14ac:dyDescent="0.25">
      <c r="A14" s="39" t="s">
        <v>69</v>
      </c>
    </row>
    <row r="15" spans="1:1" x14ac:dyDescent="0.25">
      <c r="A15" s="40" t="s">
        <v>87</v>
      </c>
    </row>
    <row r="16" spans="1:1" x14ac:dyDescent="0.25">
      <c r="A16" s="40" t="s">
        <v>88</v>
      </c>
    </row>
    <row r="17" spans="1:1" ht="25.5" x14ac:dyDescent="0.25">
      <c r="A17" s="40" t="s">
        <v>89</v>
      </c>
    </row>
    <row r="18" spans="1:1" x14ac:dyDescent="0.25">
      <c r="A18" s="40" t="s">
        <v>90</v>
      </c>
    </row>
    <row r="19" spans="1:1" ht="25.5" x14ac:dyDescent="0.25">
      <c r="A19" s="40" t="s">
        <v>91</v>
      </c>
    </row>
    <row r="20" spans="1:1" x14ac:dyDescent="0.25">
      <c r="A20" s="37"/>
    </row>
    <row r="21" spans="1:1" x14ac:dyDescent="0.25">
      <c r="A21" s="39" t="s">
        <v>70</v>
      </c>
    </row>
    <row r="22" spans="1:1" ht="15.75" x14ac:dyDescent="0.25">
      <c r="A22" s="50" t="s">
        <v>92</v>
      </c>
    </row>
    <row r="23" spans="1:1" ht="31.5" x14ac:dyDescent="0.25">
      <c r="A23" s="50" t="s">
        <v>93</v>
      </c>
    </row>
    <row r="24" spans="1:1" ht="25.5" x14ac:dyDescent="0.25">
      <c r="A24" s="36" t="s">
        <v>94</v>
      </c>
    </row>
    <row r="25" spans="1:1" ht="15.75" x14ac:dyDescent="0.25">
      <c r="A25" s="50" t="s">
        <v>95</v>
      </c>
    </row>
    <row r="26" spans="1:1" ht="25.5" x14ac:dyDescent="0.25">
      <c r="A26" s="36" t="s">
        <v>96</v>
      </c>
    </row>
    <row r="27" spans="1:1" x14ac:dyDescent="0.25">
      <c r="A27" s="36" t="s">
        <v>97</v>
      </c>
    </row>
    <row r="28" spans="1:1" x14ac:dyDescent="0.25">
      <c r="A28" s="41"/>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DD169FE5315C142B5C5748E59A35326" ma:contentTypeVersion="4" ma:contentTypeDescription="Create a new document." ma:contentTypeScope="" ma:versionID="39bfe85069d45abfa68471c3d1ce5d9c">
  <xsd:schema xmlns:xsd="http://www.w3.org/2001/XMLSchema" xmlns:xs="http://www.w3.org/2001/XMLSchema" xmlns:p="http://schemas.microsoft.com/office/2006/metadata/properties" xmlns:ns2="b6b91851-b07e-4d5d-b0ab-be721f286e0d" xmlns:ns3="b8c36bf0-ac8c-4bcb-aea7-3ecfd0b42a80" targetNamespace="http://schemas.microsoft.com/office/2006/metadata/properties" ma:root="true" ma:fieldsID="be3031aca5d35915afbd7858e031c6cf" ns2:_="" ns3:_="">
    <xsd:import namespace="b6b91851-b07e-4d5d-b0ab-be721f286e0d"/>
    <xsd:import namespace="b8c36bf0-ac8c-4bcb-aea7-3ecfd0b42a8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b91851-b07e-4d5d-b0ab-be721f286e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8c36bf0-ac8c-4bcb-aea7-3ecfd0b42a80"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D571FF6-7556-4938-84C4-E55DA5800A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6b91851-b07e-4d5d-b0ab-be721f286e0d"/>
    <ds:schemaRef ds:uri="b8c36bf0-ac8c-4bcb-aea7-3ecfd0b42a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BBAC953-33C5-4199-9F59-D14A0D601D35}">
  <ds:schemaRefs>
    <ds:schemaRef ds:uri="http://purl.org/dc/terms/"/>
    <ds:schemaRef ds:uri="http://schemas.microsoft.com/office/2006/documentManagement/types"/>
    <ds:schemaRef ds:uri="http://purl.org/dc/dcmitype/"/>
    <ds:schemaRef ds:uri="http://schemas.microsoft.com/office/infopath/2007/PartnerControls"/>
    <ds:schemaRef ds:uri="http://purl.org/dc/elements/1.1/"/>
    <ds:schemaRef ds:uri="http://schemas.microsoft.com/office/2006/metadata/properties"/>
    <ds:schemaRef ds:uri="b6b91851-b07e-4d5d-b0ab-be721f286e0d"/>
    <ds:schemaRef ds:uri="http://schemas.openxmlformats.org/package/2006/metadata/core-properties"/>
    <ds:schemaRef ds:uri="b8c36bf0-ac8c-4bcb-aea7-3ecfd0b42a80"/>
    <ds:schemaRef ds:uri="http://www.w3.org/XML/1998/namespace"/>
  </ds:schemaRefs>
</ds:datastoreItem>
</file>

<file path=customXml/itemProps3.xml><?xml version="1.0" encoding="utf-8"?>
<ds:datastoreItem xmlns:ds="http://schemas.openxmlformats.org/officeDocument/2006/customXml" ds:itemID="{2423101E-DCC7-4682-8C43-6E7AB1D76AE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5</vt:i4>
      </vt:variant>
    </vt:vector>
  </HeadingPairs>
  <TitlesOfParts>
    <vt:vector size="5" baseType="lpstr">
      <vt:lpstr>Totale inschrijfprijs</vt:lpstr>
      <vt:lpstr>Totale jaarprijs CHL en HSL</vt:lpstr>
      <vt:lpstr>Manuren + toeslagen</vt:lpstr>
      <vt:lpstr>Definities toeslagen</vt:lpstr>
      <vt:lpstr>Definities functies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Koen Haast</dc:creator>
  <cp:lastModifiedBy>Koen Haast</cp:lastModifiedBy>
  <dcterms:created xsi:type="dcterms:W3CDTF">2021-09-03T16:00:07Z</dcterms:created>
  <dcterms:modified xsi:type="dcterms:W3CDTF">2021-11-26T13:43:11Z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0x0101007DD169FE5315C142B5C5748E59A35326</vt:lpwstr>
  </property>
</Properties>
</file>