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ink-651/Gedeelde documenten/General/02. Aanbestedings- en offertefase/"/>
    </mc:Choice>
  </mc:AlternateContent>
  <xr:revisionPtr revIDLastSave="82" documentId="8_{0C0D4A0D-212B-4038-BAC9-A8ABEE0C7036}" xr6:coauthVersionLast="47" xr6:coauthVersionMax="47" xr10:uidLastSave="{BF212810-B2E7-42D4-A978-C967CEBCF300}"/>
  <bookViews>
    <workbookView xWindow="28680" yWindow="-120" windowWidth="29040" windowHeight="15840" xr2:uid="{23E01D01-D2AC-44E4-A565-0AF6D1B45A82}"/>
  </bookViews>
  <sheets>
    <sheet name="Prijzenblad" sheetId="1" r:id="rId1"/>
    <sheet name="Opbouw consignatievergoed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8" i="1"/>
  <c r="D17" i="1"/>
  <c r="H17" i="1" s="1"/>
  <c r="H19" i="1" s="1"/>
  <c r="H11" i="1"/>
  <c r="D49" i="2"/>
  <c r="D48" i="2"/>
  <c r="D45" i="2"/>
  <c r="D44" i="2"/>
  <c r="D42" i="2"/>
  <c r="D41" i="2"/>
  <c r="D40" i="2"/>
  <c r="D39" i="2"/>
  <c r="D37" i="2"/>
  <c r="D36" i="2"/>
  <c r="D35" i="2"/>
  <c r="D34" i="2"/>
  <c r="D33" i="2"/>
  <c r="D32" i="2"/>
  <c r="D31" i="2"/>
  <c r="D30" i="2"/>
  <c r="D29" i="2"/>
  <c r="D27" i="2"/>
  <c r="D26" i="2"/>
  <c r="D25" i="2"/>
  <c r="D23" i="2"/>
  <c r="D22" i="2"/>
  <c r="D21" i="2"/>
  <c r="D20" i="2"/>
  <c r="D19" i="2"/>
  <c r="D18" i="2"/>
  <c r="D17" i="2"/>
  <c r="D15" i="2"/>
  <c r="D14" i="2"/>
  <c r="D13" i="2"/>
  <c r="D12" i="2"/>
  <c r="D11" i="2"/>
  <c r="D10" i="2"/>
  <c r="D9" i="2"/>
  <c r="D8" i="2"/>
  <c r="D7" i="2"/>
  <c r="D6" i="2"/>
  <c r="D50" i="2" s="1"/>
  <c r="H25" i="1"/>
  <c r="H26" i="1"/>
  <c r="H27" i="1"/>
  <c r="H28" i="1"/>
  <c r="H29" i="1"/>
  <c r="H24" i="1"/>
  <c r="H18" i="1"/>
  <c r="H9" i="1"/>
  <c r="H10" i="1"/>
  <c r="H7" i="1"/>
  <c r="H30" i="1" l="1"/>
  <c r="H12" i="1"/>
</calcChain>
</file>

<file path=xl/sharedStrings.xml><?xml version="1.0" encoding="utf-8"?>
<sst xmlns="http://schemas.openxmlformats.org/spreadsheetml/2006/main" count="114" uniqueCount="78">
  <si>
    <t>Bijlage 3 Prijzenblad 2022 - 2026 Europese aanbesteding Gladheidsbestrijding</t>
  </si>
  <si>
    <t>Invullen door inschrijver</t>
  </si>
  <si>
    <t>Scenario</t>
  </si>
  <si>
    <t>Actie</t>
  </si>
  <si>
    <t>eenheid</t>
  </si>
  <si>
    <t>Prijs per ronde *</t>
  </si>
  <si>
    <t>Hoeveelheid **</t>
  </si>
  <si>
    <t>subtotaal excl. BTW in euro's</t>
  </si>
  <si>
    <t>P1/2/3</t>
  </si>
  <si>
    <t>Preventieve strooiactie 1ste urgentie wegen+fietspaden 8/10/12/14 g/m2</t>
  </si>
  <si>
    <t>x</t>
  </si>
  <si>
    <t xml:space="preserve"> =</t>
  </si>
  <si>
    <t>P4/5</t>
  </si>
  <si>
    <t>Preventieve strooiactie 1ste urgentie wegen+fietspaden 15/17/20 g/m2</t>
  </si>
  <si>
    <t>C1/2</t>
  </si>
  <si>
    <t>Curatieve strooiactie 1ste+2e urgentie wegen+fietspaden 15/20 g/m2</t>
  </si>
  <si>
    <t>C3/4</t>
  </si>
  <si>
    <t>Curatieve strooiactie+sneeuwploegen 1ste+2e urgentie wegen+fietspaden 15/20 g/m2</t>
  </si>
  <si>
    <t>V1</t>
  </si>
  <si>
    <t>Viaductenroute (7 stuks)</t>
  </si>
  <si>
    <t>Subtotaal P + C + V</t>
  </si>
  <si>
    <t>Jaarlijkse vergoeding *</t>
  </si>
  <si>
    <t>Subtotaal excl. BTW in euro's</t>
  </si>
  <si>
    <t>E</t>
  </si>
  <si>
    <t>Consignatievergoeding (vul tabblad 2 "opbouw consignatievergoeding" in)</t>
  </si>
  <si>
    <t>jr</t>
  </si>
  <si>
    <t>Subtotaal E ***</t>
  </si>
  <si>
    <t>Prijs per ton of per uur *</t>
  </si>
  <si>
    <t>S1</t>
  </si>
  <si>
    <t>Speciale afroep:</t>
  </si>
  <si>
    <t>S1.1</t>
  </si>
  <si>
    <t>(Nat)zout</t>
  </si>
  <si>
    <t>ton</t>
  </si>
  <si>
    <t>S1.2</t>
  </si>
  <si>
    <t>Wegenstrooier</t>
  </si>
  <si>
    <t>S1.3</t>
  </si>
  <si>
    <t>Wegenstrooier + sneeuwploeg</t>
  </si>
  <si>
    <t>S1.4</t>
  </si>
  <si>
    <t>Fietspadstrooier</t>
  </si>
  <si>
    <t>S1.5</t>
  </si>
  <si>
    <t>Fietspadstrooier + sneeuwploeg</t>
  </si>
  <si>
    <t>S1.6</t>
  </si>
  <si>
    <t>Sneeuwploeg + tractie</t>
  </si>
  <si>
    <t>Subtotaal S</t>
  </si>
  <si>
    <t>Totaal bedrag scenario's P+C+V+E+S (fictieve inschrijfprijs)</t>
  </si>
  <si>
    <t>P</t>
  </si>
  <si>
    <t>Preventieve strooiactie.</t>
  </si>
  <si>
    <t>C</t>
  </si>
  <si>
    <t>Curatieve strooiactie. Integraal tarief per ingeplande actie.</t>
  </si>
  <si>
    <t>Consignatievergoeding.</t>
  </si>
  <si>
    <t>S</t>
  </si>
  <si>
    <t>Speciale opdracht (adhoc afroepbasis strooien/ploegen enkele wegen/fietspaden).</t>
  </si>
  <si>
    <t>*</t>
  </si>
  <si>
    <t>Toelichting (zie Bijlage 04.2.)</t>
  </si>
  <si>
    <t>**</t>
  </si>
  <si>
    <t>Hoeveelheden opgenomen voor de berekening van de fictieve inschrijfprijs per 5 seizoenen zijn gebaseerd op strooi-/ploegacties van de afgelopen 6 jaar in deelgebied IJsselmonde en zijn louter indicatief.</t>
  </si>
  <si>
    <t>***</t>
  </si>
  <si>
    <t>Aldus naar waarheid ingevuld:</t>
  </si>
  <si>
    <t>Naam vertegenwoordiger gegadigde</t>
  </si>
  <si>
    <t>Datum ondertekening</t>
  </si>
  <si>
    <t>Handtekening gegadigde</t>
  </si>
  <si>
    <t>Inschrijver hoeft uitsluitend de lichtgroen gekleurde cellen in te vullen.</t>
  </si>
  <si>
    <t xml:space="preserve">Consignatievergoeding </t>
  </si>
  <si>
    <t>aantal</t>
  </si>
  <si>
    <t>jaarlijkse
kosten</t>
  </si>
  <si>
    <t>totaal</t>
  </si>
  <si>
    <t>Vaste kosten materieel galdheidsbestrijding</t>
  </si>
  <si>
    <t>Vaste kosten standby tractie</t>
  </si>
  <si>
    <t>Opslagkosten</t>
  </si>
  <si>
    <t>Dienstverlening</t>
  </si>
  <si>
    <t>Kosten strooimanagementsysteem etc.</t>
  </si>
  <si>
    <t>Consignatiedienst uitvoering</t>
  </si>
  <si>
    <t>Overige niet benoemde kosten</t>
  </si>
  <si>
    <t>Totaal consignatievergoeding</t>
  </si>
  <si>
    <t>ronde (24/7)</t>
  </si>
  <si>
    <t>uur (24/7)</t>
  </si>
  <si>
    <t>let op: mag niet meer bedragen dan maximaal 50% van de fictieve inschrijfprijs</t>
  </si>
  <si>
    <t>Let op: Mag maximaal 50% bedragen van de fictieve inschrijfprijs.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</si>
</sst>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  <numFmt numFmtId="166" formatCode="_ &quot;$&quot;\ * #,##0.00_ ;_ &quot;$&quot;\ * \-#,##0.00_ ;_ &quot;$&quot;\ * &quot;-&quot;??_ ;_ @_ "/>
    <numFmt numFmtId="167" formatCode="_ &quot;€&quot;\ * #,##0_ ;_ &quot;€&quot;\ * \-#,##0_ ;_ &quot;€&quot;\ * &quot;-&quot;??_ ;_ @_ "/>
  </numFmts>
  <fonts count="12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u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b/>
      <sz val="9"/>
      <color rgb="FFFF0000"/>
      <name val="Verdana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0" fillId="0" borderId="13" xfId="0" applyBorder="1"/>
    <xf numFmtId="0" fontId="0" fillId="0" borderId="11" xfId="0" applyBorder="1"/>
    <xf numFmtId="0" fontId="2" fillId="0" borderId="13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5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/>
    <xf numFmtId="7" fontId="0" fillId="0" borderId="3" xfId="0" applyNumberFormat="1" applyBorder="1" applyAlignment="1">
      <alignment horizontal="center" vertical="center"/>
    </xf>
    <xf numFmtId="7" fontId="2" fillId="4" borderId="3" xfId="0" applyNumberFormat="1" applyFont="1" applyFill="1" applyBorder="1" applyAlignment="1">
      <alignment horizontal="center" vertical="center"/>
    </xf>
    <xf numFmtId="7" fontId="2" fillId="4" borderId="14" xfId="0" applyNumberFormat="1" applyFont="1" applyFill="1" applyBorder="1" applyAlignment="1">
      <alignment horizontal="center" vertical="center"/>
    </xf>
    <xf numFmtId="7" fontId="2" fillId="4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0" borderId="0" xfId="0" applyNumberFormat="1"/>
    <xf numFmtId="0" fontId="6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166" fontId="5" fillId="5" borderId="2" xfId="1" applyNumberFormat="1" applyFont="1" applyFill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67" fontId="5" fillId="6" borderId="3" xfId="1" applyNumberFormat="1" applyFont="1" applyFill="1" applyBorder="1" applyAlignment="1" applyProtection="1">
      <alignment horizontal="center" vertical="center"/>
      <protection locked="0"/>
    </xf>
    <xf numFmtId="165" fontId="5" fillId="6" borderId="3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7" fontId="5" fillId="6" borderId="1" xfId="1" applyNumberFormat="1" applyFont="1" applyFill="1" applyBorder="1" applyAlignment="1" applyProtection="1">
      <alignment horizontal="right" vertical="center"/>
      <protection locked="0"/>
    </xf>
    <xf numFmtId="165" fontId="5" fillId="6" borderId="1" xfId="1" applyNumberFormat="1" applyFont="1" applyFill="1" applyBorder="1" applyAlignment="1">
      <alignment horizontal="right"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165" fontId="5" fillId="6" borderId="4" xfId="1" applyNumberFormat="1" applyFont="1" applyFill="1" applyBorder="1" applyAlignment="1">
      <alignment horizontal="right" vertical="center"/>
    </xf>
    <xf numFmtId="0" fontId="8" fillId="6" borderId="8" xfId="0" applyFont="1" applyFill="1" applyBorder="1"/>
    <xf numFmtId="0" fontId="8" fillId="6" borderId="9" xfId="0" applyFont="1" applyFill="1" applyBorder="1" applyAlignment="1">
      <alignment horizontal="center" vertical="center"/>
    </xf>
    <xf numFmtId="167" fontId="8" fillId="6" borderId="9" xfId="1" applyNumberFormat="1" applyFont="1" applyFill="1" applyBorder="1" applyAlignment="1" applyProtection="1">
      <alignment horizontal="center" vertical="center"/>
      <protection locked="0"/>
    </xf>
    <xf numFmtId="165" fontId="10" fillId="6" borderId="10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7" borderId="0" xfId="0" applyFill="1"/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3" borderId="23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3" borderId="26" xfId="0" applyFill="1" applyBorder="1" applyAlignment="1">
      <alignment horizontal="left" vertical="top"/>
    </xf>
    <xf numFmtId="0" fontId="0" fillId="3" borderId="25" xfId="0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27" xfId="0" applyFont="1" applyFill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1" fillId="0" borderId="1" xfId="0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0" borderId="0" xfId="0" applyFont="1" applyAlignment="1"/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ill="1" applyAlignment="1"/>
    <xf numFmtId="164" fontId="0" fillId="0" borderId="1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3CCCC"/>
      <color rgb="FF33CCFF"/>
      <color rgb="FF00CC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159E-8054-40EC-86EE-6E9E3FAB5F66}">
  <sheetPr>
    <pageSetUpPr fitToPage="1"/>
  </sheetPr>
  <dimension ref="A1:J46"/>
  <sheetViews>
    <sheetView tabSelected="1" workbookViewId="0">
      <selection activeCell="B11" sqref="B11"/>
    </sheetView>
  </sheetViews>
  <sheetFormatPr defaultRowHeight="11.25" x14ac:dyDescent="0.15"/>
  <cols>
    <col min="1" max="1" width="7.5" customWidth="1"/>
    <col min="2" max="2" width="66.5" customWidth="1"/>
    <col min="3" max="3" width="11.25" customWidth="1"/>
    <col min="4" max="4" width="23.75" customWidth="1"/>
    <col min="5" max="5" width="7.875" customWidth="1"/>
    <col min="6" max="6" width="12.625" customWidth="1"/>
    <col min="7" max="7" width="7.875" customWidth="1"/>
    <col min="8" max="8" width="16.75" customWidth="1"/>
  </cols>
  <sheetData>
    <row r="1" spans="1:10" x14ac:dyDescent="0.15">
      <c r="A1" s="1" t="s">
        <v>0</v>
      </c>
      <c r="D1" s="83"/>
      <c r="E1" s="83"/>
      <c r="F1" s="83"/>
      <c r="G1" s="83"/>
      <c r="H1" s="83"/>
    </row>
    <row r="4" spans="1:10" ht="12" thickBot="1" x14ac:dyDescent="0.2"/>
    <row r="5" spans="1:10" ht="12" thickBot="1" x14ac:dyDescent="0.2">
      <c r="A5" s="78" t="s">
        <v>1</v>
      </c>
      <c r="B5" s="79"/>
      <c r="C5" s="79"/>
      <c r="D5" s="79"/>
      <c r="E5" s="79"/>
      <c r="F5" s="79"/>
      <c r="G5" s="79"/>
      <c r="H5" s="79"/>
      <c r="I5" s="17"/>
    </row>
    <row r="6" spans="1:10" ht="37.5" customHeight="1" x14ac:dyDescent="0.15">
      <c r="A6" s="54" t="s">
        <v>2</v>
      </c>
      <c r="B6" s="55" t="s">
        <v>3</v>
      </c>
      <c r="C6" s="8" t="s">
        <v>4</v>
      </c>
      <c r="D6" s="8" t="s">
        <v>5</v>
      </c>
      <c r="E6" s="9"/>
      <c r="F6" s="10" t="s">
        <v>6</v>
      </c>
      <c r="G6" s="9"/>
      <c r="H6" s="11" t="s">
        <v>7</v>
      </c>
      <c r="I6" s="2"/>
      <c r="J6" s="2"/>
    </row>
    <row r="7" spans="1:10" ht="15" customHeight="1" x14ac:dyDescent="0.15">
      <c r="A7" s="3" t="s">
        <v>8</v>
      </c>
      <c r="B7" s="3" t="s">
        <v>9</v>
      </c>
      <c r="C7" s="6" t="s">
        <v>74</v>
      </c>
      <c r="D7" s="25"/>
      <c r="E7" s="6" t="s">
        <v>10</v>
      </c>
      <c r="F7" s="6">
        <v>60</v>
      </c>
      <c r="G7" s="6" t="s">
        <v>11</v>
      </c>
      <c r="H7" s="21">
        <f>SUM(D7)*F7</f>
        <v>0</v>
      </c>
    </row>
    <row r="8" spans="1:10" ht="15" customHeight="1" x14ac:dyDescent="0.15">
      <c r="A8" s="3" t="s">
        <v>12</v>
      </c>
      <c r="B8" s="3" t="s">
        <v>13</v>
      </c>
      <c r="C8" s="72" t="s">
        <v>74</v>
      </c>
      <c r="D8" s="25"/>
      <c r="E8" s="5" t="s">
        <v>10</v>
      </c>
      <c r="F8" s="6">
        <v>10</v>
      </c>
      <c r="G8" s="6" t="s">
        <v>11</v>
      </c>
      <c r="H8" s="21">
        <f>SUM(D8)*F8</f>
        <v>0</v>
      </c>
    </row>
    <row r="9" spans="1:10" ht="15" customHeight="1" x14ac:dyDescent="0.15">
      <c r="A9" s="3" t="s">
        <v>14</v>
      </c>
      <c r="B9" s="3" t="s">
        <v>15</v>
      </c>
      <c r="C9" s="72" t="s">
        <v>74</v>
      </c>
      <c r="D9" s="26"/>
      <c r="E9" s="5" t="s">
        <v>10</v>
      </c>
      <c r="F9" s="5">
        <v>15</v>
      </c>
      <c r="G9" s="5" t="s">
        <v>11</v>
      </c>
      <c r="H9" s="21">
        <f t="shared" ref="H9:H10" si="0">SUM(D9)*F9</f>
        <v>0</v>
      </c>
    </row>
    <row r="10" spans="1:10" ht="15" customHeight="1" x14ac:dyDescent="0.15">
      <c r="A10" s="3" t="s">
        <v>16</v>
      </c>
      <c r="B10" s="3" t="s">
        <v>17</v>
      </c>
      <c r="C10" s="72" t="s">
        <v>74</v>
      </c>
      <c r="D10" s="26"/>
      <c r="E10" s="5" t="s">
        <v>10</v>
      </c>
      <c r="F10" s="5">
        <v>15</v>
      </c>
      <c r="G10" s="5" t="s">
        <v>11</v>
      </c>
      <c r="H10" s="21">
        <f t="shared" si="0"/>
        <v>0</v>
      </c>
    </row>
    <row r="11" spans="1:10" ht="15" customHeight="1" x14ac:dyDescent="0.15">
      <c r="A11" s="3" t="s">
        <v>18</v>
      </c>
      <c r="B11" s="3" t="s">
        <v>19</v>
      </c>
      <c r="C11" s="72" t="s">
        <v>74</v>
      </c>
      <c r="D11" s="26"/>
      <c r="E11" s="5" t="s">
        <v>10</v>
      </c>
      <c r="F11" s="5">
        <v>10</v>
      </c>
      <c r="G11" s="5" t="s">
        <v>11</v>
      </c>
      <c r="H11" s="21">
        <f t="shared" ref="H11" si="1">SUM(D11)*F11</f>
        <v>0</v>
      </c>
    </row>
    <row r="12" spans="1:10" ht="15" customHeight="1" x14ac:dyDescent="0.15">
      <c r="A12" s="3"/>
      <c r="B12" s="4" t="s">
        <v>20</v>
      </c>
      <c r="C12" s="3"/>
      <c r="D12" s="3"/>
      <c r="E12" s="3"/>
      <c r="F12" s="3"/>
      <c r="G12" s="3"/>
      <c r="H12" s="22">
        <f>SUM(H7:H10)</f>
        <v>0</v>
      </c>
    </row>
    <row r="13" spans="1:10" ht="12" thickBot="1" x14ac:dyDescent="0.2">
      <c r="A13" s="3"/>
      <c r="B13" s="3"/>
      <c r="C13" s="7"/>
      <c r="D13" s="7"/>
      <c r="E13" s="7"/>
      <c r="F13" s="7"/>
      <c r="G13" s="7"/>
      <c r="H13" s="7"/>
    </row>
    <row r="14" spans="1:10" x14ac:dyDescent="0.15">
      <c r="C14" s="86" t="s">
        <v>4</v>
      </c>
      <c r="D14" s="86" t="s">
        <v>21</v>
      </c>
      <c r="E14" s="89"/>
      <c r="F14" s="92" t="s">
        <v>6</v>
      </c>
      <c r="G14" s="89"/>
      <c r="H14" s="80" t="s">
        <v>22</v>
      </c>
    </row>
    <row r="15" spans="1:10" x14ac:dyDescent="0.15">
      <c r="C15" s="87"/>
      <c r="D15" s="87"/>
      <c r="E15" s="90"/>
      <c r="F15" s="93"/>
      <c r="G15" s="90"/>
      <c r="H15" s="81"/>
    </row>
    <row r="16" spans="1:10" ht="12" thickBot="1" x14ac:dyDescent="0.2">
      <c r="C16" s="88"/>
      <c r="D16" s="88"/>
      <c r="E16" s="91"/>
      <c r="F16" s="94"/>
      <c r="G16" s="91"/>
      <c r="H16" s="82"/>
    </row>
    <row r="17" spans="1:8" x14ac:dyDescent="0.15">
      <c r="A17" s="76" t="s">
        <v>23</v>
      </c>
      <c r="B17" s="98" t="s">
        <v>24</v>
      </c>
      <c r="C17" s="84" t="s">
        <v>25</v>
      </c>
      <c r="D17" s="100">
        <f>'Opbouw consignatievergoeding'!D50</f>
        <v>0</v>
      </c>
      <c r="E17" s="84" t="s">
        <v>10</v>
      </c>
      <c r="F17" s="84">
        <v>5</v>
      </c>
      <c r="G17" s="84" t="s">
        <v>11</v>
      </c>
      <c r="H17" s="96">
        <f t="shared" ref="H17:H18" si="2">SUM(D17)*F17</f>
        <v>0</v>
      </c>
    </row>
    <row r="18" spans="1:8" ht="2.25" customHeight="1" x14ac:dyDescent="0.15">
      <c r="A18" s="77"/>
      <c r="B18" s="99"/>
      <c r="C18" s="85"/>
      <c r="D18" s="101"/>
      <c r="E18" s="85"/>
      <c r="F18" s="85"/>
      <c r="G18" s="85"/>
      <c r="H18" s="97">
        <f t="shared" si="2"/>
        <v>0</v>
      </c>
    </row>
    <row r="19" spans="1:8" ht="15" customHeight="1" x14ac:dyDescent="0.15">
      <c r="A19" s="3"/>
      <c r="B19" s="75" t="s">
        <v>26</v>
      </c>
      <c r="C19" s="12"/>
      <c r="D19" s="12"/>
      <c r="E19" s="12"/>
      <c r="F19" s="12"/>
      <c r="G19" s="12"/>
      <c r="H19" s="22">
        <f>SUM(H17)</f>
        <v>0</v>
      </c>
    </row>
    <row r="20" spans="1:8" x14ac:dyDescent="0.15">
      <c r="C20" s="86" t="s">
        <v>4</v>
      </c>
      <c r="D20" s="86" t="s">
        <v>27</v>
      </c>
      <c r="E20" s="89"/>
      <c r="F20" s="92" t="s">
        <v>6</v>
      </c>
      <c r="G20" s="89"/>
      <c r="H20" s="80" t="s">
        <v>22</v>
      </c>
    </row>
    <row r="21" spans="1:8" x14ac:dyDescent="0.15">
      <c r="C21" s="87"/>
      <c r="D21" s="87"/>
      <c r="E21" s="90"/>
      <c r="F21" s="93"/>
      <c r="G21" s="90"/>
      <c r="H21" s="81"/>
    </row>
    <row r="22" spans="1:8" ht="12" thickBot="1" x14ac:dyDescent="0.2">
      <c r="C22" s="88"/>
      <c r="D22" s="88"/>
      <c r="E22" s="91"/>
      <c r="F22" s="94"/>
      <c r="G22" s="91"/>
      <c r="H22" s="82"/>
    </row>
    <row r="23" spans="1:8" ht="15" customHeight="1" x14ac:dyDescent="0.15">
      <c r="A23" s="3" t="s">
        <v>28</v>
      </c>
      <c r="B23" s="3" t="s">
        <v>29</v>
      </c>
      <c r="C23" s="13"/>
      <c r="D23" s="13"/>
      <c r="E23" s="13"/>
      <c r="F23" s="13"/>
      <c r="G23" s="13"/>
      <c r="H23" s="13"/>
    </row>
    <row r="24" spans="1:8" ht="15" customHeight="1" x14ac:dyDescent="0.15">
      <c r="A24" s="3" t="s">
        <v>30</v>
      </c>
      <c r="B24" s="3" t="s">
        <v>31</v>
      </c>
      <c r="C24" s="5" t="s">
        <v>32</v>
      </c>
      <c r="D24" s="26"/>
      <c r="E24" s="5" t="s">
        <v>10</v>
      </c>
      <c r="F24" s="5">
        <v>50</v>
      </c>
      <c r="G24" s="5" t="s">
        <v>11</v>
      </c>
      <c r="H24" s="21">
        <f t="shared" ref="H24:H29" si="3">SUM(D24)*F24</f>
        <v>0</v>
      </c>
    </row>
    <row r="25" spans="1:8" ht="15" customHeight="1" x14ac:dyDescent="0.15">
      <c r="A25" s="3" t="s">
        <v>33</v>
      </c>
      <c r="B25" s="3" t="s">
        <v>34</v>
      </c>
      <c r="C25" s="5" t="s">
        <v>75</v>
      </c>
      <c r="D25" s="26"/>
      <c r="E25" s="5" t="s">
        <v>10</v>
      </c>
      <c r="F25" s="5">
        <v>20</v>
      </c>
      <c r="G25" s="5" t="s">
        <v>11</v>
      </c>
      <c r="H25" s="21">
        <f t="shared" si="3"/>
        <v>0</v>
      </c>
    </row>
    <row r="26" spans="1:8" ht="15" customHeight="1" x14ac:dyDescent="0.15">
      <c r="A26" s="3" t="s">
        <v>35</v>
      </c>
      <c r="B26" s="3" t="s">
        <v>36</v>
      </c>
      <c r="C26" s="5" t="s">
        <v>75</v>
      </c>
      <c r="D26" s="26"/>
      <c r="E26" s="5" t="s">
        <v>10</v>
      </c>
      <c r="F26" s="5">
        <v>20</v>
      </c>
      <c r="G26" s="5" t="s">
        <v>11</v>
      </c>
      <c r="H26" s="21">
        <f t="shared" si="3"/>
        <v>0</v>
      </c>
    </row>
    <row r="27" spans="1:8" ht="15" customHeight="1" x14ac:dyDescent="0.15">
      <c r="A27" s="3" t="s">
        <v>37</v>
      </c>
      <c r="B27" s="3" t="s">
        <v>38</v>
      </c>
      <c r="C27" s="5" t="s">
        <v>75</v>
      </c>
      <c r="D27" s="26"/>
      <c r="E27" s="5" t="s">
        <v>10</v>
      </c>
      <c r="F27" s="5">
        <v>20</v>
      </c>
      <c r="G27" s="5" t="s">
        <v>11</v>
      </c>
      <c r="H27" s="21">
        <f t="shared" si="3"/>
        <v>0</v>
      </c>
    </row>
    <row r="28" spans="1:8" ht="15" customHeight="1" x14ac:dyDescent="0.15">
      <c r="A28" s="3" t="s">
        <v>39</v>
      </c>
      <c r="B28" s="3" t="s">
        <v>40</v>
      </c>
      <c r="C28" s="5" t="s">
        <v>75</v>
      </c>
      <c r="D28" s="26"/>
      <c r="E28" s="5" t="s">
        <v>10</v>
      </c>
      <c r="F28" s="5">
        <v>20</v>
      </c>
      <c r="G28" s="5" t="s">
        <v>11</v>
      </c>
      <c r="H28" s="21">
        <f t="shared" si="3"/>
        <v>0</v>
      </c>
    </row>
    <row r="29" spans="1:8" ht="15" customHeight="1" x14ac:dyDescent="0.15">
      <c r="A29" s="3" t="s">
        <v>41</v>
      </c>
      <c r="B29" s="3" t="s">
        <v>42</v>
      </c>
      <c r="C29" s="5" t="s">
        <v>75</v>
      </c>
      <c r="D29" s="26"/>
      <c r="E29" s="5" t="s">
        <v>10</v>
      </c>
      <c r="F29" s="5">
        <v>72</v>
      </c>
      <c r="G29" s="5" t="s">
        <v>11</v>
      </c>
      <c r="H29" s="21">
        <f t="shared" si="3"/>
        <v>0</v>
      </c>
    </row>
    <row r="30" spans="1:8" ht="15" customHeight="1" thickBot="1" x14ac:dyDescent="0.2">
      <c r="A30" s="12"/>
      <c r="B30" s="14" t="s">
        <v>43</v>
      </c>
      <c r="C30" s="12"/>
      <c r="D30" s="12"/>
      <c r="E30" s="12"/>
      <c r="F30" s="12"/>
      <c r="G30" s="12"/>
      <c r="H30" s="23">
        <f>SUM(H24:H29)</f>
        <v>0</v>
      </c>
    </row>
    <row r="31" spans="1:8" s="1" customFormat="1" ht="15" customHeight="1" thickBot="1" x14ac:dyDescent="0.2">
      <c r="A31" s="15"/>
      <c r="B31" s="16" t="s">
        <v>44</v>
      </c>
      <c r="C31" s="16"/>
      <c r="D31" s="16"/>
      <c r="E31" s="16"/>
      <c r="F31" s="16"/>
      <c r="G31" s="16"/>
      <c r="H31" s="24">
        <f>SUM(H30,H19,H12)</f>
        <v>0</v>
      </c>
    </row>
    <row r="32" spans="1:8" s="1" customFormat="1" ht="15" customHeight="1" x14ac:dyDescent="0.15"/>
    <row r="34" spans="1:5" ht="15" customHeight="1" x14ac:dyDescent="0.15">
      <c r="A34" t="s">
        <v>45</v>
      </c>
      <c r="B34" t="s">
        <v>46</v>
      </c>
    </row>
    <row r="35" spans="1:5" ht="15" customHeight="1" x14ac:dyDescent="0.15">
      <c r="A35" t="s">
        <v>47</v>
      </c>
      <c r="B35" t="s">
        <v>48</v>
      </c>
    </row>
    <row r="36" spans="1:5" ht="15" customHeight="1" x14ac:dyDescent="0.15">
      <c r="A36" t="s">
        <v>23</v>
      </c>
      <c r="B36" t="s">
        <v>49</v>
      </c>
    </row>
    <row r="37" spans="1:5" ht="15" customHeight="1" x14ac:dyDescent="0.15">
      <c r="A37" t="s">
        <v>50</v>
      </c>
      <c r="B37" t="s">
        <v>51</v>
      </c>
    </row>
    <row r="38" spans="1:5" ht="15" customHeight="1" x14ac:dyDescent="0.15">
      <c r="A38" t="s">
        <v>52</v>
      </c>
      <c r="B38" s="20" t="s">
        <v>53</v>
      </c>
    </row>
    <row r="39" spans="1:5" ht="52.5" customHeight="1" x14ac:dyDescent="0.15">
      <c r="A39" s="19" t="s">
        <v>54</v>
      </c>
      <c r="B39" s="73" t="s">
        <v>55</v>
      </c>
      <c r="C39" s="74"/>
    </row>
    <row r="40" spans="1:5" ht="15" customHeight="1" x14ac:dyDescent="0.15">
      <c r="A40" t="s">
        <v>56</v>
      </c>
      <c r="B40" s="95" t="s">
        <v>77</v>
      </c>
      <c r="C40" s="95"/>
    </row>
    <row r="41" spans="1:5" ht="15" customHeight="1" x14ac:dyDescent="0.15"/>
    <row r="42" spans="1:5" ht="15" customHeight="1" x14ac:dyDescent="0.15"/>
    <row r="43" spans="1:5" ht="20.100000000000001" customHeight="1" x14ac:dyDescent="0.15">
      <c r="A43" s="69" t="s">
        <v>57</v>
      </c>
      <c r="B43" s="70"/>
      <c r="C43" s="71"/>
      <c r="D43" s="71"/>
      <c r="E43" s="70"/>
    </row>
    <row r="44" spans="1:5" ht="20.100000000000001" customHeight="1" x14ac:dyDescent="0.15">
      <c r="A44" s="65" t="s">
        <v>58</v>
      </c>
      <c r="B44" s="66"/>
      <c r="C44" s="67"/>
      <c r="D44" s="67"/>
      <c r="E44" s="68"/>
    </row>
    <row r="45" spans="1:5" ht="20.100000000000001" customHeight="1" x14ac:dyDescent="0.15">
      <c r="A45" s="57" t="s">
        <v>59</v>
      </c>
      <c r="B45" s="58"/>
      <c r="C45" s="59"/>
      <c r="D45" s="59"/>
      <c r="E45" s="60"/>
    </row>
    <row r="46" spans="1:5" ht="48" customHeight="1" x14ac:dyDescent="0.15">
      <c r="A46" s="61" t="s">
        <v>60</v>
      </c>
      <c r="B46" s="62"/>
      <c r="C46" s="63"/>
      <c r="D46" s="63"/>
      <c r="E46" s="64"/>
    </row>
  </sheetData>
  <mergeCells count="23">
    <mergeCell ref="B40:C40"/>
    <mergeCell ref="H17:H18"/>
    <mergeCell ref="C20:C22"/>
    <mergeCell ref="D20:D22"/>
    <mergeCell ref="E20:E22"/>
    <mergeCell ref="F20:F22"/>
    <mergeCell ref="G20:G22"/>
    <mergeCell ref="H20:H22"/>
    <mergeCell ref="B17:B18"/>
    <mergeCell ref="D17:D18"/>
    <mergeCell ref="C17:C18"/>
    <mergeCell ref="E17:E18"/>
    <mergeCell ref="F17:F18"/>
    <mergeCell ref="A17:A18"/>
    <mergeCell ref="A5:H5"/>
    <mergeCell ref="H14:H16"/>
    <mergeCell ref="D1:H1"/>
    <mergeCell ref="G17:G18"/>
    <mergeCell ref="C14:C16"/>
    <mergeCell ref="D14:D16"/>
    <mergeCell ref="E14:E16"/>
    <mergeCell ref="F14:F16"/>
    <mergeCell ref="G14:G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A401-D2B1-4C4D-A2A3-56FAA2CF69A5}">
  <dimension ref="A1:K52"/>
  <sheetViews>
    <sheetView topLeftCell="A13" workbookViewId="0">
      <selection activeCell="D62" sqref="D62"/>
    </sheetView>
  </sheetViews>
  <sheetFormatPr defaultRowHeight="11.25" x14ac:dyDescent="0.15"/>
  <cols>
    <col min="1" max="1" width="73" customWidth="1"/>
  </cols>
  <sheetData>
    <row r="1" spans="1:4" ht="12" thickBot="1" x14ac:dyDescent="0.2">
      <c r="D1" s="27"/>
    </row>
    <row r="2" spans="1:4" ht="20.25" customHeight="1" thickBot="1" x14ac:dyDescent="0.2">
      <c r="A2" s="35" t="s">
        <v>61</v>
      </c>
      <c r="B2" s="18"/>
      <c r="C2" s="28"/>
      <c r="D2" s="29"/>
    </row>
    <row r="3" spans="1:4" ht="18.75" thickBot="1" x14ac:dyDescent="0.3">
      <c r="A3" s="30" t="s">
        <v>62</v>
      </c>
      <c r="B3" s="31"/>
      <c r="C3" s="32"/>
      <c r="D3" s="36"/>
    </row>
    <row r="4" spans="1:4" ht="23.25" thickBot="1" x14ac:dyDescent="0.2">
      <c r="A4" s="33"/>
      <c r="B4" s="37" t="s">
        <v>63</v>
      </c>
      <c r="C4" s="38" t="s">
        <v>64</v>
      </c>
      <c r="D4" s="39" t="s">
        <v>65</v>
      </c>
    </row>
    <row r="5" spans="1:4" x14ac:dyDescent="0.15">
      <c r="A5" s="34" t="s">
        <v>66</v>
      </c>
      <c r="B5" s="40"/>
      <c r="C5" s="41"/>
      <c r="D5" s="42"/>
    </row>
    <row r="6" spans="1:4" x14ac:dyDescent="0.15">
      <c r="A6" s="33"/>
      <c r="B6" s="43"/>
      <c r="C6" s="44"/>
      <c r="D6" s="45">
        <f>C6*B6</f>
        <v>0</v>
      </c>
    </row>
    <row r="7" spans="1:4" x14ac:dyDescent="0.15">
      <c r="A7" s="33"/>
      <c r="B7" s="43"/>
      <c r="C7" s="44"/>
      <c r="D7" s="45">
        <f t="shared" ref="D7:D49" si="0">C7*B7</f>
        <v>0</v>
      </c>
    </row>
    <row r="8" spans="1:4" x14ac:dyDescent="0.15">
      <c r="A8" s="33"/>
      <c r="B8" s="43"/>
      <c r="C8" s="44"/>
      <c r="D8" s="45">
        <f t="shared" si="0"/>
        <v>0</v>
      </c>
    </row>
    <row r="9" spans="1:4" x14ac:dyDescent="0.15">
      <c r="A9" s="33"/>
      <c r="B9" s="43"/>
      <c r="C9" s="44"/>
      <c r="D9" s="45">
        <f t="shared" si="0"/>
        <v>0</v>
      </c>
    </row>
    <row r="10" spans="1:4" x14ac:dyDescent="0.15">
      <c r="A10" s="33"/>
      <c r="B10" s="43"/>
      <c r="C10" s="44"/>
      <c r="D10" s="45">
        <f t="shared" si="0"/>
        <v>0</v>
      </c>
    </row>
    <row r="11" spans="1:4" x14ac:dyDescent="0.15">
      <c r="A11" s="33"/>
      <c r="B11" s="43"/>
      <c r="C11" s="44"/>
      <c r="D11" s="45">
        <f t="shared" si="0"/>
        <v>0</v>
      </c>
    </row>
    <row r="12" spans="1:4" x14ac:dyDescent="0.15">
      <c r="A12" s="33"/>
      <c r="B12" s="43"/>
      <c r="C12" s="44"/>
      <c r="D12" s="45">
        <f t="shared" si="0"/>
        <v>0</v>
      </c>
    </row>
    <row r="13" spans="1:4" x14ac:dyDescent="0.15">
      <c r="A13" s="33"/>
      <c r="B13" s="43"/>
      <c r="C13" s="44"/>
      <c r="D13" s="45">
        <f t="shared" si="0"/>
        <v>0</v>
      </c>
    </row>
    <row r="14" spans="1:4" x14ac:dyDescent="0.15">
      <c r="A14" s="33"/>
      <c r="B14" s="43"/>
      <c r="C14" s="44"/>
      <c r="D14" s="45">
        <f t="shared" si="0"/>
        <v>0</v>
      </c>
    </row>
    <row r="15" spans="1:4" x14ac:dyDescent="0.15">
      <c r="A15" s="33"/>
      <c r="B15" s="43"/>
      <c r="C15" s="44"/>
      <c r="D15" s="45">
        <f t="shared" si="0"/>
        <v>0</v>
      </c>
    </row>
    <row r="16" spans="1:4" x14ac:dyDescent="0.15">
      <c r="A16" s="34" t="s">
        <v>67</v>
      </c>
      <c r="B16" s="46"/>
      <c r="C16" s="44"/>
      <c r="D16" s="45"/>
    </row>
    <row r="17" spans="1:4" x14ac:dyDescent="0.15">
      <c r="A17" s="33"/>
      <c r="B17" s="47"/>
      <c r="C17" s="44"/>
      <c r="D17" s="45">
        <f t="shared" si="0"/>
        <v>0</v>
      </c>
    </row>
    <row r="18" spans="1:4" x14ac:dyDescent="0.15">
      <c r="A18" s="33"/>
      <c r="B18" s="47"/>
      <c r="C18" s="44"/>
      <c r="D18" s="45">
        <f t="shared" si="0"/>
        <v>0</v>
      </c>
    </row>
    <row r="19" spans="1:4" x14ac:dyDescent="0.15">
      <c r="A19" s="33"/>
      <c r="B19" s="47"/>
      <c r="C19" s="44"/>
      <c r="D19" s="45">
        <f t="shared" si="0"/>
        <v>0</v>
      </c>
    </row>
    <row r="20" spans="1:4" x14ac:dyDescent="0.15">
      <c r="A20" s="33"/>
      <c r="B20" s="47"/>
      <c r="C20" s="44"/>
      <c r="D20" s="45">
        <f t="shared" si="0"/>
        <v>0</v>
      </c>
    </row>
    <row r="21" spans="1:4" x14ac:dyDescent="0.15">
      <c r="A21" s="33"/>
      <c r="B21" s="47"/>
      <c r="C21" s="44"/>
      <c r="D21" s="45">
        <f t="shared" si="0"/>
        <v>0</v>
      </c>
    </row>
    <row r="22" spans="1:4" x14ac:dyDescent="0.15">
      <c r="A22" s="33"/>
      <c r="B22" s="46"/>
      <c r="C22" s="44"/>
      <c r="D22" s="45">
        <f t="shared" si="0"/>
        <v>0</v>
      </c>
    </row>
    <row r="23" spans="1:4" x14ac:dyDescent="0.15">
      <c r="A23" s="34" t="s">
        <v>68</v>
      </c>
      <c r="B23" s="43"/>
      <c r="C23" s="44"/>
      <c r="D23" s="45">
        <f t="shared" si="0"/>
        <v>0</v>
      </c>
    </row>
    <row r="24" spans="1:4" x14ac:dyDescent="0.15">
      <c r="A24" s="33"/>
      <c r="B24" s="43"/>
      <c r="C24" s="44"/>
      <c r="D24" s="45"/>
    </row>
    <row r="25" spans="1:4" x14ac:dyDescent="0.15">
      <c r="A25" s="33"/>
      <c r="B25" s="43"/>
      <c r="C25" s="44"/>
      <c r="D25" s="45">
        <f t="shared" si="0"/>
        <v>0</v>
      </c>
    </row>
    <row r="26" spans="1:4" x14ac:dyDescent="0.15">
      <c r="A26" s="33"/>
      <c r="B26" s="43"/>
      <c r="C26" s="44"/>
      <c r="D26" s="45">
        <f t="shared" si="0"/>
        <v>0</v>
      </c>
    </row>
    <row r="27" spans="1:4" x14ac:dyDescent="0.15">
      <c r="A27" s="33"/>
      <c r="B27" s="43"/>
      <c r="C27" s="44"/>
      <c r="D27" s="45">
        <f t="shared" si="0"/>
        <v>0</v>
      </c>
    </row>
    <row r="28" spans="1:4" x14ac:dyDescent="0.15">
      <c r="A28" s="34" t="s">
        <v>69</v>
      </c>
      <c r="B28" s="43"/>
      <c r="C28" s="44"/>
      <c r="D28" s="45"/>
    </row>
    <row r="29" spans="1:4" x14ac:dyDescent="0.15">
      <c r="A29" s="33"/>
      <c r="B29" s="43"/>
      <c r="C29" s="44"/>
      <c r="D29" s="45">
        <f t="shared" si="0"/>
        <v>0</v>
      </c>
    </row>
    <row r="30" spans="1:4" x14ac:dyDescent="0.15">
      <c r="A30" s="33"/>
      <c r="B30" s="43"/>
      <c r="C30" s="44"/>
      <c r="D30" s="45">
        <f t="shared" si="0"/>
        <v>0</v>
      </c>
    </row>
    <row r="31" spans="1:4" x14ac:dyDescent="0.15">
      <c r="A31" s="33"/>
      <c r="B31" s="43"/>
      <c r="C31" s="44"/>
      <c r="D31" s="45">
        <f t="shared" si="0"/>
        <v>0</v>
      </c>
    </row>
    <row r="32" spans="1:4" x14ac:dyDescent="0.15">
      <c r="A32" s="33"/>
      <c r="B32" s="43"/>
      <c r="C32" s="44"/>
      <c r="D32" s="45">
        <f t="shared" si="0"/>
        <v>0</v>
      </c>
    </row>
    <row r="33" spans="1:4" x14ac:dyDescent="0.15">
      <c r="A33" s="33"/>
      <c r="B33" s="43"/>
      <c r="C33" s="44"/>
      <c r="D33" s="45">
        <f t="shared" si="0"/>
        <v>0</v>
      </c>
    </row>
    <row r="34" spans="1:4" x14ac:dyDescent="0.15">
      <c r="A34" s="33"/>
      <c r="B34" s="43"/>
      <c r="C34" s="44"/>
      <c r="D34" s="45">
        <f t="shared" si="0"/>
        <v>0</v>
      </c>
    </row>
    <row r="35" spans="1:4" x14ac:dyDescent="0.15">
      <c r="A35" s="33"/>
      <c r="B35" s="43"/>
      <c r="C35" s="44"/>
      <c r="D35" s="45">
        <f t="shared" si="0"/>
        <v>0</v>
      </c>
    </row>
    <row r="36" spans="1:4" x14ac:dyDescent="0.15">
      <c r="A36" s="33"/>
      <c r="B36" s="43"/>
      <c r="C36" s="44"/>
      <c r="D36" s="45">
        <f t="shared" si="0"/>
        <v>0</v>
      </c>
    </row>
    <row r="37" spans="1:4" x14ac:dyDescent="0.15">
      <c r="A37" s="33"/>
      <c r="B37" s="43"/>
      <c r="C37" s="44"/>
      <c r="D37" s="45">
        <f t="shared" si="0"/>
        <v>0</v>
      </c>
    </row>
    <row r="38" spans="1:4" x14ac:dyDescent="0.15">
      <c r="A38" s="34" t="s">
        <v>70</v>
      </c>
      <c r="B38" s="43"/>
      <c r="C38" s="44"/>
      <c r="D38" s="45"/>
    </row>
    <row r="39" spans="1:4" x14ac:dyDescent="0.15">
      <c r="A39" s="33"/>
      <c r="B39" s="43"/>
      <c r="C39" s="44"/>
      <c r="D39" s="45">
        <f t="shared" si="0"/>
        <v>0</v>
      </c>
    </row>
    <row r="40" spans="1:4" x14ac:dyDescent="0.15">
      <c r="A40" s="33"/>
      <c r="B40" s="43"/>
      <c r="C40" s="44"/>
      <c r="D40" s="45">
        <f t="shared" si="0"/>
        <v>0</v>
      </c>
    </row>
    <row r="41" spans="1:4" x14ac:dyDescent="0.15">
      <c r="A41" s="33"/>
      <c r="B41" s="43"/>
      <c r="C41" s="44"/>
      <c r="D41" s="45">
        <f t="shared" si="0"/>
        <v>0</v>
      </c>
    </row>
    <row r="42" spans="1:4" x14ac:dyDescent="0.15">
      <c r="A42" s="33"/>
      <c r="B42" s="46"/>
      <c r="C42" s="44"/>
      <c r="D42" s="45">
        <f t="shared" si="0"/>
        <v>0</v>
      </c>
    </row>
    <row r="43" spans="1:4" x14ac:dyDescent="0.15">
      <c r="A43" s="34" t="s">
        <v>71</v>
      </c>
      <c r="B43" s="43"/>
      <c r="C43" s="44"/>
      <c r="D43" s="45"/>
    </row>
    <row r="44" spans="1:4" x14ac:dyDescent="0.15">
      <c r="A44" s="33"/>
      <c r="B44" s="43"/>
      <c r="C44" s="44"/>
      <c r="D44" s="45">
        <f t="shared" si="0"/>
        <v>0</v>
      </c>
    </row>
    <row r="45" spans="1:4" x14ac:dyDescent="0.15">
      <c r="A45" s="33"/>
      <c r="B45" s="43"/>
      <c r="C45" s="44"/>
      <c r="D45" s="45">
        <f t="shared" si="0"/>
        <v>0</v>
      </c>
    </row>
    <row r="46" spans="1:4" x14ac:dyDescent="0.15">
      <c r="A46" s="33"/>
      <c r="B46" s="43"/>
      <c r="C46" s="44"/>
      <c r="D46" s="45">
        <v>0</v>
      </c>
    </row>
    <row r="47" spans="1:4" x14ac:dyDescent="0.15">
      <c r="A47" s="34" t="s">
        <v>72</v>
      </c>
      <c r="B47" s="43"/>
      <c r="C47" s="44"/>
      <c r="D47" s="45"/>
    </row>
    <row r="48" spans="1:4" x14ac:dyDescent="0.15">
      <c r="A48" s="34"/>
      <c r="B48" s="48"/>
      <c r="C48" s="44"/>
      <c r="D48" s="45">
        <f t="shared" si="0"/>
        <v>0</v>
      </c>
    </row>
    <row r="49" spans="1:11" ht="12" thickBot="1" x14ac:dyDescent="0.2">
      <c r="A49" s="33"/>
      <c r="B49" s="48"/>
      <c r="C49" s="44"/>
      <c r="D49" s="49">
        <f t="shared" si="0"/>
        <v>0</v>
      </c>
    </row>
    <row r="50" spans="1:11" ht="12" thickBot="1" x14ac:dyDescent="0.2">
      <c r="A50" s="50" t="s">
        <v>73</v>
      </c>
      <c r="B50" s="51"/>
      <c r="C50" s="52"/>
      <c r="D50" s="53">
        <f>+SUM(D6:D49)</f>
        <v>0</v>
      </c>
      <c r="E50" s="56" t="s">
        <v>76</v>
      </c>
      <c r="F50" s="56"/>
      <c r="G50" s="56"/>
      <c r="H50" s="56"/>
      <c r="I50" s="56"/>
      <c r="J50" s="56"/>
      <c r="K50" s="56"/>
    </row>
    <row r="51" spans="1:11" x14ac:dyDescent="0.15">
      <c r="D51" s="27"/>
    </row>
    <row r="52" spans="1:11" x14ac:dyDescent="0.15">
      <c r="D52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698980A504291545A0417510355DA48D" ma:contentTypeVersion="130" ma:contentTypeDescription="" ma:contentTypeScope="" ma:versionID="8c11e6d928dc7dd979b757b5297065cd">
  <xsd:schema xmlns:xsd="http://www.w3.org/2001/XMLSchema" xmlns:xs="http://www.w3.org/2001/XMLSchema" xmlns:p="http://schemas.microsoft.com/office/2006/metadata/properties" xmlns:ns2="20f53c3d-ece6-4625-8bee-cc380ae6fc2b" xmlns:ns3="3a907e71-6dc9-4374-a7e9-062edd8102af" xmlns:ns4="8e80ceb1-8a0c-4d76-878a-b2b229e3fe7d" targetNamespace="http://schemas.microsoft.com/office/2006/metadata/properties" ma:root="true" ma:fieldsID="ca5a8411c07eb573539329b567d3e643" ns2:_="" ns3:_="" ns4:_="">
    <xsd:import namespace="20f53c3d-ece6-4625-8bee-cc380ae6fc2b"/>
    <xsd:import namespace="3a907e71-6dc9-4374-a7e9-062edd8102af"/>
    <xsd:import namespace="8e80ceb1-8a0c-4d76-878a-b2b229e3fe7d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51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Ad van Tetering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Gladheidsbestrijding IJsselmonde 2022-2029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07e71-6dc9-4374-a7e9-062edd8102af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007219ee-5404-40a6-992f-aaa79e090263}" ma:internalName="TaxCatchAllLabel" ma:readOnly="false" ma:showField="CatchAllDataLabel" ma:web="3a907e71-6dc9-4374-a7e9-062edd810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007219ee-5404-40a6-992f-aaa79e090263}" ma:internalName="TaxCatchAll" ma:readOnly="false" ma:showField="CatchAllData" ma:web="3a907e71-6dc9-4374-a7e9-062edd810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0ceb1-8a0c-4d76-878a-b2b229e3fe7d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7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Vertrouwelijkaanduiding xmlns="20f53c3d-ece6-4625-8bee-cc380ae6fc2b" xsi:nil="true"/>
    <ZSDMS_Burgerservicenummer xmlns="20f53c3d-ece6-4625-8bee-cc380ae6fc2b" xsi:nil="true"/>
    <ZSDMS_Zaakomschrijving xmlns="20f53c3d-ece6-4625-8bee-cc380ae6fc2b">Gladheidsbestrijding IJsselmonde 2022-2029</ZSDMS_Zaakomschrijving>
    <ZSDMS_PostbusAntwoordnummer xmlns="20f53c3d-ece6-4625-8bee-cc380ae6fc2b" xsi:nil="true"/>
    <ZSDMS_Voorletters xmlns="20f53c3d-ece6-4625-8bee-cc380ae6fc2b" xsi:nil="true"/>
    <ZSDMS_NaamBronapplicatie xmlns="20f53c3d-ece6-4625-8bee-cc380ae6fc2b">SharePoint Online</ZSDMS_NaamBronapplicatie>
    <ZSDMS_PersNrAuteur xmlns="20f53c3d-ece6-4625-8bee-cc380ae6fc2b" xsi:nil="true"/>
    <ZSDMS_Geslachtsnaam xmlns="20f53c3d-ece6-4625-8bee-cc380ae6fc2b" xsi:nil="true"/>
    <WSHD_Clustercode xmlns="20f53c3d-ece6-4625-8bee-cc380ae6fc2b" xsi:nil="true"/>
    <ZSDMS_Documentverzenddatum xmlns="20f53c3d-ece6-4625-8bee-cc380ae6fc2b" xsi:nil="true"/>
    <ZSDMS_DocumenttypeOmschrijving xmlns="20f53c3d-ece6-4625-8bee-cc380ae6fc2b" xsi:nil="true"/>
    <ZSDMS_Startdatum xmlns="20f53c3d-ece6-4625-8bee-cc380ae6fc2b" xsi:nil="true"/>
    <ZSDMS_ZaaktypeOmschrijving xmlns="20f53c3d-ece6-4625-8bee-cc380ae6fc2b">Europese openbare aanbesteding</ZSDMS_ZaaktypeOmschrijving>
    <ZSDMS_Registratiedatum xmlns="20f53c3d-ece6-4625-8bee-cc380ae6fc2b" xsi:nil="true"/>
    <_dlc_DocId xmlns="3a907e71-6dc9-4374-a7e9-062edd8102af">INK651-761578988-19</_dlc_DocId>
    <ZSDMS_ZaakeigenaarNaam xmlns="20f53c3d-ece6-4625-8bee-cc380ae6fc2b">Ad van Tetering</ZSDMS_ZaakeigenaarNaam>
    <ZSDMS_Bewaartermijn xmlns="20f53c3d-ece6-4625-8bee-cc380ae6fc2b" xsi:nil="true"/>
    <ZSDMS_Einddatum xmlns="20f53c3d-ece6-4625-8bee-cc380ae6fc2b" xsi:nil="true"/>
    <ZSDMS_Documentstatus xmlns="20f53c3d-ece6-4625-8bee-cc380ae6fc2b" xsi:nil="true"/>
    <ZSDMS_StartdatumBeperkingOpenbaarheid xmlns="20f53c3d-ece6-4625-8bee-cc380ae6fc2b" xsi:nil="true"/>
    <ZSDMS_NummerBronapplicatie xmlns="20f53c3d-ece6-4625-8bee-cc380ae6fc2b" xsi:nil="true"/>
    <ZSDMS_DatumBesluit xmlns="20f53c3d-ece6-4625-8bee-cc380ae6fc2b" xsi:nil="true"/>
    <ZSDMS_Archiefnominatie xmlns="20f53c3d-ece6-4625-8bee-cc380ae6fc2b" xsi:nil="true"/>
    <ZSDMS_StatutaireNaam xmlns="20f53c3d-ece6-4625-8bee-cc380ae6fc2b" xsi:nil="true"/>
    <ZSDMS_Documenttaal xmlns="20f53c3d-ece6-4625-8bee-cc380ae6fc2b" xsi:nil="true"/>
    <ZSDMS_DatumDocument xmlns="20f53c3d-ece6-4625-8bee-cc380ae6fc2b" xsi:nil="true"/>
    <ZSDMS_Verblijfplaats xmlns="20f53c3d-ece6-4625-8bee-cc380ae6fc2b" xsi:nil="true"/>
    <ZSDMS_ClassificatieOmschrijving xmlns="20f53c3d-ece6-4625-8bee-cc380ae6fc2b">CENTRALE INKOOP</ZSDMS_ClassificatieOmschrijving>
    <ZSDMS_ClassificatieDatum xmlns="20f53c3d-ece6-4625-8bee-cc380ae6fc2b">gewijzigde uitgave 1995</ZSDMS_ClassificatieDatum>
    <ZSDMS_projectnaam xmlns="20f53c3d-ece6-4625-8bee-cc380ae6fc2b" xsi:nil="true"/>
    <ZSDMS_Documentauteur xmlns="20f53c3d-ece6-4625-8bee-cc380ae6fc2b" xsi:nil="true"/>
    <ZSDMS_HuisnummerToevoeging xmlns="20f53c3d-ece6-4625-8bee-cc380ae6fc2b" xsi:nil="true"/>
    <WSHD_Clusternaam xmlns="20f53c3d-ece6-4625-8bee-cc380ae6fc2b" xsi:nil="true"/>
    <ZSDMS_ClassificatieBron xmlns="20f53c3d-ece6-4625-8bee-cc380ae6fc2b">Code voor de ordening van de waterschapsarchieven</ZSDMS_ClassificatieBron>
    <ZSDMS_Documentbeschrijving xmlns="20f53c3d-ece6-4625-8bee-cc380ae6fc2b" xsi:nil="true"/>
    <ZSDMS_Huisnummer xmlns="20f53c3d-ece6-4625-8bee-cc380ae6fc2b" xsi:nil="true"/>
    <ZSDMS_Documentontvangstdatum xmlns="20f53c3d-ece6-4625-8bee-cc380ae6fc2b" xsi:nil="true"/>
    <ZSDMS_WoonplaatsNaam xmlns="20f53c3d-ece6-4625-8bee-cc380ae6fc2b" xsi:nil="true"/>
    <ce7c1281cf6143089ceafbe7da641d5c xmlns="20f53c3d-ece6-4625-8bee-cc380ae6fc2b" xsi:nil="true"/>
    <_dlc_DocIdUrl xmlns="3a907e71-6dc9-4374-a7e9-062edd8102af">
      <Url>https://waterschaphd.sharepoint.com/teams/ink-651/_layouts/15/DocIdRedir.aspx?ID=INK651-761578988-19</Url>
      <Description>INK651-761578988-19</Description>
    </_dlc_DocIdUrl>
    <ZSDMS_Openbaarheid xmlns="20f53c3d-ece6-4625-8bee-cc380ae6fc2b" xsi:nil="true"/>
    <ZSDMS_Zaakidentificatie xmlns="20f53c3d-ece6-4625-8bee-cc380ae6fc2b">INK-651</ZSDMS_Zaakidentificatie>
    <ZSDMS_Publicatiedatum xmlns="20f53c3d-ece6-4625-8bee-cc380ae6fc2b" xsi:nil="true"/>
    <ZSDMS_Huisletter xmlns="20f53c3d-ece6-4625-8bee-cc380ae6fc2b" xsi:nil="true"/>
    <TaxCatchAllLabel xmlns="3a907e71-6dc9-4374-a7e9-062edd8102af" xsi:nil="true"/>
    <ZSDMS_VoorvoegselsAchternaam xmlns="20f53c3d-ece6-4625-8bee-cc380ae6fc2b" xsi:nil="true"/>
    <ZSDMS_VernietigingsjaarDocument xmlns="20f53c3d-ece6-4625-8bee-cc380ae6fc2b" xsi:nil="true"/>
    <ZSDMS_Handelsnaam xmlns="20f53c3d-ece6-4625-8bee-cc380ae6fc2b" xsi:nil="true"/>
    <ZSDMS_Richting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formaat xmlns="20f53c3d-ece6-4625-8bee-cc380ae6fc2b" xsi:nil="true"/>
    <ZSDMS_OpenbareRuimteNaam xmlns="20f53c3d-ece6-4625-8bee-cc380ae6fc2b" xsi:nil="true"/>
    <ZSDMS_ClassificatieCode xmlns="20f53c3d-ece6-4625-8bee-cc380ae6fc2b">.07.353</ZSDMS_ClassificatieCode>
    <ZSDMS_Projectcode xmlns="20f53c3d-ece6-4625-8bee-cc380ae6fc2b" xsi:nil="true"/>
    <ZSDMS_Documentversie xmlns="20f53c3d-ece6-4625-8bee-cc380ae6fc2b" xsi:nil="true"/>
    <ZSDMS_Organisatieidentificatie xmlns="20f53c3d-ece6-4625-8bee-cc380ae6fc2b" xsi:nil="true"/>
    <TaxCatchAll xmlns="3a907e71-6dc9-4374-a7e9-062edd8102af" xsi:nil="true"/>
    <ZSDMS_Postcode xmlns="20f53c3d-ece6-4625-8bee-cc380ae6fc2b" xsi:nil="true"/>
    <ZSDMS_Documentcategorie xmlns="20f53c3d-ece6-4625-8bee-cc380ae6fc2b" xsi:nil="true"/>
    <ZSDMS_Werkcode xmlns="20f53c3d-ece6-4625-8bee-cc380ae6fc2b" xsi:nil="true"/>
  </documentManagement>
</p:properties>
</file>

<file path=customXml/itemProps1.xml><?xml version="1.0" encoding="utf-8"?>
<ds:datastoreItem xmlns:ds="http://schemas.openxmlformats.org/officeDocument/2006/customXml" ds:itemID="{E7452AFB-E32A-41F2-AF9A-D8B55AAA0609}"/>
</file>

<file path=customXml/itemProps2.xml><?xml version="1.0" encoding="utf-8"?>
<ds:datastoreItem xmlns:ds="http://schemas.openxmlformats.org/officeDocument/2006/customXml" ds:itemID="{165BB2CB-130F-4284-999E-8C6EFF2805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73E06D3-CBAA-4D82-840D-5BD0B363AC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2783CB-2AF2-4EE5-8F5E-1DD0614E34C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a907e71-6dc9-4374-a7e9-062edd8102af"/>
    <ds:schemaRef ds:uri="20f53c3d-ece6-4625-8bee-cc380ae6fc2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Opbouw consignatievergoeding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Jacqueline Lems-van Eijk</dc:creator>
  <cp:keywords/>
  <dc:description/>
  <cp:lastModifiedBy>Michel van Duuren</cp:lastModifiedBy>
  <cp:revision/>
  <dcterms:created xsi:type="dcterms:W3CDTF">2021-11-23T09:01:57Z</dcterms:created>
  <dcterms:modified xsi:type="dcterms:W3CDTF">2022-02-01T08:45:49Z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0x01010066FF7E11BF67704C8F8F36C238C38E7D00698980A504291545A0417510355DA48D</vt:lpwstr>
  </property>
  <property fmtid="{D5CDD505-2E9C-101B-9397-08002B2CF9AE}" pid="3" name="_dlc_DocIdItemGuid">
    <vt:lpwstr>25c535e8-2632-45f5-9748-75e3f8451bf6</vt:lpwstr>
  </property>
  <property fmtid="{D5CDD505-2E9C-101B-9397-08002B2CF9AE}" pid="4" name="WSHD_IPM_Rol">
    <vt:lpwstr/>
  </property>
  <property fmtid="{D5CDD505-2E9C-101B-9397-08002B2CF9AE}" pid="5" name="Fase">
    <vt:lpwstr/>
  </property>
  <property fmtid="{D5CDD505-2E9C-101B-9397-08002B2CF9AE}" pid="6" name="i4e26bfc7aeb49df836152fd0f7101ee">
    <vt:lpwstr/>
  </property>
  <property fmtid="{D5CDD505-2E9C-101B-9397-08002B2CF9AE}" pid="7" name="dad76f963f6d4d6baf4cbd7352ab9e75">
    <vt:lpwstr/>
  </property>
  <property fmtid="{D5CDD505-2E9C-101B-9397-08002B2CF9AE}" pid="8" name="WSHD_IPM_Gebied">
    <vt:lpwstr/>
  </property>
</Properties>
</file>