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55. Inkoop Aanbestedingen\Toegangscontrolesysteem_EA_2021\1 Publicatie TenderNed\"/>
    </mc:Choice>
  </mc:AlternateContent>
  <xr:revisionPtr revIDLastSave="0" documentId="13_ncr:1_{4E6B8A1E-C4AB-4A8D-A902-E3B6937F35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ijzenblad ex Alphen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4" l="1"/>
  <c r="D22" i="14"/>
  <c r="D21" i="14"/>
  <c r="D20" i="14"/>
  <c r="D19" i="14"/>
  <c r="D18" i="14"/>
  <c r="D17" i="14"/>
  <c r="D16" i="14"/>
  <c r="D15" i="14"/>
  <c r="D13" i="14"/>
  <c r="D12" i="14"/>
  <c r="D11" i="14"/>
  <c r="D10" i="14"/>
  <c r="D9" i="14"/>
  <c r="D8" i="14"/>
  <c r="D7" i="14"/>
  <c r="D6" i="14"/>
  <c r="D5" i="14"/>
  <c r="D4" i="14"/>
  <c r="D28" i="14"/>
  <c r="D35" i="14"/>
  <c r="D36" i="14"/>
  <c r="D37" i="14"/>
  <c r="D38" i="14"/>
  <c r="D39" i="14"/>
  <c r="D34" i="14"/>
  <c r="D24" i="14" l="1"/>
  <c r="D42" i="14" s="1"/>
  <c r="D29" i="14"/>
  <c r="D30" i="14"/>
  <c r="D27" i="14"/>
  <c r="D31" i="14" l="1"/>
  <c r="D43" i="14" s="1"/>
  <c r="D44" i="14" s="1"/>
</calcChain>
</file>

<file path=xl/sharedStrings.xml><?xml version="1.0" encoding="utf-8"?>
<sst xmlns="http://schemas.openxmlformats.org/spreadsheetml/2006/main" count="50" uniqueCount="50">
  <si>
    <t>Naam Inschrijver:</t>
  </si>
  <si>
    <t>Prijs per stuk</t>
  </si>
  <si>
    <t>Aantal</t>
  </si>
  <si>
    <t>Koppeling met CMS systeem (eenmalige initiele kosten)</t>
  </si>
  <si>
    <t>Jaarlijkse kosten onderhoud koppeling met CSM systeem</t>
  </si>
  <si>
    <t>Leveren losse kaartlezer/besturingsunit</t>
  </si>
  <si>
    <t>Leveren van een los elektronisch slot</t>
  </si>
  <si>
    <t>Leveren van een volledige kabelset, incl. aansluitingen</t>
  </si>
  <si>
    <t>Leveren van een vulgraadsensor</t>
  </si>
  <si>
    <t>Leveren van een accu</t>
  </si>
  <si>
    <t>Leveren van een zonnecel</t>
  </si>
  <si>
    <t>Subtotalen</t>
  </si>
  <si>
    <t>Vervanging en levering</t>
  </si>
  <si>
    <t>Implementatie</t>
  </si>
  <si>
    <t>Gebruik en onderhoud</t>
  </si>
  <si>
    <t>Inschrijfprijs</t>
  </si>
  <si>
    <t>Levering en montage van toegangscontrolesysteem in bestaande ondergrondse container inclusief display, zonnecel, kabelboom, slot, voedingsunit en bevestigingsmateriaal , prijs per systeem</t>
  </si>
  <si>
    <t>Leveren en montage van toegangscontrolesystemen voor nieuw te leveren ondergrondse container inclusief display, zonnecel, kabelboom, slot, voedingsunit en bevestigingsmateriaal, prijs per systeem</t>
  </si>
  <si>
    <t>Jaarlijkse kosten onderhoud per in gebruikzijnde toegangscontrolesysteem (toegangscontrole, accu, zonnecel, slot, kabelboom, software)</t>
  </si>
  <si>
    <t>Leveren van 0 - 1.000 toegangcontrolepassen. De passen moeten tweezijdig Full-colour ( hoogglans ) bedrukt worden, de lay-out wordt na gunning aangeleverd.</t>
  </si>
  <si>
    <t>Leveren van 1.001 - 2.500 toegangcontrolepassen. De passen moeten tweezijdig Full-colour ( hoogglans ) bedrukt worden, de lay-out wordt na gunning aangeleverd.</t>
  </si>
  <si>
    <t>Leveren van &gt; 2.500 toegangcontrolepassen. De passen moeten tweezijdig Full-colour ( hoogglans ) bedrukt worden, de lay-out wordt na gunning aangeleverd.</t>
  </si>
  <si>
    <t>Totaal eenmalige kosten</t>
  </si>
  <si>
    <t>Totaal jaarlijkse kosten</t>
  </si>
  <si>
    <t>Gebruik software exclusief communicatiekosten per maand (in te vullen prijs voor alle toegangscontrolesystemen tezamen, ongeacht het aantal systemen)</t>
  </si>
  <si>
    <t>Tweede lijnssupport prijs per jaar (in te vullen voor alle toegangscontrolesystemen tezamen, ongeachte het aantal systemen)</t>
  </si>
  <si>
    <t>Totale eenmalige kosten</t>
  </si>
  <si>
    <t>Totale jaarlijkse kosten</t>
  </si>
  <si>
    <t>Vergoeding (negatieve getal) voor retourneren toegangscontrolesysteem (display, kabelboom, slot, bevestigingsmateriaal ten behoeve van eventueel hergebruik).</t>
  </si>
  <si>
    <t>Gebruiksgereed maken software toegangscontrolesysteem (nabestelling) 101 - 150 stuks</t>
  </si>
  <si>
    <t>Gebruiksgereed maken software toegangscontrolesysteem (nabestelling) 51 - 100 stuks</t>
  </si>
  <si>
    <t>Gebruiksgereed maken software toegangscontrolesysteem (nabestelling) 0 - 50 stuks</t>
  </si>
  <si>
    <t xml:space="preserve">Gebruiksgereed maken software toegangscontrolesysteem (nabestelling) &gt; 151  </t>
  </si>
  <si>
    <t>Koppeling opening toegangscontrolesysteem met een smartphone 0 - 1000 stuks</t>
  </si>
  <si>
    <t>Koppeling opening toegangscontrolesysteem met een smartphone 1001 - 2.500 stuks</t>
  </si>
  <si>
    <t>Koppeling opening toegangscontrolesysteem met een smartphone &gt; 2.500 stuks</t>
  </si>
  <si>
    <t>Op dit prijzenblad zijn de volgende instructies van toepassing:</t>
  </si>
  <si>
    <t xml:space="preserve">1. Inschrijver dient de gele kolommen in te vullen. </t>
  </si>
  <si>
    <t>5. De Inschrijver kan middels de Nota van Inlichtingen een verzoek doen om rijen te laten toevoegen bij zowel de eenmalige als de periodieke kosten om een sluitend totaalbeeld te geven.</t>
  </si>
  <si>
    <t xml:space="preserve">2. Alle prijzen zijn in Euro's met maximaal twee decimalen en exclusief btw. </t>
  </si>
  <si>
    <t>Vervaardigen Mailpack &gt; 50.000 stuks</t>
  </si>
  <si>
    <t>4. Het is niet toegestaan het format van het prijzenblad te wijzigen.</t>
  </si>
  <si>
    <t>5. De genoemde aantallen zijn fictief over de gehele looptijd van het contract. Er kunnen geen rechten aan de aantallen worden ontleend.</t>
  </si>
  <si>
    <t>3. De prijzen zoals ingevuld in het prijzenformulier zijn inclusief reis- en verblijfskosten, hosting, software, updates, onderhoud, embedded software TCSV, updates firmware, alle andere bijkomende kosten gespecificeerd volgens het prijzenblad en alle kosten voorkomend uit het programma van eisen en de subgunningscriteria.</t>
  </si>
  <si>
    <t>Losse onderdelen</t>
  </si>
  <si>
    <t>Vervaardigen Mailpack tot 10.000 stuks</t>
  </si>
  <si>
    <t>Vervaardigen Mailpack 10.001 -  25.000 stuks</t>
  </si>
  <si>
    <t>Vervaardigen Mailpack 25.001 -  50.000 stuks</t>
  </si>
  <si>
    <t xml:space="preserve">Gebruiksgereed maken software 2.250 (bulk) toegangscontrolesysteem </t>
  </si>
  <si>
    <t>Prijzenblad EA toegangscontrolesysteem verzamelcontainers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</si>
</sst>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</numFmts>
  <fonts count="8" x14ac:knownFonts="1">
    <font>
      <sz val="11"/>
      <color theme="1"/>
      <name val="Calibri"/>
      <family val="2"/>
    </font>
    <font>
      <sz val="22"/>
      <color theme="1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5" borderId="0" applyNumberFormat="0" applyBorder="0" applyAlignment="0" applyProtection="0"/>
    <xf numFmtId="0" fontId="4" fillId="0" borderId="0"/>
    <xf numFmtId="44" fontId="5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center"/>
    </xf>
    <xf numFmtId="0" fontId="0" fillId="0" borderId="0" xfId="0" applyBorder="1"/>
    <xf numFmtId="0" fontId="3" fillId="3" borderId="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/>
    </xf>
    <xf numFmtId="0" fontId="3" fillId="0" borderId="7" xfId="0" applyFont="1" applyBorder="1"/>
    <xf numFmtId="44" fontId="0" fillId="0" borderId="11" xfId="0" applyNumberFormat="1" applyBorder="1"/>
    <xf numFmtId="0" fontId="3" fillId="0" borderId="5" xfId="0" applyFont="1" applyFill="1" applyBorder="1" applyAlignment="1">
      <alignment vertical="top" wrapText="1"/>
    </xf>
    <xf numFmtId="0" fontId="0" fillId="0" borderId="12" xfId="0" applyFill="1" applyBorder="1" applyAlignment="1">
      <alignment vertical="top" wrapText="1"/>
    </xf>
    <xf numFmtId="44" fontId="0" fillId="0" borderId="13" xfId="0" applyNumberFormat="1" applyFill="1" applyBorder="1"/>
    <xf numFmtId="0" fontId="0" fillId="0" borderId="10" xfId="0" applyFill="1" applyBorder="1" applyAlignment="1">
      <alignment vertical="top" wrapText="1"/>
    </xf>
    <xf numFmtId="0" fontId="3" fillId="3" borderId="8" xfId="0" applyFont="1" applyFill="1" applyBorder="1" applyAlignment="1">
      <alignment horizontal="left"/>
    </xf>
    <xf numFmtId="0" fontId="3" fillId="0" borderId="7" xfId="0" applyFont="1" applyFill="1" applyBorder="1" applyAlignment="1">
      <alignment vertical="top" wrapText="1"/>
    </xf>
    <xf numFmtId="0" fontId="0" fillId="4" borderId="0" xfId="0" applyFill="1" applyBorder="1" applyAlignment="1">
      <alignment vertical="top" wrapText="1"/>
    </xf>
    <xf numFmtId="41" fontId="0" fillId="0" borderId="22" xfId="0" applyNumberFormat="1" applyBorder="1" applyAlignment="1">
      <alignment vertical="top" wrapText="1"/>
    </xf>
    <xf numFmtId="41" fontId="0" fillId="0" borderId="23" xfId="0" applyNumberFormat="1" applyBorder="1" applyAlignment="1">
      <alignment vertical="top" wrapText="1"/>
    </xf>
    <xf numFmtId="41" fontId="0" fillId="4" borderId="23" xfId="0" applyNumberFormat="1" applyFill="1" applyBorder="1" applyAlignment="1">
      <alignment vertical="top" wrapText="1"/>
    </xf>
    <xf numFmtId="41" fontId="0" fillId="0" borderId="23" xfId="0" applyNumberFormat="1" applyFill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0" fillId="4" borderId="23" xfId="0" applyFill="1" applyBorder="1" applyAlignment="1">
      <alignment vertical="top" wrapText="1"/>
    </xf>
    <xf numFmtId="0" fontId="0" fillId="4" borderId="24" xfId="0" applyFill="1" applyBorder="1" applyAlignment="1">
      <alignment vertical="top" wrapText="1"/>
    </xf>
    <xf numFmtId="3" fontId="0" fillId="0" borderId="23" xfId="0" applyNumberFormat="1" applyBorder="1"/>
    <xf numFmtId="42" fontId="0" fillId="0" borderId="20" xfId="0" applyNumberFormat="1" applyBorder="1" applyAlignment="1">
      <alignment vertical="top" wrapText="1"/>
    </xf>
    <xf numFmtId="42" fontId="0" fillId="0" borderId="21" xfId="0" applyNumberFormat="1" applyBorder="1" applyAlignment="1">
      <alignment vertical="top" wrapText="1"/>
    </xf>
    <xf numFmtId="42" fontId="0" fillId="0" borderId="21" xfId="0" applyNumberFormat="1" applyBorder="1"/>
    <xf numFmtId="42" fontId="0" fillId="0" borderId="25" xfId="0" applyNumberFormat="1" applyBorder="1"/>
    <xf numFmtId="42" fontId="0" fillId="0" borderId="20" xfId="0" applyNumberFormat="1" applyBorder="1"/>
    <xf numFmtId="41" fontId="0" fillId="0" borderId="24" xfId="0" applyNumberFormat="1" applyFill="1" applyBorder="1" applyAlignment="1">
      <alignment vertical="top" wrapText="1"/>
    </xf>
    <xf numFmtId="44" fontId="0" fillId="0" borderId="26" xfId="0" applyNumberFormat="1" applyBorder="1"/>
    <xf numFmtId="44" fontId="0" fillId="0" borderId="21" xfId="0" applyNumberFormat="1" applyBorder="1"/>
    <xf numFmtId="44" fontId="0" fillId="0" borderId="25" xfId="0" applyNumberFormat="1" applyBorder="1"/>
    <xf numFmtId="44" fontId="3" fillId="0" borderId="3" xfId="3" applyFont="1" applyBorder="1"/>
    <xf numFmtId="1" fontId="0" fillId="0" borderId="23" xfId="0" applyNumberFormat="1" applyBorder="1"/>
    <xf numFmtId="1" fontId="0" fillId="0" borderId="24" xfId="0" applyNumberFormat="1" applyBorder="1"/>
    <xf numFmtId="0" fontId="0" fillId="0" borderId="27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44" fontId="0" fillId="0" borderId="20" xfId="0" applyNumberFormat="1" applyBorder="1"/>
    <xf numFmtId="1" fontId="0" fillId="0" borderId="22" xfId="0" applyNumberFormat="1" applyBorder="1"/>
    <xf numFmtId="164" fontId="3" fillId="0" borderId="3" xfId="0" applyNumberFormat="1" applyFont="1" applyBorder="1"/>
    <xf numFmtId="44" fontId="0" fillId="0" borderId="3" xfId="0" applyNumberFormat="1" applyBorder="1"/>
    <xf numFmtId="0" fontId="0" fillId="4" borderId="31" xfId="0" applyFill="1" applyBorder="1" applyAlignment="1">
      <alignment vertical="top" wrapText="1"/>
    </xf>
    <xf numFmtId="0" fontId="0" fillId="4" borderId="32" xfId="0" applyFill="1" applyBorder="1" applyAlignment="1">
      <alignment vertical="top" wrapText="1"/>
    </xf>
    <xf numFmtId="0" fontId="0" fillId="0" borderId="0" xfId="0" applyAlignment="1">
      <alignment wrapText="1"/>
    </xf>
    <xf numFmtId="0" fontId="3" fillId="4" borderId="31" xfId="0" applyFont="1" applyFill="1" applyBorder="1" applyAlignment="1">
      <alignment vertical="top" wrapText="1"/>
    </xf>
    <xf numFmtId="0" fontId="0" fillId="4" borderId="31" xfId="0" applyFont="1" applyFill="1" applyBorder="1" applyAlignment="1">
      <alignment vertical="top" wrapText="1"/>
    </xf>
    <xf numFmtId="0" fontId="0" fillId="4" borderId="31" xfId="0" applyFill="1" applyBorder="1" applyAlignment="1">
      <alignment horizontal="left" vertical="top" wrapText="1"/>
    </xf>
    <xf numFmtId="0" fontId="0" fillId="4" borderId="32" xfId="0" applyFill="1" applyBorder="1" applyAlignment="1">
      <alignment horizontal="left" vertical="top" wrapText="1"/>
    </xf>
    <xf numFmtId="41" fontId="0" fillId="0" borderId="0" xfId="0" applyNumberFormat="1" applyBorder="1" applyAlignment="1">
      <alignment vertical="top" wrapText="1"/>
    </xf>
    <xf numFmtId="41" fontId="0" fillId="0" borderId="0" xfId="0" applyNumberFormat="1"/>
    <xf numFmtId="41" fontId="0" fillId="4" borderId="23" xfId="0" applyNumberFormat="1" applyFont="1" applyFill="1" applyBorder="1" applyAlignment="1">
      <alignment vertical="top" wrapText="1"/>
    </xf>
    <xf numFmtId="3" fontId="0" fillId="4" borderId="24" xfId="0" applyNumberFormat="1" applyFill="1" applyBorder="1"/>
    <xf numFmtId="0" fontId="0" fillId="4" borderId="0" xfId="0" applyFill="1" applyAlignment="1">
      <alignment horizontal="left" vertical="top" wrapText="1"/>
    </xf>
    <xf numFmtId="44" fontId="3" fillId="0" borderId="3" xfId="0" applyNumberFormat="1" applyFont="1" applyBorder="1" applyProtection="1"/>
    <xf numFmtId="0" fontId="0" fillId="0" borderId="22" xfId="0" applyBorder="1" applyAlignment="1" applyProtection="1">
      <alignment vertical="top" wrapText="1"/>
    </xf>
    <xf numFmtId="0" fontId="0" fillId="4" borderId="23" xfId="0" applyFont="1" applyFill="1" applyBorder="1" applyAlignment="1" applyProtection="1">
      <alignment vertical="top" wrapText="1"/>
    </xf>
    <xf numFmtId="0" fontId="0" fillId="0" borderId="23" xfId="0" applyBorder="1" applyAlignment="1" applyProtection="1">
      <alignment vertical="top" wrapText="1"/>
    </xf>
    <xf numFmtId="0" fontId="0" fillId="0" borderId="24" xfId="0" applyBorder="1" applyAlignment="1" applyProtection="1">
      <alignment vertical="top" wrapText="1"/>
    </xf>
    <xf numFmtId="164" fontId="0" fillId="2" borderId="22" xfId="0" applyNumberFormat="1" applyFill="1" applyBorder="1" applyAlignment="1" applyProtection="1">
      <alignment vertical="top" wrapText="1"/>
      <protection locked="0"/>
    </xf>
    <xf numFmtId="164" fontId="0" fillId="2" borderId="23" xfId="0" applyNumberFormat="1" applyFon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164" fontId="0" fillId="2" borderId="24" xfId="0" applyNumberFormat="1" applyFill="1" applyBorder="1" applyProtection="1">
      <protection locked="0"/>
    </xf>
    <xf numFmtId="44" fontId="0" fillId="2" borderId="22" xfId="3" applyFont="1" applyFill="1" applyBorder="1" applyProtection="1">
      <protection locked="0"/>
    </xf>
    <xf numFmtId="44" fontId="0" fillId="2" borderId="23" xfId="3" applyFont="1" applyFill="1" applyBorder="1" applyProtection="1">
      <protection locked="0"/>
    </xf>
    <xf numFmtId="44" fontId="0" fillId="2" borderId="24" xfId="3" applyFont="1" applyFill="1" applyBorder="1" applyProtection="1">
      <protection locked="0"/>
    </xf>
    <xf numFmtId="0" fontId="0" fillId="4" borderId="31" xfId="0" applyFill="1" applyBorder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4" borderId="32" xfId="0" applyFill="1" applyBorder="1" applyAlignment="1">
      <alignment horizontal="left" vertical="top" wrapText="1"/>
    </xf>
    <xf numFmtId="0" fontId="0" fillId="4" borderId="0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30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3" fillId="3" borderId="14" xfId="0" applyFont="1" applyFill="1" applyBorder="1" applyAlignment="1">
      <alignment horizontal="left" vertical="top" wrapText="1"/>
    </xf>
    <xf numFmtId="0" fontId="3" fillId="3" borderId="15" xfId="0" applyFont="1" applyFill="1" applyBorder="1" applyAlignment="1">
      <alignment horizontal="left" vertical="top" wrapText="1"/>
    </xf>
    <xf numFmtId="0" fontId="3" fillId="3" borderId="16" xfId="0" applyFont="1" applyFill="1" applyBorder="1" applyAlignment="1">
      <alignment horizontal="left" vertical="top" wrapText="1"/>
    </xf>
    <xf numFmtId="0" fontId="6" fillId="6" borderId="8" xfId="0" applyFont="1" applyFill="1" applyBorder="1" applyAlignment="1" applyProtection="1">
      <alignment horizontal="left"/>
    </xf>
    <xf numFmtId="0" fontId="6" fillId="6" borderId="33" xfId="0" applyFont="1" applyFill="1" applyBorder="1" applyAlignment="1" applyProtection="1">
      <alignment horizontal="left"/>
    </xf>
    <xf numFmtId="0" fontId="6" fillId="6" borderId="9" xfId="0" applyFont="1" applyFill="1" applyBorder="1" applyAlignment="1" applyProtection="1">
      <alignment horizontal="left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3" fillId="3" borderId="17" xfId="0" applyFont="1" applyFill="1" applyBorder="1" applyAlignment="1">
      <alignment horizontal="left" vertical="top" wrapText="1"/>
    </xf>
    <xf numFmtId="0" fontId="3" fillId="3" borderId="18" xfId="0" applyFont="1" applyFill="1" applyBorder="1" applyAlignment="1">
      <alignment horizontal="left" vertical="top" wrapText="1"/>
    </xf>
    <xf numFmtId="0" fontId="3" fillId="3" borderId="19" xfId="0" applyFont="1" applyFill="1" applyBorder="1" applyAlignment="1">
      <alignment horizontal="left" vertical="top" wrapText="1"/>
    </xf>
  </cellXfs>
  <cellStyles count="4">
    <cellStyle name="60% - Accent1 2" xfId="1" xr:uid="{00000000-0005-0000-0000-000000000000}"/>
    <cellStyle name="Normal 2" xfId="2" xr:uid="{00000000-0005-0000-0000-000001000000}"/>
    <cellStyle name="Standaard" xfId="0" builtinId="0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28575</xdr:colOff>
      <xdr:row>0</xdr:row>
      <xdr:rowOff>0</xdr:rowOff>
    </xdr:from>
    <xdr:to>
      <xdr:col>24</xdr:col>
      <xdr:colOff>169797</xdr:colOff>
      <xdr:row>3</xdr:row>
      <xdr:rowOff>283325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8C29DA1-9209-42DB-BBA3-36D9ADA69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0975" y="0"/>
          <a:ext cx="3189221" cy="1101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593667</xdr:colOff>
      <xdr:row>0</xdr:row>
      <xdr:rowOff>25977</xdr:rowOff>
    </xdr:from>
    <xdr:to>
      <xdr:col>4</xdr:col>
      <xdr:colOff>1212</xdr:colOff>
      <xdr:row>0</xdr:row>
      <xdr:rowOff>438727</xdr:rowOff>
    </xdr:to>
    <xdr:pic>
      <xdr:nvPicPr>
        <xdr:cNvPr id="3" name="Afbeelding 2" descr="Logo Cyclus S">
          <a:extLst>
            <a:ext uri="{FF2B5EF4-FFF2-40B4-BE49-F238E27FC236}">
              <a16:creationId xmlns:a16="http://schemas.microsoft.com/office/drawing/2014/main" id="{C019AF09-4E92-4356-9556-181B5DE87CC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2849" y="25977"/>
          <a:ext cx="1283970" cy="3917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D97D0-08CA-4382-863B-38987A7D0073}">
  <dimension ref="A1:S57"/>
  <sheetViews>
    <sheetView tabSelected="1" zoomScaleNormal="100" workbookViewId="0">
      <selection activeCell="A6" sqref="A6"/>
    </sheetView>
  </sheetViews>
  <sheetFormatPr defaultRowHeight="14.4" x14ac:dyDescent="0.3"/>
  <cols>
    <col min="1" max="1" width="104.6640625" bestFit="1" customWidth="1"/>
    <col min="2" max="2" width="12.109375" bestFit="1" customWidth="1"/>
    <col min="3" max="3" width="30.109375" bestFit="1" customWidth="1"/>
    <col min="4" max="4" width="27.6640625" customWidth="1"/>
    <col min="5" max="5" width="16.33203125" bestFit="1" customWidth="1"/>
    <col min="6" max="6" width="18.5546875" bestFit="1" customWidth="1"/>
    <col min="7" max="7" width="27.88671875" bestFit="1" customWidth="1"/>
  </cols>
  <sheetData>
    <row r="1" spans="1:19" ht="36" customHeight="1" thickBot="1" x14ac:dyDescent="0.6">
      <c r="A1" s="78" t="s">
        <v>49</v>
      </c>
      <c r="B1" s="79"/>
      <c r="C1" s="79"/>
      <c r="D1" s="80"/>
      <c r="E1" s="1"/>
      <c r="F1" s="1"/>
    </row>
    <row r="2" spans="1:19" s="4" customFormat="1" ht="16.2" thickBot="1" x14ac:dyDescent="0.35">
      <c r="A2" s="81" t="s">
        <v>0</v>
      </c>
      <c r="B2" s="82"/>
      <c r="C2" s="82"/>
      <c r="D2" s="8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15" thickBot="1" x14ac:dyDescent="0.35">
      <c r="A3" s="13" t="s">
        <v>12</v>
      </c>
      <c r="B3" s="5" t="s">
        <v>1</v>
      </c>
      <c r="C3" s="5" t="s">
        <v>2</v>
      </c>
      <c r="D3" s="6" t="s">
        <v>11</v>
      </c>
    </row>
    <row r="4" spans="1:19" ht="28.8" x14ac:dyDescent="0.3">
      <c r="A4" s="57" t="s">
        <v>16</v>
      </c>
      <c r="B4" s="61"/>
      <c r="C4" s="16">
        <v>2250</v>
      </c>
      <c r="D4" s="25">
        <f>B4*C4</f>
        <v>0</v>
      </c>
      <c r="E4" s="51"/>
      <c r="F4" s="2"/>
      <c r="G4" s="51"/>
      <c r="H4" s="2"/>
      <c r="I4" s="2"/>
      <c r="J4" s="2"/>
      <c r="K4" s="2"/>
    </row>
    <row r="5" spans="1:19" ht="28.8" x14ac:dyDescent="0.3">
      <c r="A5" s="58" t="s">
        <v>17</v>
      </c>
      <c r="B5" s="62"/>
      <c r="C5" s="53">
        <v>500</v>
      </c>
      <c r="D5" s="26">
        <f>B5*C5</f>
        <v>0</v>
      </c>
      <c r="E5" s="51"/>
      <c r="G5" s="52"/>
    </row>
    <row r="6" spans="1:19" ht="28.8" x14ac:dyDescent="0.3">
      <c r="A6" s="59" t="s">
        <v>28</v>
      </c>
      <c r="B6" s="63"/>
      <c r="C6" s="18">
        <v>2250</v>
      </c>
      <c r="D6" s="26">
        <f>B6*C6</f>
        <v>0</v>
      </c>
      <c r="E6" s="51"/>
      <c r="G6" s="52"/>
    </row>
    <row r="7" spans="1:19" ht="28.8" x14ac:dyDescent="0.3">
      <c r="A7" s="59" t="s">
        <v>19</v>
      </c>
      <c r="B7" s="63"/>
      <c r="C7" s="17">
        <v>1000</v>
      </c>
      <c r="D7" s="26">
        <f>B7*C7</f>
        <v>0</v>
      </c>
      <c r="E7" s="51"/>
    </row>
    <row r="8" spans="1:19" ht="28.8" x14ac:dyDescent="0.3">
      <c r="A8" s="59" t="s">
        <v>20</v>
      </c>
      <c r="B8" s="63"/>
      <c r="C8" s="17">
        <v>2499</v>
      </c>
      <c r="D8" s="26">
        <f>B8*C8</f>
        <v>0</v>
      </c>
      <c r="E8" s="51"/>
    </row>
    <row r="9" spans="1:19" ht="28.8" x14ac:dyDescent="0.3">
      <c r="A9" s="59" t="s">
        <v>21</v>
      </c>
      <c r="B9" s="63"/>
      <c r="C9" s="17">
        <v>35000</v>
      </c>
      <c r="D9" s="26">
        <f>B9*C9</f>
        <v>0</v>
      </c>
      <c r="E9" s="51"/>
      <c r="F9" s="52"/>
      <c r="G9" s="52"/>
    </row>
    <row r="10" spans="1:19" x14ac:dyDescent="0.3">
      <c r="A10" s="59" t="s">
        <v>45</v>
      </c>
      <c r="B10" s="63"/>
      <c r="C10" s="24">
        <v>10000</v>
      </c>
      <c r="D10" s="27">
        <f>B10*C10</f>
        <v>0</v>
      </c>
      <c r="E10" s="51"/>
      <c r="F10" s="52"/>
      <c r="G10" s="52"/>
    </row>
    <row r="11" spans="1:19" x14ac:dyDescent="0.3">
      <c r="A11" s="59" t="s">
        <v>46</v>
      </c>
      <c r="B11" s="63"/>
      <c r="C11" s="24">
        <v>25000</v>
      </c>
      <c r="D11" s="27">
        <f>B11*C11</f>
        <v>0</v>
      </c>
      <c r="E11" s="51"/>
      <c r="F11" s="52"/>
      <c r="G11" s="52"/>
    </row>
    <row r="12" spans="1:19" x14ac:dyDescent="0.3">
      <c r="A12" s="59" t="s">
        <v>47</v>
      </c>
      <c r="B12" s="63"/>
      <c r="C12" s="24">
        <v>50000</v>
      </c>
      <c r="D12" s="27">
        <f>B12*C12</f>
        <v>0</v>
      </c>
      <c r="E12" s="51"/>
      <c r="F12" s="52"/>
      <c r="G12" s="52"/>
    </row>
    <row r="13" spans="1:19" ht="15" thickBot="1" x14ac:dyDescent="0.35">
      <c r="A13" s="60" t="s">
        <v>40</v>
      </c>
      <c r="B13" s="64"/>
      <c r="C13" s="54">
        <v>10000</v>
      </c>
      <c r="D13" s="28">
        <f>B13*C13</f>
        <v>0</v>
      </c>
      <c r="E13" s="51"/>
      <c r="F13" s="52"/>
      <c r="G13" s="52"/>
    </row>
    <row r="14" spans="1:19" ht="15" thickBot="1" x14ac:dyDescent="0.35">
      <c r="A14" s="75" t="s">
        <v>13</v>
      </c>
      <c r="B14" s="76"/>
      <c r="C14" s="76"/>
      <c r="D14" s="77"/>
      <c r="E14" s="51"/>
    </row>
    <row r="15" spans="1:19" x14ac:dyDescent="0.3">
      <c r="A15" s="20" t="s">
        <v>48</v>
      </c>
      <c r="B15" s="65"/>
      <c r="C15" s="16">
        <v>2250</v>
      </c>
      <c r="D15" s="29">
        <f>B15*C15</f>
        <v>0</v>
      </c>
      <c r="E15" s="51"/>
      <c r="G15" s="52"/>
    </row>
    <row r="16" spans="1:19" x14ac:dyDescent="0.3">
      <c r="A16" s="21" t="s">
        <v>31</v>
      </c>
      <c r="B16" s="66"/>
      <c r="C16" s="17">
        <v>50</v>
      </c>
      <c r="D16" s="27">
        <f>B16*C16</f>
        <v>0</v>
      </c>
      <c r="E16" s="51"/>
      <c r="F16" s="52"/>
      <c r="G16" s="52"/>
    </row>
    <row r="17" spans="1:7" x14ac:dyDescent="0.3">
      <c r="A17" s="21" t="s">
        <v>30</v>
      </c>
      <c r="B17" s="66"/>
      <c r="C17" s="17">
        <v>100</v>
      </c>
      <c r="D17" s="27">
        <f>B17*C17</f>
        <v>0</v>
      </c>
      <c r="E17" s="51"/>
      <c r="F17" s="52"/>
      <c r="G17" s="52"/>
    </row>
    <row r="18" spans="1:7" x14ac:dyDescent="0.3">
      <c r="A18" s="21" t="s">
        <v>29</v>
      </c>
      <c r="B18" s="66"/>
      <c r="C18" s="17">
        <v>150</v>
      </c>
      <c r="D18" s="27">
        <f>B18*C18</f>
        <v>0</v>
      </c>
      <c r="E18" s="51"/>
      <c r="F18" s="52"/>
      <c r="G18" s="52"/>
    </row>
    <row r="19" spans="1:7" x14ac:dyDescent="0.3">
      <c r="A19" s="21" t="s">
        <v>32</v>
      </c>
      <c r="B19" s="66"/>
      <c r="C19" s="17">
        <v>200</v>
      </c>
      <c r="D19" s="27">
        <f>B19*C19</f>
        <v>0</v>
      </c>
      <c r="E19" s="51"/>
      <c r="F19" s="52"/>
      <c r="G19" s="52"/>
    </row>
    <row r="20" spans="1:7" x14ac:dyDescent="0.3">
      <c r="A20" s="21" t="s">
        <v>3</v>
      </c>
      <c r="B20" s="66"/>
      <c r="C20" s="17">
        <v>1</v>
      </c>
      <c r="D20" s="27">
        <f>B20*C20</f>
        <v>0</v>
      </c>
      <c r="E20" s="51"/>
      <c r="G20" s="52"/>
    </row>
    <row r="21" spans="1:7" x14ac:dyDescent="0.3">
      <c r="A21" s="22" t="s">
        <v>33</v>
      </c>
      <c r="B21" s="66"/>
      <c r="C21" s="18">
        <v>1000</v>
      </c>
      <c r="D21" s="27">
        <f>B21*C21</f>
        <v>0</v>
      </c>
      <c r="E21" s="51"/>
      <c r="F21" s="52"/>
      <c r="G21" s="52"/>
    </row>
    <row r="22" spans="1:7" x14ac:dyDescent="0.3">
      <c r="A22" s="22" t="s">
        <v>34</v>
      </c>
      <c r="B22" s="66"/>
      <c r="C22" s="19">
        <v>2499</v>
      </c>
      <c r="D22" s="27">
        <f>B22*C22</f>
        <v>0</v>
      </c>
      <c r="E22" s="51"/>
      <c r="F22" s="52"/>
      <c r="G22" s="52"/>
    </row>
    <row r="23" spans="1:7" ht="15" thickBot="1" x14ac:dyDescent="0.35">
      <c r="A23" s="23" t="s">
        <v>35</v>
      </c>
      <c r="B23" s="67"/>
      <c r="C23" s="30">
        <v>35000</v>
      </c>
      <c r="D23" s="28">
        <f>B23*C23</f>
        <v>0</v>
      </c>
      <c r="E23" s="51"/>
      <c r="F23" s="52"/>
      <c r="G23" s="52"/>
    </row>
    <row r="24" spans="1:7" ht="15" thickBot="1" x14ac:dyDescent="0.35">
      <c r="A24" s="44"/>
      <c r="B24" s="4"/>
      <c r="C24" s="14" t="s">
        <v>22</v>
      </c>
      <c r="D24" s="42">
        <f>D4+D5+D6+D7+D8+D9+D10+D11+D12+D13+D15+D16+D17+D18+D19+D20+D21+D22+D23</f>
        <v>0</v>
      </c>
    </row>
    <row r="25" spans="1:7" ht="15" thickBot="1" x14ac:dyDescent="0.35">
      <c r="A25" s="44"/>
      <c r="B25" s="15"/>
      <c r="C25" s="15"/>
      <c r="D25" s="45"/>
    </row>
    <row r="26" spans="1:7" ht="15" thickBot="1" x14ac:dyDescent="0.35">
      <c r="A26" s="84" t="s">
        <v>14</v>
      </c>
      <c r="B26" s="85"/>
      <c r="C26" s="85"/>
      <c r="D26" s="86"/>
    </row>
    <row r="27" spans="1:7" ht="28.8" x14ac:dyDescent="0.3">
      <c r="A27" s="37" t="s">
        <v>24</v>
      </c>
      <c r="B27" s="65"/>
      <c r="C27" s="41">
        <v>12</v>
      </c>
      <c r="D27" s="40">
        <f>B27*C27</f>
        <v>0</v>
      </c>
    </row>
    <row r="28" spans="1:7" ht="25.2" customHeight="1" x14ac:dyDescent="0.3">
      <c r="A28" s="38" t="s">
        <v>25</v>
      </c>
      <c r="B28" s="66"/>
      <c r="C28" s="35">
        <v>1</v>
      </c>
      <c r="D28" s="32">
        <f>B28*C28</f>
        <v>0</v>
      </c>
    </row>
    <row r="29" spans="1:7" ht="15" customHeight="1" x14ac:dyDescent="0.3">
      <c r="A29" s="38" t="s">
        <v>4</v>
      </c>
      <c r="B29" s="66"/>
      <c r="C29" s="35">
        <v>1</v>
      </c>
      <c r="D29" s="32">
        <f t="shared" ref="D29:D30" si="0">B29*C29</f>
        <v>0</v>
      </c>
    </row>
    <row r="30" spans="1:7" ht="29.4" customHeight="1" thickBot="1" x14ac:dyDescent="0.35">
      <c r="A30" s="39" t="s">
        <v>18</v>
      </c>
      <c r="B30" s="67"/>
      <c r="C30" s="36">
        <v>1</v>
      </c>
      <c r="D30" s="33">
        <f t="shared" si="0"/>
        <v>0</v>
      </c>
    </row>
    <row r="31" spans="1:7" s="4" customFormat="1" ht="15" thickBot="1" x14ac:dyDescent="0.35">
      <c r="A31" s="44"/>
      <c r="C31" s="7" t="s">
        <v>23</v>
      </c>
      <c r="D31" s="34">
        <f>D27+D28+D29+D30</f>
        <v>0</v>
      </c>
    </row>
    <row r="32" spans="1:7" s="4" customFormat="1" ht="15" thickBot="1" x14ac:dyDescent="0.35">
      <c r="A32" s="44"/>
      <c r="B32" s="15"/>
      <c r="C32" s="15"/>
      <c r="D32" s="45"/>
    </row>
    <row r="33" spans="1:4" ht="15" thickBot="1" x14ac:dyDescent="0.35">
      <c r="A33" s="75" t="s">
        <v>44</v>
      </c>
      <c r="B33" s="76"/>
      <c r="C33" s="76"/>
      <c r="D33" s="77"/>
    </row>
    <row r="34" spans="1:4" x14ac:dyDescent="0.3">
      <c r="A34" s="37" t="s">
        <v>5</v>
      </c>
      <c r="B34" s="65"/>
      <c r="C34" s="41">
        <v>1</v>
      </c>
      <c r="D34" s="40">
        <f>C34*B34</f>
        <v>0</v>
      </c>
    </row>
    <row r="35" spans="1:4" x14ac:dyDescent="0.3">
      <c r="A35" s="38" t="s">
        <v>6</v>
      </c>
      <c r="B35" s="66"/>
      <c r="C35" s="35">
        <v>1</v>
      </c>
      <c r="D35" s="31">
        <f t="shared" ref="D35:D39" si="1">C35*B35</f>
        <v>0</v>
      </c>
    </row>
    <row r="36" spans="1:4" x14ac:dyDescent="0.3">
      <c r="A36" s="38" t="s">
        <v>7</v>
      </c>
      <c r="B36" s="66"/>
      <c r="C36" s="35">
        <v>1</v>
      </c>
      <c r="D36" s="31">
        <f t="shared" si="1"/>
        <v>0</v>
      </c>
    </row>
    <row r="37" spans="1:4" x14ac:dyDescent="0.3">
      <c r="A37" s="38" t="s">
        <v>8</v>
      </c>
      <c r="B37" s="66"/>
      <c r="C37" s="35">
        <v>1</v>
      </c>
      <c r="D37" s="31">
        <f t="shared" si="1"/>
        <v>0</v>
      </c>
    </row>
    <row r="38" spans="1:4" x14ac:dyDescent="0.3">
      <c r="A38" s="38" t="s">
        <v>10</v>
      </c>
      <c r="B38" s="66"/>
      <c r="C38" s="35">
        <v>1</v>
      </c>
      <c r="D38" s="31">
        <f t="shared" si="1"/>
        <v>0</v>
      </c>
    </row>
    <row r="39" spans="1:4" ht="15" thickBot="1" x14ac:dyDescent="0.35">
      <c r="A39" s="39" t="s">
        <v>9</v>
      </c>
      <c r="B39" s="67"/>
      <c r="C39" s="36">
        <v>1</v>
      </c>
      <c r="D39" s="43">
        <f t="shared" si="1"/>
        <v>0</v>
      </c>
    </row>
    <row r="40" spans="1:4" x14ac:dyDescent="0.3">
      <c r="A40" s="44"/>
      <c r="B40" s="15"/>
      <c r="C40" s="15"/>
      <c r="D40" s="45"/>
    </row>
    <row r="41" spans="1:4" ht="15" thickBot="1" x14ac:dyDescent="0.35">
      <c r="A41" s="44"/>
      <c r="B41" s="15"/>
      <c r="C41" s="15"/>
      <c r="D41" s="45"/>
    </row>
    <row r="42" spans="1:4" x14ac:dyDescent="0.3">
      <c r="A42" s="44"/>
      <c r="B42" s="15"/>
      <c r="C42" s="10" t="s">
        <v>26</v>
      </c>
      <c r="D42" s="11">
        <f>D24</f>
        <v>0</v>
      </c>
    </row>
    <row r="43" spans="1:4" x14ac:dyDescent="0.3">
      <c r="A43" s="44"/>
      <c r="B43" s="15"/>
      <c r="C43" s="12" t="s">
        <v>27</v>
      </c>
      <c r="D43" s="8">
        <f>D31</f>
        <v>0</v>
      </c>
    </row>
    <row r="44" spans="1:4" ht="15" thickBot="1" x14ac:dyDescent="0.35">
      <c r="A44" s="48"/>
      <c r="B44" s="15"/>
      <c r="C44" s="9" t="s">
        <v>15</v>
      </c>
      <c r="D44" s="56">
        <f>D42+D43</f>
        <v>0</v>
      </c>
    </row>
    <row r="45" spans="1:4" x14ac:dyDescent="0.3">
      <c r="A45" s="44"/>
      <c r="B45" s="15"/>
      <c r="C45" s="15"/>
      <c r="D45" s="45"/>
    </row>
    <row r="46" spans="1:4" x14ac:dyDescent="0.3">
      <c r="A46" s="44"/>
      <c r="B46" s="15"/>
      <c r="C46" s="15"/>
      <c r="D46" s="45"/>
    </row>
    <row r="47" spans="1:4" x14ac:dyDescent="0.3">
      <c r="A47" s="47" t="s">
        <v>36</v>
      </c>
      <c r="B47" s="15"/>
      <c r="C47" s="15"/>
      <c r="D47" s="45"/>
    </row>
    <row r="48" spans="1:4" x14ac:dyDescent="0.3">
      <c r="A48" s="44" t="s">
        <v>37</v>
      </c>
      <c r="B48" s="15"/>
      <c r="C48" s="15"/>
      <c r="D48" s="45"/>
    </row>
    <row r="49" spans="1:4" x14ac:dyDescent="0.3">
      <c r="A49" s="44" t="s">
        <v>39</v>
      </c>
      <c r="B49" s="15"/>
      <c r="C49" s="15"/>
      <c r="D49" s="45"/>
    </row>
    <row r="50" spans="1:4" ht="28.95" customHeight="1" x14ac:dyDescent="0.3">
      <c r="A50" s="68" t="s">
        <v>43</v>
      </c>
      <c r="B50" s="69"/>
      <c r="C50" s="69"/>
      <c r="D50" s="70"/>
    </row>
    <row r="51" spans="1:4" x14ac:dyDescent="0.3">
      <c r="A51" s="49" t="s">
        <v>41</v>
      </c>
      <c r="B51" s="55"/>
      <c r="C51" s="55"/>
      <c r="D51" s="50"/>
    </row>
    <row r="52" spans="1:4" x14ac:dyDescent="0.3">
      <c r="A52" s="68" t="s">
        <v>42</v>
      </c>
      <c r="B52" s="71"/>
      <c r="C52" s="71"/>
      <c r="D52" s="70"/>
    </row>
    <row r="53" spans="1:4" ht="15" thickBot="1" x14ac:dyDescent="0.35">
      <c r="A53" s="72" t="s">
        <v>38</v>
      </c>
      <c r="B53" s="73"/>
      <c r="C53" s="73"/>
      <c r="D53" s="74"/>
    </row>
    <row r="55" spans="1:4" ht="22.95" customHeight="1" x14ac:dyDescent="0.3"/>
    <row r="56" spans="1:4" x14ac:dyDescent="0.3">
      <c r="A56" s="46"/>
    </row>
    <row r="57" spans="1:4" x14ac:dyDescent="0.3">
      <c r="A57" s="46"/>
    </row>
  </sheetData>
  <sheetProtection algorithmName="SHA-512" hashValue="1FUJEf4rTvDW0VhkeKv6OUdn2a8VH2kVaoeRv6JhIC2IoiNkKU33BANcnIpSP1wS8mrrgw22fOoYWIV7+o+5Cg==" saltValue="XhaSCnhcBF6cIw967JDraw==" spinCount="100000" sheet="1" objects="1" scenarios="1"/>
  <mergeCells count="8">
    <mergeCell ref="A50:D50"/>
    <mergeCell ref="A52:D52"/>
    <mergeCell ref="A53:D53"/>
    <mergeCell ref="A33:D33"/>
    <mergeCell ref="A1:D1"/>
    <mergeCell ref="A2:D2"/>
    <mergeCell ref="A14:D14"/>
    <mergeCell ref="A26:D2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ex Alphen</vt:lpstr>
    </vt:vector>
  </TitlesOfParts>
  <Company>Gemeente Amsterdam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Lievers, Tico</dc:creator>
  <cp:lastModifiedBy>Debbie van den Abeele</cp:lastModifiedBy>
  <dcterms:created xsi:type="dcterms:W3CDTF">2018-12-27T14:04:02Z</dcterms:created>
  <dcterms:modified xsi:type="dcterms:W3CDTF">2022-02-14T09:37:21Z</dcterms:modified>
</cp:coreProperties>
</file>