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aevesbv.sharepoint.com/teams/BUZuidNIC/Gedeelde documenten/General/04 Projecten/Projecten 2021 ZeBra en LiGe/Projecten LiGe en Zebra 2021/10640_Vista College_EA DMS onders_YOR/4. Nota van Inlichtingen/"/>
    </mc:Choice>
  </mc:AlternateContent>
  <xr:revisionPtr revIDLastSave="4" documentId="8_{C6365F67-4408-4106-B5A7-348A17396242}" xr6:coauthVersionLast="47" xr6:coauthVersionMax="47" xr10:uidLastSave="{C0928F44-046D-4435-999E-093FE0C1E3A5}"/>
  <workbookProtection workbookAlgorithmName="SHA-512" workbookHashValue="bkPthXU3YLVE7Mduod3Fdxwl5qHXJD7es5l4xakVQCsTZqveMOViIYcWbc0EV+Q89rL4gFquDWu8Lwax6jOIKQ==" workbookSaltValue="cOW9lEGkjZgZxpqphxt/ww==" workbookSpinCount="100000" lockStructure="1"/>
  <bookViews>
    <workbookView xWindow="-120" yWindow="-120" windowWidth="29040" windowHeight="15840" xr2:uid="{9288B470-3B36-4EBF-9346-07E131D012D0}"/>
  </bookViews>
  <sheets>
    <sheet name="Voorblad" sheetId="2" r:id="rId1"/>
    <sheet name="Calculatie fase 0,1 en 2" sheetId="1" r:id="rId2"/>
    <sheet name="Calculatie Optionee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1" l="1"/>
  <c r="I64" i="1"/>
  <c r="I65" i="1"/>
  <c r="I66" i="1"/>
  <c r="I67" i="1"/>
  <c r="I68" i="1"/>
  <c r="I71" i="1"/>
  <c r="I72" i="1"/>
  <c r="I73" i="1"/>
  <c r="I74" i="1"/>
  <c r="I75" i="1"/>
  <c r="I76" i="1"/>
  <c r="I77" i="1"/>
  <c r="I62" i="1"/>
  <c r="I58" i="1"/>
  <c r="I57" i="1"/>
  <c r="I54" i="1"/>
  <c r="I53" i="1"/>
  <c r="I50" i="1"/>
  <c r="I49" i="1"/>
  <c r="I27" i="1"/>
  <c r="F46" i="1"/>
  <c r="I46" i="1" s="1"/>
  <c r="I38" i="1"/>
  <c r="I39" i="1"/>
  <c r="I40" i="1"/>
  <c r="I41" i="1"/>
  <c r="I42" i="1"/>
  <c r="I43" i="1"/>
  <c r="F37" i="1"/>
  <c r="I37" i="1" s="1"/>
  <c r="I18" i="1" l="1"/>
  <c r="I19" i="1"/>
  <c r="I20" i="1"/>
  <c r="I21" i="1"/>
  <c r="I22" i="1"/>
  <c r="I23" i="1"/>
  <c r="I24" i="1"/>
  <c r="I25" i="1"/>
  <c r="I28" i="1"/>
  <c r="I29" i="1"/>
  <c r="I30" i="1"/>
  <c r="I31" i="1"/>
  <c r="I32" i="1"/>
  <c r="I33" i="1"/>
  <c r="I34" i="1"/>
  <c r="I17" i="1"/>
  <c r="I7" i="1"/>
  <c r="H79" i="1" l="1"/>
</calcChain>
</file>

<file path=xl/sharedStrings.xml><?xml version="1.0" encoding="utf-8"?>
<sst xmlns="http://schemas.openxmlformats.org/spreadsheetml/2006/main" count="209" uniqueCount="142">
  <si>
    <t>De in dit formulier genoemde aantallen zijn indicatief en uitsluitend bedoeld voor gunning. Aan de genoemde aantallen kunnen geen rechten worden ontleend.</t>
  </si>
  <si>
    <t xml:space="preserve">fixed offerte </t>
  </si>
  <si>
    <t>Licentiekosten incl. SLA per maand</t>
  </si>
  <si>
    <t>Standaard dienstverlening DMS-RMA en P&amp;A door de opdrachtnemer betreft:</t>
  </si>
  <si>
    <t>a</t>
  </si>
  <si>
    <t>b</t>
  </si>
  <si>
    <t>c</t>
  </si>
  <si>
    <t xml:space="preserve">Backup en restore voorziening. Recovery Point Objective (RPO), maximaal 24 uur dataverlies. Recovery Time Objective (RTO), weer volledig up en running na een ramp maximaal 120 uur (5 dagen)  </t>
  </si>
  <si>
    <t>d</t>
  </si>
  <si>
    <t>Helpdesk ondersteuning (incident management), minimaal 5x8, bij prio 1 melding door de klant 24/7</t>
  </si>
  <si>
    <t>e</t>
  </si>
  <si>
    <t>2e en 3e lijn support (problem en standaard changes), gedurende 5x8</t>
  </si>
  <si>
    <t>f</t>
  </si>
  <si>
    <t>Continuiteit, capaciteit, security, performance en beschikbaarheid management</t>
  </si>
  <si>
    <t>g</t>
  </si>
  <si>
    <t>per aangesloten SaaS, PaaS, IaaS dienstverlening opdrachtgever aan de SaaS oplossing van de opdrachtnemer (DMS-RMA en P&amp;A)</t>
  </si>
  <si>
    <t>IaaS omgeving (SURFcumulus) opdrachtgever -  DMS-RMA en P&amp;A opdrachtnemer</t>
  </si>
  <si>
    <t>Standaard dienstverlening die periodiek wordt uitgevoerd door de opdrachtnemer</t>
  </si>
  <si>
    <t>1 x keer per maand een restore test uitvoeren door de opdrachtnemer</t>
  </si>
  <si>
    <t>1 x keer per jaar een bijgewerkte roadmap over de doorontwikkeling van het product en diensten aanbod opdrachtnemer</t>
  </si>
  <si>
    <t>….</t>
  </si>
  <si>
    <t>Structurele ondersteuning door de opdrachtnemer gedurende de looptijd van het contract  zodat doorontwikkeling en begeleiding is geborgd richting proces- informatie en zaakgericht werken</t>
  </si>
  <si>
    <t>Door SDM/Consultant opdrachtnemer DMS-RMA en Post &amp; Archief incl. workflow management voorziening (verdeeld over 4 dagdelen per maand, totaal 16 uur)</t>
  </si>
  <si>
    <t>Niet standaard dienstverlening door opdrachtnemer betreft</t>
  </si>
  <si>
    <t xml:space="preserve">per non standaard change a  </t>
  </si>
  <si>
    <t>per non standaard change b</t>
  </si>
  <si>
    <t>per non standaard change c</t>
  </si>
  <si>
    <t>…..</t>
  </si>
  <si>
    <t>Opslagkosten per maand DMS voorziening</t>
  </si>
  <si>
    <t>500 GB extra</t>
  </si>
  <si>
    <t>Opslagkosten per maand RMA voorziening</t>
  </si>
  <si>
    <t>Opslagkosten per maand offline backups</t>
  </si>
  <si>
    <t>Tarieven consultancy na oplevering per fase</t>
  </si>
  <si>
    <t>per uur</t>
  </si>
  <si>
    <t>tarief projectleider</t>
  </si>
  <si>
    <t>tarief functioneel consultant senior</t>
  </si>
  <si>
    <t>tarief functioneel consultant junior</t>
  </si>
  <si>
    <t>tarief technisch consultant senior</t>
  </si>
  <si>
    <t>tarief technisch consultant junior</t>
  </si>
  <si>
    <t>per 32 uur</t>
  </si>
  <si>
    <t xml:space="preserve">*) Er kunnen geen rechten worden ontleend aan het aantal zoals beschreven. </t>
  </si>
  <si>
    <t>**) De implementatiekosten betreft in deze de transformatie naar het gevraagde is een fixed (dus vaste) all-in prijs en heeft betrekking op:</t>
  </si>
  <si>
    <t xml:space="preserve">       - Opstellen van een functioneel en technisch ontwerp</t>
  </si>
  <si>
    <t xml:space="preserve">      -  Ontwerp van de gevraagde omgeving, operationeel passend binnen het digitaal fundament en de VISTA college context</t>
  </si>
  <si>
    <t xml:space="preserve">      -  Inrichten van de oplossing en ondersteuning van deze dienstverlening gedurende de looptijd op basis conform SLA en DAP VISTA college;</t>
  </si>
  <si>
    <t xml:space="preserve">      - Ketentest door opdrachtnemer en na acceptatie test door de opdrachtgever overdracht naar de lijn organisatie VISTA college </t>
  </si>
  <si>
    <t xml:space="preserve">      - Koppeling met andere systemen (logisch en fysiek);</t>
  </si>
  <si>
    <t xml:space="preserve">      - Migratie van documenttypes VISTA college naar de DMS-RMA en Post &amp; Archief incl. workflow management voorziening</t>
  </si>
  <si>
    <t xml:space="preserve">      - Trainen van de (hoofd)gebruikers en functioneel beheerder;</t>
  </si>
  <si>
    <t xml:space="preserve">      - Beschikbaar stellen van Nederlandstalig instructiemateriaal aan VISTA college medewerkers.</t>
  </si>
  <si>
    <t xml:space="preserve">      - Start ondersteuningsfase gedurende de looptijd van het contract conform SLA en DAP op basis van resultaatverplichting.</t>
  </si>
  <si>
    <t>Randvoorwaarden:</t>
  </si>
  <si>
    <t>De open prijsspecificatie resulteert in een maximum totaal bedrag voor de transitie</t>
  </si>
  <si>
    <t>De open prijsspecificatie maakt de kosten inzichtelijk voor de volledige transformatie inzichtelijk waarbij wordt aangegeven hoe groot de personele kosten, gespecificeerd naar benodigde tijd en functietype en all-in tarieven, de kosten van voorbereiding, dataverzameling, analyse, overleg en alle overige relevante kosten zijn voor de transformatie.</t>
  </si>
  <si>
    <t>Ondertekening</t>
  </si>
  <si>
    <t>Naam organisatie</t>
  </si>
  <si>
    <t>naam tekenbevoegde functionaris</t>
  </si>
  <si>
    <t>plaats en datum</t>
  </si>
  <si>
    <t>Handtekening</t>
  </si>
  <si>
    <t xml:space="preserve">      -  Ontwerp van de gevraagde omgeving, operationeel en passend binnen het digitaal fundament en de VISTA college context</t>
  </si>
  <si>
    <t xml:space="preserve">      -  Inrichten van de oplossing en ondersteuning van deze dienstverlening gedurende de looptijd contract op basis conform SLA en DAP VISTA college;</t>
  </si>
  <si>
    <t xml:space="preserve">      - Trainen van de (hoofd)gebruikers en functioneel beheerders;</t>
  </si>
  <si>
    <t xml:space="preserve">      - Beschikbaar stellen van Nederlandstalig instructiemateriaal VISTA college medewerkers.</t>
  </si>
  <si>
    <t>Prijs per eenheid</t>
  </si>
  <si>
    <t>Eenheid</t>
  </si>
  <si>
    <t>Totaal prijs €</t>
  </si>
  <si>
    <t>Acceptatie omgeving DMS-RMA en Post &amp; Archief incl. workflow management voorziening. Wordt ook als trainingsomgeving gebruikt</t>
  </si>
  <si>
    <t>Verversing van de acceptatie omgeving zie 1 (kopie productie omgeving)</t>
  </si>
  <si>
    <t>Additionele training voor eindgebruikers VISTA college</t>
  </si>
  <si>
    <t>Additionele training voor functioneel beheerders VISTA college</t>
  </si>
  <si>
    <t>PaaS Cloud omgeving (nu HP Print, Scan Kopieer) opdrachtgever - DMS-RMA en P&amp;A opdrachtnemer</t>
  </si>
  <si>
    <t>Per koppeling SaaS, PaaS, IaaS omgeving opdrachtgever - omgeving opdrachtnemer ( op basis van open standaarden, zoals beveiligde: API; webservices; SURF EDUhub; ESB opdrachtgever )</t>
  </si>
  <si>
    <t>Kosten gebruik SaaS (beheer) dienstverlening gedurende de looptijd van het contract conform SLA en DAP op basis van een resultaatverplichting (door opdrachtnemer)</t>
  </si>
  <si>
    <t>i</t>
  </si>
  <si>
    <t>h</t>
  </si>
  <si>
    <t>DMS (SaaS) dienstverlening is 24/7 beschikbaar voor de gebruikers- en functioneel beheerders VISTA college (zie tevens eisen en wensen bijlage 1)</t>
  </si>
  <si>
    <t>RMA (SaaS) dienstverlening is 24/7 beschikbaar voor de gebruikers- en functioneel beheerders VISTA college (zie tevens eisen en wensen bijlage 1)</t>
  </si>
  <si>
    <t>j</t>
  </si>
  <si>
    <t>Post &amp; Archief (SaaS) dienstverlening is 24/7 beschikbaar voor de gebruikers- en functioneel beheerders VISTA college (zie tevens eisen en wensen bijlage 1)</t>
  </si>
  <si>
    <t>Workflow management (SaaS) dienstverlening is 24/7 beschikbaar voor de gebruikers- en functioneel beheerders VISTA college (zie tevens eisen en wensen bijlage 1)</t>
  </si>
  <si>
    <t>DMS-RMA en Post &amp; Archief incl. workflow management (SaaS) dienstverlening levert altijd de laatste versie/module (functionaliteit), beheerd en instant houding door opdrachtnemer</t>
  </si>
  <si>
    <t>SIS, SaaS (EduArte) opdrachtgever - DMS-RMA en P&amp;A opdrachtnemer</t>
  </si>
  <si>
    <t>HRM SaaS (AFAS) opdrachtgever - DMS-RMA en P&amp;A opdrachtnemer</t>
  </si>
  <si>
    <t>Financien SaaS (AFAS) opdrachtgever Financien -  DMS-RMA en P&amp;A opdrachtnemer</t>
  </si>
  <si>
    <t>Digitale leer- en werkomgeving (Microsoft 365 omgeving, inclusief MijnVISTA intranet daarbinnen) opdrachtgever - DMS-RMA en P&amp;A opdrachtnemer</t>
  </si>
  <si>
    <t>ELO (nu Cumlaude binnen IaaS omgeving) opdrachtgever - DMS-RMA en P&amp;A opdrachtnemer</t>
  </si>
  <si>
    <t>Service Delivery Management overleg opdrachtnemer  - opdrachtgever (1 x per maand, 1,5 uur. minimaal management rapportage: afwijkingen KPI's dienstverlening, risico paragraaf, eventueel verbeterplan)</t>
  </si>
  <si>
    <t>1 x keer per 1/2 jaar een maintenance en release kalender SaaS dienstverlening opdrachtnemer met eventuele actiepunten opdrachtgever en relevante externe IV/ICT partners VISTA college</t>
  </si>
  <si>
    <t xml:space="preserve">per major non standard change aan de DMS-RMA en P&amp;A dienstverlening incl. afstemming met relevante externe IV/ICT partners VISTA college (uitvoering, test, acceptatie en overdracht naar productie omgeving, door opdrachtnemer &lt;= 16 klok uren, uitvoering buiten service window 5x8) </t>
  </si>
  <si>
    <t xml:space="preserve">per major non standard change aan de DMS-RMA en P&amp;A dienstverlening incl. afstemming met relevante externe IV/ICT partners VISTA college (uitvoering, test, acceptatie en overdracht naar productie omgeving, door opdrachtnemer &lt;= 8 klok uren, uitvoering binnen service window 5x8 tijdens een schoolvakantie periode) </t>
  </si>
  <si>
    <t xml:space="preserve">per minor non standard change aan de DMS-RMA en P&amp;A dienstverlening incl. afstemming met relevante externe IV/ICT partners VISTA college (uitvoering, test, acceptatie en overdracht naar productie omgeving, door opdrachtnemer &lt;= 4 klok uren, uitvoering buiten service window 5x8) </t>
  </si>
  <si>
    <t xml:space="preserve">per major non standard change aan de DMS-RMA en P&amp;A dienstverlening incl. afstemming met relevante externe IV/ICT partners VISTA college (uitvoering, test, acceptatie en overdracht naar productie omgeving, door opdrachtnemer &lt;= 40 klok uren, uitvoering binnen service window 5x8 tijdens een schoolvakantie periode) </t>
  </si>
  <si>
    <t xml:space="preserve">per major non standard change aan de DMS-RMA en P&amp;A dienstverlening incl. afstemming met relevante externe IV/ICT partners VISTA college (uitvoering, test, acceptatie en overdracht naar productie omgeving, door opdrachtnemer &lt;= 80 klok uren, uitvoering buiten service window 5x8) </t>
  </si>
  <si>
    <t>tarief accountmanager</t>
  </si>
  <si>
    <t>tarief servicemanager</t>
  </si>
  <si>
    <t>1 x keer per jaar het bijwerken van de documentatie (gevraagde en geleverde producten en diensten die worden afgenomen conform SLA en DAP incl. functioneel ontwerp opdrachtnemer)</t>
  </si>
  <si>
    <t>Invulinstructie</t>
  </si>
  <si>
    <t>Werkblad Calculatie Fase 0, 1 en 2</t>
  </si>
  <si>
    <t>Uitgangspunt: gebruikers die via de bron toepassingen zoals SIS, ELO, Financien, HRM of Microsoft 365/MijnVISTA de DMS-RMA en Post &amp; Archief voorziening benaderen tellen niet mee als licentie</t>
  </si>
  <si>
    <t>Gebruiksrecht software per licentie (concurrend users)</t>
  </si>
  <si>
    <t>Aantal (fictief)*</t>
  </si>
  <si>
    <t>Aantal maanden</t>
  </si>
  <si>
    <t>Prijs in € excl. btw.</t>
  </si>
  <si>
    <t>Totaal prijs € excl. btw.</t>
  </si>
  <si>
    <t>Implementatiekosten, conversie, test- en acceptatie fase. Voor- tijdens en na volledige transformatie naar het gevaagde inclusief start ondersteuningsfase.                                        
Uitgevoerd door opdrachtnemer gedurende looptijd van het contract conform SLA en DAP op basis van resultaatverplichting**</t>
  </si>
  <si>
    <t>VISTA college is een regie organisatie. Service delivery management ICT Functioneel Beheer is ingevuld door het VISTA college, zie inhoudelijke onderdelen aanbesteding DMS-RMA en P&amp;A.</t>
  </si>
  <si>
    <t>Looptijd contract in maanden</t>
  </si>
  <si>
    <t>Aantal maal/uur</t>
  </si>
  <si>
    <t>Uur</t>
  </si>
  <si>
    <t>Aantal</t>
  </si>
  <si>
    <t>Inschrijfprijs</t>
  </si>
  <si>
    <r>
      <rPr>
        <b/>
        <sz val="11"/>
        <color theme="1"/>
        <rFont val="Calibri"/>
        <family val="2"/>
        <scheme val="minor"/>
      </rPr>
      <t xml:space="preserve">Fase 3
</t>
    </r>
    <r>
      <rPr>
        <sz val="11"/>
        <color theme="1"/>
        <rFont val="Calibri"/>
        <family val="2"/>
        <scheme val="minor"/>
      </rPr>
      <t>Vooronderzoek, voorwerk, inrichten en een volledige transformatie van AFAS HRM en Financien (proces- , informatie en zaak gericht werken) naar het DMS-RMA en P&amp;A incl. worklfow management voorziening; opleveren functioneel en technisch ontwerp.  Meenemen gebruikers- en  beheer organisatie VISTA college. Rolverdeling tussen opdrachtnemer en opdrachtgever wordt gehanteerd zoals in de aanbesteding per fase aangegeven, zie tevens paragraaf 1.2 en 1.3 Beschrijvend Document Deel A.</t>
    </r>
  </si>
  <si>
    <r>
      <rPr>
        <b/>
        <sz val="11"/>
        <color theme="1"/>
        <rFont val="Calibri"/>
        <family val="2"/>
        <scheme val="minor"/>
      </rPr>
      <t xml:space="preserve">Fase 4
</t>
    </r>
    <r>
      <rPr>
        <sz val="11"/>
        <color theme="1"/>
        <rFont val="Calibri"/>
        <family val="2"/>
        <scheme val="minor"/>
      </rPr>
      <t>Vooronderzoek, voorwerk, inrichten en een volledige transformatie waarbij de relevante documenttypes worden omgezet van Electronische leeromgeving (ELO, Cumlaude) en Microsoft 365 (digitale leer- en werkomgeving) naar het DMS-RMA en P&amp;A incl. workflow management voorziening. Dit op basis van proces-, informatie en zaak gericht werken, opleveren functioneel en technisch ontwerp.  Meenemen gebruikers- en  beheer organisatie VISTA college, Rolverdeling tussen opdrachtnemer en opdrachtgever wordt gehanteerd zoals in de aanbesteding per fase aangegeven, zie tevens paragraaf 1.2 en 1.3 Beschrijvend Document Deel A.</t>
    </r>
  </si>
  <si>
    <t>Verhoging standaard dienstverlening DMS-RMA en P&amp;A door de opdrachtnemer betreft:
Helpdesk ondersteuning (incident management), minimaal 5x12, bij prio 1 melding door de klant 24/7
Backup en restore voorziening. Recovery Point Objective (RPO), maximaal 24 uur dataverlies. Recovery Time Objective (RTO), weer volledig up en running na een ramp maximaal 72 uur  (3 dagen). 2e en 3e lijn support (problem en standaard changes), gedurende 5x12</t>
  </si>
  <si>
    <t xml:space="preserve">Werkblad Calculatie fase 0, 1, 2 </t>
  </si>
  <si>
    <t xml:space="preserve">Eventuele aanvullende kosten, welke niet zijn opgenomen in het prijzenblad, echter wel onderdeel zijn van de aanbieding van inschrijver kunnen in de witte velden aangevuld worden. </t>
  </si>
  <si>
    <t>Indien inschrijver geen prijs hanteert, zijnde de afnamekosten is kosteloos, vult u als bedrag "0" in.</t>
  </si>
  <si>
    <t>De inschrijfprijs (groene veld) is het prijscomponent waarmee de economisch meest voordelige inschrijving wordt bepaald.</t>
  </si>
  <si>
    <t>Prijzen voor optioneel gevraagde diensten dienen wel ingevuld te worden, maar wegen niet mee in de inschrijfprijs</t>
  </si>
  <si>
    <t>Inschrijver dient de geel gemarkeerde velden in te vullen. Indien inschrijver geen prijs hanteert, zijnde de afnamekosten is kosteloos, vult u als bedrag "0" in.</t>
  </si>
  <si>
    <t>De open prijsspecificatie maakt de kosten inzichtelijk voor de volledige transformatie waarbij wordt aangegeven hoe groot de personele kosten, gespecificeerd naar benodigde tijd en functietype en all-in tarieven, de kosten van voorbereiding, dataverzameling, analyse, overleg en alle overige relevante kosten zijn voor de transformatie.</t>
  </si>
  <si>
    <t>Bijlage 3 Prijzenblad</t>
  </si>
  <si>
    <t>Inschrijver dient zijn prijzen op te geven inclusief alle kosten maar excl. btw. (Kosten voorbereiding, ontwerp, inrichting, functioneel en technisch (keten) test, volledig werkende oplevering).</t>
  </si>
  <si>
    <r>
      <rPr>
        <b/>
        <sz val="11"/>
        <color theme="1"/>
        <rFont val="Calibri"/>
        <family val="2"/>
        <scheme val="minor"/>
      </rPr>
      <t xml:space="preserve">Fase 0
</t>
    </r>
    <r>
      <rPr>
        <sz val="11"/>
        <color theme="1"/>
        <rFont val="Calibri"/>
        <family val="2"/>
        <scheme val="minor"/>
      </rPr>
      <t>Vooronderzoek, voorwerk, benoemen en invullen benodigde randvoorwaarden. 
Volledige oplevering basis inrichting DMS-RMA en P&amp;A incl. workflow management zodat deze in de volle breedte kan worden ingezet (zie fase 1, 2, 3 en 4), zie tevens paragraaf 1.2 en 1.3 Beschrijvend Document Deel A.
Ondersteuning (basis) processen, informatie- en zaak gericht werken, ontwerp en inrichting omgeving DMS-RMA en P&amp;A incl. workflow management, logisch en fysieke communicatie bron en doel omgevingen, digitalisering en routering (waaronder individueel en bulk verwerking op basis van scanning). 
Meenemen gebruikers- en  beheer organisatie VISTA college. Rolverdeling tussen opdrachtnemer en opdrachtgever wordt gehanteerd zoals in de aanbesteding per fase aangegeven.
De prijsspecificatie maakt de kosten inzichtelijk voor de volledige transformatie waarbij wordt aangegeven hoe groot de personele kosten, gespecificeerd naar benodigde tijd en functietype en all-in tarieven, de kosten van voorbereiding, dataverzameling, analyse, overleg en alle overige relevante kosten zijn voor de transformatie.</t>
    </r>
  </si>
  <si>
    <r>
      <rPr>
        <b/>
        <sz val="11"/>
        <color theme="1"/>
        <rFont val="Calibri"/>
        <family val="2"/>
        <scheme val="minor"/>
      </rPr>
      <t>Fase 1</t>
    </r>
    <r>
      <rPr>
        <sz val="11"/>
        <color theme="1"/>
        <rFont val="Calibri"/>
        <family val="2"/>
        <scheme val="minor"/>
      </rPr>
      <t xml:space="preserve">
Vooronderzoek, voorwerk, invullen en een volledige transformatie van huidige Postregistratie (Bentis) en DMS Corsa naar DMS-RMA en Post &amp; Archief incl. workflow managementvoorziening (proces-, informatie en zaak gericht werken, functioneel, technisch). 
Betreft documenttypes in de toepassing Postregistratie (firma Bentis) en DMS Corsa (onderdelen studenten-, personeel- en financiele  dossiers).  
Meenemen gebruikers- en  beheer organisatie VISTA colleg. Rolverdeling tussen opdrachtnemer en opdrachtgever wordt gehanteerd zoals in de aanbesteding per fase aangegeven, zie tevens paragraaf 1.2 en 1.3 Beschrijvend Document Deel A.
De prijsspecificatie maakt de kosten inzichtelijk voor de volledige transformatie waarbij wordt aangegeven hoe groot de personele kosten, gespecificeerd naar benodigde tijd en functietype en all-in tarieven, de kosten van voorbereiding, dataverzameling, analyse, overleg en alle overige relevante kosten zijn voor de transformatie.</t>
    </r>
  </si>
  <si>
    <r>
      <rPr>
        <b/>
        <sz val="11"/>
        <color theme="1"/>
        <rFont val="Calibri"/>
        <family val="2"/>
        <scheme val="minor"/>
      </rPr>
      <t xml:space="preserve">Fase 2
</t>
    </r>
    <r>
      <rPr>
        <sz val="11"/>
        <color theme="1"/>
        <rFont val="Calibri"/>
        <family val="2"/>
        <scheme val="minor"/>
      </rPr>
      <t>Vooronderzoek, voorwerk, invullen en een volledige transformatie van huidige EduArte omgeving in het bijzonder studenten- en examendossiers naar DMS-RMA en Post &amp; Archief incl. workflow management voorziening (proces-, informatie en zaak gericht werken, functioneel, technisch).  
Meenemen gebruikers- en  beheer organisatie VISTA college, Rolverdeling tussen opdrachtnemer en opdrachtgever wordt gehanteerd zoals in de aanbesteding per fase aangegeven, zie tevens paragraaf 1.2 en 1.3 Beschrijvend Document Deel A.
De prijsspecificatie maakt de kosten inzichtelijk voor de volledige transformatie waarbij wordt aangegeven hoe groot de personele kosten, gespecificeerd naar benodigde tijd en functietype en all-in tarieven, de kosten van voorbereiding, dataverzameling, analyse, overleg en alle overige relevante kosten zijn voor de transformatie.</t>
    </r>
  </si>
  <si>
    <t>Maand</t>
  </si>
  <si>
    <t>1000 GB extra</t>
  </si>
  <si>
    <t xml:space="preserve">Optionele fasen, modules, diensten </t>
  </si>
  <si>
    <t>*) De implementatiekosten betreft in deze de transformatie naar het gevraagde is een fixed (dus vaste) all-in prijs en heeft betrekking op:</t>
  </si>
  <si>
    <t>Implementatiekosten, conversie, test- en acceptatie fase. Voor- tijdens en na volledige transformatie naar het gevaagde inclusief start ondersteuningsfase.                                                                                                                  
Uitgevoerd door opdrachtnemer gedurende looptijd van het contract conform SLA en DAP op basis van resultaatverplichting*</t>
  </si>
  <si>
    <t>Omgeving</t>
  </si>
  <si>
    <t>Verversing</t>
  </si>
  <si>
    <t>Dag ( 8 uur)</t>
  </si>
  <si>
    <t>Optionele modules, diensten</t>
  </si>
  <si>
    <t>Optionele fasen, fase 3 en 4</t>
  </si>
  <si>
    <t>Dit prijzenblad bestaat inclusief dit voorblad uit drie werkbladen</t>
  </si>
  <si>
    <t>Werkblad Calculatie Optioneel Fasen, Modules en Diensten</t>
  </si>
  <si>
    <r>
      <t xml:space="preserve">Inschrijver dient de </t>
    </r>
    <r>
      <rPr>
        <b/>
        <sz val="11"/>
        <color rgb="FFE6AF00"/>
        <rFont val="Calibri"/>
        <family val="2"/>
        <scheme val="minor"/>
      </rPr>
      <t>geel</t>
    </r>
    <r>
      <rPr>
        <sz val="11"/>
        <color theme="1"/>
        <rFont val="Calibri"/>
        <family val="2"/>
        <scheme val="minor"/>
      </rPr>
      <t xml:space="preserve"> gemarkeerde velden in te vullen. De totaalprijs wordt automatisch berekend op basis van voor ingevulde waardes en de door de inschrijver aangeboden prijzen.</t>
    </r>
  </si>
  <si>
    <t xml:space="preserve">Het prijzenblad is opgebouwd op basis van een menukaart. Alle functionaliteiten die door VISTA worden gevraagd (conform beschrijvend document, lijst van eisen etc.) en door inschrijver worden (aanvullend) aangeboden (gunningscriteria en lijst van wensen) dienen verdisconteerd te zijn in de inschrijfprijs van inschrijver. </t>
  </si>
  <si>
    <t>De open prijsspecificatie resulteert in een maximum totaalbedrag voor de transitie.</t>
  </si>
  <si>
    <t>In het werkblad Optioneel kunt u aanvullende diensten, services en voorzieningen offreren die niet in het werkblad calculatie zijn gevraagd, maar in het kader van de toekomstige dienstverlening relevant kunnen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</si>
</sst>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i/>
      <sz val="11"/>
      <color theme="1"/>
      <name val="Calibri"/>
      <family val="2"/>
      <scheme val="minor"/>
    </font>
    <font>
      <b/>
      <sz val="16"/>
      <name val="Calibri"/>
      <family val="2"/>
      <scheme val="minor"/>
    </font>
    <font>
      <b/>
      <sz val="12"/>
      <color theme="1"/>
      <name val="Calibri"/>
      <family val="2"/>
      <scheme val="minor"/>
    </font>
    <font>
      <b/>
      <sz val="14"/>
      <color theme="1"/>
      <name val="Calibri"/>
      <family val="2"/>
      <scheme val="minor"/>
    </font>
    <font>
      <b/>
      <sz val="11"/>
      <color rgb="FFE6AF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2"/>
        <bgColor indexed="64"/>
      </patternFill>
    </fill>
    <fill>
      <patternFill patternType="solid">
        <fgColor theme="1" tint="0.249977111117893"/>
        <bgColor indexed="64"/>
      </patternFill>
    </fill>
    <fill>
      <patternFill patternType="solid">
        <fgColor theme="9"/>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68">
    <xf numFmtId="0" fontId="0" fillId="0" borderId="0" xfId="0"/>
    <xf numFmtId="0" fontId="0" fillId="0" borderId="0" xfId="0" applyAlignment="1">
      <alignment wrapText="1"/>
    </xf>
    <xf numFmtId="0" fontId="0" fillId="0" borderId="0" xfId="0" applyBorder="1"/>
    <xf numFmtId="0" fontId="1" fillId="4" borderId="1" xfId="0" applyFont="1" applyFill="1" applyBorder="1"/>
    <xf numFmtId="0" fontId="0" fillId="4" borderId="2" xfId="0" applyFill="1" applyBorder="1"/>
    <xf numFmtId="0" fontId="0" fillId="4" borderId="3" xfId="0" applyFill="1" applyBorder="1"/>
    <xf numFmtId="0" fontId="0" fillId="4" borderId="4" xfId="0" applyFill="1" applyBorder="1"/>
    <xf numFmtId="0" fontId="1" fillId="4" borderId="0" xfId="0" applyFont="1" applyFill="1" applyBorder="1"/>
    <xf numFmtId="0" fontId="0" fillId="4" borderId="0" xfId="0" applyFill="1" applyBorder="1"/>
    <xf numFmtId="0" fontId="0" fillId="4" borderId="5" xfId="0" applyFill="1" applyBorder="1"/>
    <xf numFmtId="0" fontId="5" fillId="4" borderId="0" xfId="0" applyFont="1" applyFill="1" applyBorder="1"/>
    <xf numFmtId="0" fontId="1" fillId="4" borderId="0" xfId="0" applyFont="1" applyFill="1" applyBorder="1" applyAlignment="1">
      <alignment wrapText="1"/>
    </xf>
    <xf numFmtId="0" fontId="0" fillId="4" borderId="4" xfId="0" applyFill="1" applyBorder="1" applyAlignment="1">
      <alignment vertical="top"/>
    </xf>
    <xf numFmtId="0" fontId="0" fillId="4" borderId="0" xfId="0" applyFill="1" applyBorder="1" applyAlignment="1">
      <alignment wrapText="1"/>
    </xf>
    <xf numFmtId="0" fontId="0" fillId="4" borderId="4" xfId="0" applyFill="1" applyBorder="1" applyAlignment="1">
      <alignment horizontal="right"/>
    </xf>
    <xf numFmtId="0" fontId="0" fillId="4" borderId="4" xfId="0" applyFill="1" applyBorder="1" applyAlignment="1">
      <alignment horizontal="right" vertical="top"/>
    </xf>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applyAlignment="1">
      <alignment horizontal="left" vertical="top" wrapText="1"/>
    </xf>
    <xf numFmtId="0" fontId="0" fillId="4" borderId="11" xfId="0" applyFill="1" applyBorder="1"/>
    <xf numFmtId="0" fontId="0" fillId="4" borderId="10" xfId="0" applyFill="1" applyBorder="1" applyAlignment="1">
      <alignment wrapText="1"/>
    </xf>
    <xf numFmtId="0" fontId="0" fillId="4" borderId="9" xfId="0" applyFill="1" applyBorder="1" applyAlignment="1">
      <alignment wrapText="1"/>
    </xf>
    <xf numFmtId="0" fontId="0" fillId="4" borderId="12" xfId="0" applyFill="1" applyBorder="1"/>
    <xf numFmtId="0" fontId="0" fillId="4" borderId="10" xfId="0" applyFill="1" applyBorder="1" applyAlignment="1">
      <alignment vertical="top" wrapText="1"/>
    </xf>
    <xf numFmtId="0" fontId="0" fillId="4" borderId="11" xfId="0" applyFill="1" applyBorder="1" applyAlignment="1">
      <alignment horizontal="center"/>
    </xf>
    <xf numFmtId="0" fontId="0" fillId="4" borderId="0" xfId="0" applyFill="1" applyBorder="1" applyAlignment="1">
      <alignment horizontal="center"/>
    </xf>
    <xf numFmtId="0" fontId="2" fillId="4" borderId="9" xfId="0" applyFont="1" applyFill="1" applyBorder="1"/>
    <xf numFmtId="0" fontId="0" fillId="4" borderId="12" xfId="0" applyFill="1" applyBorder="1" applyAlignment="1">
      <alignment horizontal="center"/>
    </xf>
    <xf numFmtId="0" fontId="0" fillId="4" borderId="9" xfId="0" applyFill="1" applyBorder="1" applyAlignment="1">
      <alignment horizontal="center"/>
    </xf>
    <xf numFmtId="0" fontId="4" fillId="5" borderId="0" xfId="0" applyFont="1" applyFill="1" applyBorder="1"/>
    <xf numFmtId="0" fontId="0" fillId="4" borderId="14" xfId="0" applyFill="1" applyBorder="1"/>
    <xf numFmtId="0" fontId="7" fillId="4" borderId="13" xfId="0" applyFont="1" applyFill="1" applyBorder="1"/>
    <xf numFmtId="0" fontId="0" fillId="4" borderId="0" xfId="0" applyFill="1"/>
    <xf numFmtId="0" fontId="0" fillId="4" borderId="9" xfId="0" applyFill="1" applyBorder="1" applyAlignment="1">
      <alignment horizontal="center" vertical="center"/>
    </xf>
    <xf numFmtId="0" fontId="4" fillId="0" borderId="0" xfId="0" applyFont="1" applyFill="1" applyBorder="1" applyAlignment="1"/>
    <xf numFmtId="0" fontId="4" fillId="3" borderId="16" xfId="0" applyFont="1" applyFill="1" applyBorder="1" applyAlignment="1">
      <alignment horizontal="left" vertical="top"/>
    </xf>
    <xf numFmtId="0" fontId="0" fillId="4" borderId="17" xfId="0" applyFill="1" applyBorder="1"/>
    <xf numFmtId="0" fontId="1" fillId="4" borderId="17" xfId="0" applyFont="1" applyFill="1" applyBorder="1"/>
    <xf numFmtId="0" fontId="0" fillId="4" borderId="17" xfId="0" applyFill="1" applyBorder="1" applyAlignment="1">
      <alignment wrapText="1"/>
    </xf>
    <xf numFmtId="0" fontId="2" fillId="4" borderId="17" xfId="0" applyFont="1" applyFill="1" applyBorder="1" applyAlignment="1">
      <alignment wrapText="1"/>
    </xf>
    <xf numFmtId="0" fontId="0" fillId="4" borderId="18" xfId="0" applyFill="1" applyBorder="1"/>
    <xf numFmtId="0" fontId="1" fillId="4" borderId="4" xfId="0" applyFont="1" applyFill="1" applyBorder="1"/>
    <xf numFmtId="0" fontId="5" fillId="4" borderId="0" xfId="0" applyFont="1" applyFill="1" applyBorder="1" applyAlignment="1">
      <alignment wrapText="1"/>
    </xf>
    <xf numFmtId="44" fontId="0" fillId="4" borderId="9" xfId="1" applyFont="1" applyFill="1" applyBorder="1"/>
    <xf numFmtId="0" fontId="8" fillId="4" borderId="0" xfId="0" applyFont="1" applyFill="1" applyBorder="1"/>
    <xf numFmtId="0" fontId="1" fillId="4" borderId="0" xfId="0" applyFont="1" applyFill="1" applyBorder="1" applyAlignment="1">
      <alignment horizontal="center"/>
    </xf>
    <xf numFmtId="0" fontId="0" fillId="2" borderId="9" xfId="0" applyFill="1" applyBorder="1" applyProtection="1">
      <protection locked="0"/>
    </xf>
    <xf numFmtId="44" fontId="0" fillId="2" borderId="9" xfId="1" applyFont="1" applyFill="1" applyBorder="1" applyProtection="1">
      <protection locked="0"/>
    </xf>
    <xf numFmtId="0" fontId="2" fillId="0" borderId="11" xfId="0" applyFont="1" applyFill="1" applyBorder="1" applyProtection="1">
      <protection locked="0"/>
    </xf>
    <xf numFmtId="0" fontId="0" fillId="0" borderId="10" xfId="0" applyFill="1" applyBorder="1" applyAlignment="1" applyProtection="1">
      <alignment wrapText="1"/>
      <protection locked="0"/>
    </xf>
    <xf numFmtId="0" fontId="0" fillId="0" borderId="9" xfId="0" applyFill="1" applyBorder="1" applyProtection="1">
      <protection locked="0"/>
    </xf>
    <xf numFmtId="0" fontId="0" fillId="7" borderId="9" xfId="0" applyFill="1" applyBorder="1" applyAlignment="1" applyProtection="1">
      <alignment horizontal="center"/>
      <protection locked="0"/>
    </xf>
    <xf numFmtId="0" fontId="0" fillId="7" borderId="9" xfId="0" applyFill="1" applyBorder="1" applyProtection="1">
      <protection locked="0"/>
    </xf>
    <xf numFmtId="44" fontId="0" fillId="2" borderId="9" xfId="1" applyFont="1" applyFill="1" applyBorder="1" applyAlignment="1" applyProtection="1">
      <alignment horizontal="center" vertical="center"/>
      <protection locked="0"/>
    </xf>
    <xf numFmtId="44" fontId="0" fillId="2" borderId="12" xfId="1" applyFont="1" applyFill="1" applyBorder="1" applyProtection="1">
      <protection locked="0"/>
    </xf>
    <xf numFmtId="0" fontId="0" fillId="0" borderId="9" xfId="0" applyFill="1" applyBorder="1" applyAlignment="1" applyProtection="1">
      <alignment wrapText="1"/>
      <protection locked="0"/>
    </xf>
    <xf numFmtId="44" fontId="6" fillId="6" borderId="14" xfId="0" applyNumberFormat="1" applyFont="1" applyFill="1" applyBorder="1" applyAlignment="1">
      <alignment horizontal="center"/>
    </xf>
    <xf numFmtId="0" fontId="6" fillId="6" borderId="15" xfId="0" applyFont="1" applyFill="1" applyBorder="1" applyAlignment="1">
      <alignment horizontal="center"/>
    </xf>
    <xf numFmtId="44" fontId="0" fillId="0" borderId="0" xfId="1" applyFont="1"/>
    <xf numFmtId="44" fontId="0" fillId="4" borderId="2" xfId="1" applyFont="1" applyFill="1" applyBorder="1"/>
    <xf numFmtId="44" fontId="0" fillId="4" borderId="0" xfId="1" applyFont="1" applyFill="1" applyBorder="1"/>
    <xf numFmtId="44" fontId="1" fillId="4" borderId="0" xfId="1" applyFont="1" applyFill="1" applyBorder="1" applyAlignment="1">
      <alignment horizontal="center"/>
    </xf>
    <xf numFmtId="44" fontId="0" fillId="7" borderId="9" xfId="1" applyFont="1" applyFill="1" applyBorder="1" applyProtection="1">
      <protection locked="0"/>
    </xf>
    <xf numFmtId="44" fontId="0" fillId="4" borderId="7" xfId="1" applyFont="1" applyFill="1" applyBorder="1"/>
    <xf numFmtId="0" fontId="0" fillId="4" borderId="19" xfId="0" applyFill="1" applyBorder="1"/>
    <xf numFmtId="44" fontId="0" fillId="4" borderId="19" xfId="1" applyFont="1" applyFill="1" applyBorder="1"/>
  </cellXfs>
  <cellStyles count="2">
    <cellStyle name="Standaard" xfId="0" builtinId="0"/>
    <cellStyle name="Valuta" xfId="1" builtinId="4"/>
  </cellStyles>
  <dxfs count="0"/>
  <tableStyles count="0" defaultTableStyle="TableStyleMedium2" defaultPivotStyle="PivotStyleLight16"/>
  <colors>
    <mruColors>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06FD-529E-42BC-A344-6D87E39138BA}">
  <sheetPr>
    <pageSetUpPr fitToPage="1"/>
  </sheetPr>
  <dimension ref="B1:H22"/>
  <sheetViews>
    <sheetView showGridLines="0" tabSelected="1" zoomScaleNormal="100" workbookViewId="0">
      <selection activeCell="H16" sqref="H16"/>
    </sheetView>
  </sheetViews>
  <sheetFormatPr defaultRowHeight="15" x14ac:dyDescent="0.25"/>
  <cols>
    <col min="1" max="1" width="4.28515625" customWidth="1"/>
    <col min="2" max="2" width="175.7109375" customWidth="1"/>
  </cols>
  <sheetData>
    <row r="1" spans="2:8" ht="15.75" thickBot="1" x14ac:dyDescent="0.3"/>
    <row r="2" spans="2:8" x14ac:dyDescent="0.25">
      <c r="B2" s="37" t="s">
        <v>121</v>
      </c>
      <c r="C2" s="36"/>
      <c r="D2" s="36"/>
      <c r="E2" s="36"/>
      <c r="F2" s="36"/>
      <c r="G2" s="36"/>
      <c r="H2" s="2"/>
    </row>
    <row r="3" spans="2:8" x14ac:dyDescent="0.25">
      <c r="B3" s="38"/>
    </row>
    <row r="4" spans="2:8" x14ac:dyDescent="0.25">
      <c r="B4" s="39" t="s">
        <v>96</v>
      </c>
    </row>
    <row r="5" spans="2:8" x14ac:dyDescent="0.25">
      <c r="B5" s="38" t="s">
        <v>136</v>
      </c>
    </row>
    <row r="6" spans="2:8" x14ac:dyDescent="0.25">
      <c r="B6" s="38" t="s">
        <v>0</v>
      </c>
    </row>
    <row r="7" spans="2:8" x14ac:dyDescent="0.25">
      <c r="B7" s="38"/>
    </row>
    <row r="8" spans="2:8" x14ac:dyDescent="0.25">
      <c r="B8" s="39" t="s">
        <v>114</v>
      </c>
    </row>
    <row r="9" spans="2:8" x14ac:dyDescent="0.25">
      <c r="B9" s="40" t="s">
        <v>115</v>
      </c>
    </row>
    <row r="10" spans="2:8" x14ac:dyDescent="0.25">
      <c r="B10" s="40" t="s">
        <v>138</v>
      </c>
    </row>
    <row r="11" spans="2:8" x14ac:dyDescent="0.25">
      <c r="B11" s="40" t="s">
        <v>116</v>
      </c>
    </row>
    <row r="12" spans="2:8" x14ac:dyDescent="0.25">
      <c r="B12" s="41" t="s">
        <v>122</v>
      </c>
    </row>
    <row r="13" spans="2:8" x14ac:dyDescent="0.25">
      <c r="B13" s="40" t="s">
        <v>140</v>
      </c>
    </row>
    <row r="14" spans="2:8" ht="30" x14ac:dyDescent="0.25">
      <c r="B14" s="40" t="s">
        <v>139</v>
      </c>
    </row>
    <row r="15" spans="2:8" x14ac:dyDescent="0.25">
      <c r="B15" s="40" t="s">
        <v>117</v>
      </c>
    </row>
    <row r="16" spans="2:8" ht="15" customHeight="1" x14ac:dyDescent="0.25">
      <c r="B16" s="38"/>
    </row>
    <row r="17" spans="2:2" x14ac:dyDescent="0.25">
      <c r="B17" s="39" t="s">
        <v>137</v>
      </c>
    </row>
    <row r="18" spans="2:2" x14ac:dyDescent="0.25">
      <c r="B18" s="38" t="s">
        <v>118</v>
      </c>
    </row>
    <row r="19" spans="2:2" x14ac:dyDescent="0.25">
      <c r="B19" s="40" t="s">
        <v>119</v>
      </c>
    </row>
    <row r="20" spans="2:2" ht="30" x14ac:dyDescent="0.25">
      <c r="B20" s="40" t="s">
        <v>120</v>
      </c>
    </row>
    <row r="21" spans="2:2" ht="30" x14ac:dyDescent="0.25">
      <c r="B21" s="40" t="s">
        <v>141</v>
      </c>
    </row>
    <row r="22" spans="2:2" ht="15.75" thickBot="1" x14ac:dyDescent="0.3">
      <c r="B22" s="42"/>
    </row>
  </sheetData>
  <sheetProtection algorithmName="SHA-512" hashValue="/u05kGkmocc+l1R6DOj9qaEK3KysCxgYq3cQAKvHB1hP8b7W8iE4HvWDNEBL3dtApD7fNXNxKmHDZ8KPBGROAQ==" saltValue="XZEwHBRmH3spM96Nt3Zv9g==" spinCount="100000" sheet="1" objects="1" scenarios="1"/>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4CAC-A098-4078-824A-4AD6CD3262DD}">
  <sheetPr>
    <pageSetUpPr fitToPage="1"/>
  </sheetPr>
  <dimension ref="B1:I103"/>
  <sheetViews>
    <sheetView showGridLines="0" zoomScale="60" zoomScaleNormal="60" workbookViewId="0">
      <selection activeCell="N11" sqref="N11"/>
    </sheetView>
  </sheetViews>
  <sheetFormatPr defaultRowHeight="15" x14ac:dyDescent="0.25"/>
  <cols>
    <col min="1" max="1" width="5.28515625" customWidth="1"/>
    <col min="2" max="2" width="4.7109375" customWidth="1"/>
    <col min="3" max="3" width="166.42578125" bestFit="1" customWidth="1"/>
    <col min="4" max="4" width="5.85546875" customWidth="1"/>
    <col min="5" max="5" width="16.85546875" customWidth="1"/>
    <col min="6" max="6" width="18.28515625" customWidth="1"/>
    <col min="7" max="7" width="10.7109375" customWidth="1"/>
    <col min="8" max="8" width="25.42578125" style="60" bestFit="1" customWidth="1"/>
    <col min="9" max="9" width="24.28515625" customWidth="1"/>
  </cols>
  <sheetData>
    <row r="1" spans="2:9" ht="15.75" thickBot="1" x14ac:dyDescent="0.3"/>
    <row r="2" spans="2:9" x14ac:dyDescent="0.25">
      <c r="B2" s="3"/>
      <c r="C2" s="4"/>
      <c r="D2" s="4"/>
      <c r="E2" s="4"/>
      <c r="F2" s="4"/>
      <c r="G2" s="4"/>
      <c r="H2" s="61"/>
      <c r="I2" s="5" t="s">
        <v>1</v>
      </c>
    </row>
    <row r="3" spans="2:9" x14ac:dyDescent="0.25">
      <c r="B3" s="6"/>
      <c r="C3" s="7" t="s">
        <v>97</v>
      </c>
      <c r="D3" s="8"/>
      <c r="E3" s="8"/>
      <c r="F3" s="8"/>
      <c r="G3" s="8"/>
      <c r="H3" s="62"/>
      <c r="I3" s="9"/>
    </row>
    <row r="4" spans="2:9" x14ac:dyDescent="0.25">
      <c r="B4" s="6"/>
      <c r="C4" s="7"/>
      <c r="D4" s="8"/>
      <c r="E4" s="8"/>
      <c r="F4" s="8"/>
      <c r="G4" s="8"/>
      <c r="H4" s="62"/>
      <c r="I4" s="9"/>
    </row>
    <row r="5" spans="2:9" x14ac:dyDescent="0.25">
      <c r="B5" s="6"/>
      <c r="C5" s="7" t="s">
        <v>2</v>
      </c>
      <c r="D5" s="8"/>
      <c r="E5" s="8" t="s">
        <v>100</v>
      </c>
      <c r="F5" s="8" t="s">
        <v>101</v>
      </c>
      <c r="G5" s="8"/>
      <c r="H5" s="62" t="s">
        <v>102</v>
      </c>
      <c r="I5" s="9" t="s">
        <v>103</v>
      </c>
    </row>
    <row r="6" spans="2:9" x14ac:dyDescent="0.25">
      <c r="B6" s="6"/>
      <c r="C6" s="10" t="s">
        <v>98</v>
      </c>
      <c r="D6" s="8"/>
      <c r="E6" s="8"/>
      <c r="F6" s="8"/>
      <c r="G6" s="8"/>
      <c r="H6" s="62"/>
      <c r="I6" s="9"/>
    </row>
    <row r="7" spans="2:9" x14ac:dyDescent="0.25">
      <c r="B7" s="6">
        <v>1</v>
      </c>
      <c r="C7" s="19" t="s">
        <v>99</v>
      </c>
      <c r="D7" s="19"/>
      <c r="E7" s="30">
        <v>100</v>
      </c>
      <c r="F7" s="30">
        <v>48</v>
      </c>
      <c r="G7" s="19"/>
      <c r="H7" s="49"/>
      <c r="I7" s="66">
        <f>E7*F7*H7</f>
        <v>0</v>
      </c>
    </row>
    <row r="8" spans="2:9" x14ac:dyDescent="0.25">
      <c r="B8" s="6"/>
      <c r="C8" s="8"/>
      <c r="D8" s="8"/>
      <c r="E8" s="8"/>
      <c r="F8" s="8"/>
      <c r="G8" s="8"/>
      <c r="H8" s="62"/>
      <c r="I8" s="9"/>
    </row>
    <row r="9" spans="2:9" ht="30" x14ac:dyDescent="0.25">
      <c r="B9" s="6"/>
      <c r="C9" s="11" t="s">
        <v>104</v>
      </c>
      <c r="D9" s="8"/>
      <c r="E9" s="8"/>
      <c r="F9" s="8"/>
      <c r="G9" s="8"/>
      <c r="H9" s="62"/>
      <c r="I9" s="9"/>
    </row>
    <row r="10" spans="2:9" ht="156.75" customHeight="1" x14ac:dyDescent="0.25">
      <c r="B10" s="12">
        <v>2</v>
      </c>
      <c r="C10" s="20" t="s">
        <v>123</v>
      </c>
      <c r="D10" s="21"/>
      <c r="E10" s="21"/>
      <c r="F10" s="21"/>
      <c r="G10" s="21"/>
      <c r="H10" s="56"/>
      <c r="I10" s="9"/>
    </row>
    <row r="11" spans="2:9" ht="123" customHeight="1" x14ac:dyDescent="0.25">
      <c r="B11" s="12">
        <v>3</v>
      </c>
      <c r="C11" s="20" t="s">
        <v>124</v>
      </c>
      <c r="D11" s="21"/>
      <c r="E11" s="21"/>
      <c r="F11" s="21"/>
      <c r="G11" s="21"/>
      <c r="H11" s="56"/>
      <c r="I11" s="9"/>
    </row>
    <row r="12" spans="2:9" ht="111.75" customHeight="1" x14ac:dyDescent="0.25">
      <c r="B12" s="12">
        <v>4</v>
      </c>
      <c r="C12" s="22" t="s">
        <v>125</v>
      </c>
      <c r="D12" s="21"/>
      <c r="E12" s="21"/>
      <c r="F12" s="21"/>
      <c r="G12" s="21"/>
      <c r="H12" s="56"/>
      <c r="I12" s="9"/>
    </row>
    <row r="13" spans="2:9" x14ac:dyDescent="0.25">
      <c r="B13" s="12"/>
      <c r="C13" s="13"/>
      <c r="D13" s="8"/>
      <c r="E13" s="8"/>
      <c r="F13" s="8"/>
      <c r="G13" s="8"/>
      <c r="H13" s="62"/>
      <c r="I13" s="9"/>
    </row>
    <row r="14" spans="2:9" x14ac:dyDescent="0.25">
      <c r="B14" s="12">
        <v>5</v>
      </c>
      <c r="C14" s="11" t="s">
        <v>72</v>
      </c>
      <c r="D14" s="8"/>
      <c r="E14" s="8"/>
      <c r="F14" s="8"/>
      <c r="G14" s="8"/>
      <c r="H14" s="62"/>
      <c r="I14" s="9"/>
    </row>
    <row r="15" spans="2:9" ht="30" x14ac:dyDescent="0.25">
      <c r="B15" s="12"/>
      <c r="C15" s="44" t="s">
        <v>105</v>
      </c>
      <c r="D15" s="8"/>
      <c r="E15" s="8"/>
      <c r="F15" s="8"/>
      <c r="G15" s="8"/>
      <c r="H15" s="62"/>
      <c r="I15" s="9"/>
    </row>
    <row r="16" spans="2:9" x14ac:dyDescent="0.25">
      <c r="B16" s="12"/>
      <c r="C16" s="44" t="s">
        <v>3</v>
      </c>
      <c r="D16" s="8"/>
      <c r="E16" s="8"/>
      <c r="F16" s="8" t="s">
        <v>106</v>
      </c>
      <c r="G16" s="8"/>
      <c r="H16" s="62" t="s">
        <v>102</v>
      </c>
      <c r="I16" s="9" t="s">
        <v>103</v>
      </c>
    </row>
    <row r="17" spans="2:9" x14ac:dyDescent="0.25">
      <c r="B17" s="14" t="s">
        <v>4</v>
      </c>
      <c r="C17" s="22" t="s">
        <v>75</v>
      </c>
      <c r="D17" s="21"/>
      <c r="E17" s="21"/>
      <c r="F17" s="26">
        <v>48</v>
      </c>
      <c r="G17" s="24"/>
      <c r="H17" s="49"/>
      <c r="I17" s="66">
        <f t="shared" ref="I17:I25" si="0">F17*H17</f>
        <v>0</v>
      </c>
    </row>
    <row r="18" spans="2:9" x14ac:dyDescent="0.25">
      <c r="B18" s="14" t="s">
        <v>5</v>
      </c>
      <c r="C18" s="22" t="s">
        <v>76</v>
      </c>
      <c r="D18" s="21"/>
      <c r="E18" s="21"/>
      <c r="F18" s="26">
        <v>48</v>
      </c>
      <c r="G18" s="24"/>
      <c r="H18" s="49"/>
      <c r="I18" s="66">
        <f t="shared" si="0"/>
        <v>0</v>
      </c>
    </row>
    <row r="19" spans="2:9" x14ac:dyDescent="0.25">
      <c r="B19" s="14" t="s">
        <v>6</v>
      </c>
      <c r="C19" s="22" t="s">
        <v>78</v>
      </c>
      <c r="D19" s="21"/>
      <c r="E19" s="21"/>
      <c r="F19" s="26">
        <v>48</v>
      </c>
      <c r="G19" s="24"/>
      <c r="H19" s="49"/>
      <c r="I19" s="66">
        <f t="shared" si="0"/>
        <v>0</v>
      </c>
    </row>
    <row r="20" spans="2:9" x14ac:dyDescent="0.25">
      <c r="B20" s="14" t="s">
        <v>8</v>
      </c>
      <c r="C20" s="22" t="s">
        <v>79</v>
      </c>
      <c r="D20" s="21"/>
      <c r="E20" s="21"/>
      <c r="F20" s="26">
        <v>48</v>
      </c>
      <c r="G20" s="24"/>
      <c r="H20" s="49"/>
      <c r="I20" s="66">
        <f t="shared" si="0"/>
        <v>0</v>
      </c>
    </row>
    <row r="21" spans="2:9" ht="30" x14ac:dyDescent="0.25">
      <c r="B21" s="15" t="s">
        <v>10</v>
      </c>
      <c r="C21" s="22" t="s">
        <v>80</v>
      </c>
      <c r="D21" s="21"/>
      <c r="E21" s="21"/>
      <c r="F21" s="26">
        <v>48</v>
      </c>
      <c r="G21" s="24"/>
      <c r="H21" s="49"/>
      <c r="I21" s="66">
        <f t="shared" si="0"/>
        <v>0</v>
      </c>
    </row>
    <row r="22" spans="2:9" ht="30" x14ac:dyDescent="0.25">
      <c r="B22" s="15" t="s">
        <v>12</v>
      </c>
      <c r="C22" s="22" t="s">
        <v>7</v>
      </c>
      <c r="D22" s="21"/>
      <c r="E22" s="21"/>
      <c r="F22" s="26">
        <v>48</v>
      </c>
      <c r="G22" s="24"/>
      <c r="H22" s="49"/>
      <c r="I22" s="66">
        <f t="shared" si="0"/>
        <v>0</v>
      </c>
    </row>
    <row r="23" spans="2:9" x14ac:dyDescent="0.25">
      <c r="B23" s="15" t="s">
        <v>14</v>
      </c>
      <c r="C23" s="22" t="s">
        <v>9</v>
      </c>
      <c r="D23" s="21"/>
      <c r="E23" s="21"/>
      <c r="F23" s="26">
        <v>48</v>
      </c>
      <c r="G23" s="24"/>
      <c r="H23" s="49"/>
      <c r="I23" s="66">
        <f t="shared" si="0"/>
        <v>0</v>
      </c>
    </row>
    <row r="24" spans="2:9" x14ac:dyDescent="0.25">
      <c r="B24" s="15" t="s">
        <v>74</v>
      </c>
      <c r="C24" s="22" t="s">
        <v>11</v>
      </c>
      <c r="D24" s="21"/>
      <c r="E24" s="21"/>
      <c r="F24" s="26">
        <v>48</v>
      </c>
      <c r="G24" s="24"/>
      <c r="H24" s="49"/>
      <c r="I24" s="66">
        <f t="shared" si="0"/>
        <v>0</v>
      </c>
    </row>
    <row r="25" spans="2:9" x14ac:dyDescent="0.25">
      <c r="B25" s="15" t="s">
        <v>73</v>
      </c>
      <c r="C25" s="22" t="s">
        <v>13</v>
      </c>
      <c r="D25" s="21"/>
      <c r="E25" s="21"/>
      <c r="F25" s="26">
        <v>48</v>
      </c>
      <c r="G25" s="24"/>
      <c r="H25" s="49"/>
      <c r="I25" s="66">
        <f t="shared" si="0"/>
        <v>0</v>
      </c>
    </row>
    <row r="26" spans="2:9" x14ac:dyDescent="0.25">
      <c r="B26" s="15" t="s">
        <v>77</v>
      </c>
      <c r="C26" s="22" t="s">
        <v>15</v>
      </c>
      <c r="D26" s="21"/>
      <c r="E26" s="21"/>
      <c r="F26" s="26"/>
      <c r="G26" s="24"/>
      <c r="H26" s="45"/>
      <c r="I26" s="66"/>
    </row>
    <row r="27" spans="2:9" x14ac:dyDescent="0.25">
      <c r="B27" s="15"/>
      <c r="C27" s="22" t="s">
        <v>16</v>
      </c>
      <c r="D27" s="21"/>
      <c r="E27" s="21"/>
      <c r="F27" s="26">
        <v>48</v>
      </c>
      <c r="G27" s="24"/>
      <c r="H27" s="49"/>
      <c r="I27" s="66">
        <f t="shared" ref="I27:I34" si="1">F27*H27</f>
        <v>0</v>
      </c>
    </row>
    <row r="28" spans="2:9" x14ac:dyDescent="0.25">
      <c r="B28" s="15"/>
      <c r="C28" s="22" t="s">
        <v>81</v>
      </c>
      <c r="D28" s="21"/>
      <c r="E28" s="21"/>
      <c r="F28" s="26">
        <v>48</v>
      </c>
      <c r="G28" s="24"/>
      <c r="H28" s="49"/>
      <c r="I28" s="66">
        <f t="shared" si="1"/>
        <v>0</v>
      </c>
    </row>
    <row r="29" spans="2:9" x14ac:dyDescent="0.25">
      <c r="B29" s="15"/>
      <c r="C29" s="22" t="s">
        <v>82</v>
      </c>
      <c r="D29" s="21"/>
      <c r="E29" s="21"/>
      <c r="F29" s="26">
        <v>48</v>
      </c>
      <c r="G29" s="24"/>
      <c r="H29" s="49"/>
      <c r="I29" s="66">
        <f t="shared" si="1"/>
        <v>0</v>
      </c>
    </row>
    <row r="30" spans="2:9" x14ac:dyDescent="0.25">
      <c r="B30" s="15"/>
      <c r="C30" s="22" t="s">
        <v>83</v>
      </c>
      <c r="D30" s="21"/>
      <c r="E30" s="21"/>
      <c r="F30" s="26">
        <v>48</v>
      </c>
      <c r="G30" s="24"/>
      <c r="H30" s="49"/>
      <c r="I30" s="66">
        <f t="shared" si="1"/>
        <v>0</v>
      </c>
    </row>
    <row r="31" spans="2:9" x14ac:dyDescent="0.25">
      <c r="B31" s="15"/>
      <c r="C31" s="22" t="s">
        <v>70</v>
      </c>
      <c r="D31" s="21"/>
      <c r="E31" s="21"/>
      <c r="F31" s="26">
        <v>48</v>
      </c>
      <c r="G31" s="24"/>
      <c r="H31" s="49"/>
      <c r="I31" s="66">
        <f t="shared" si="1"/>
        <v>0</v>
      </c>
    </row>
    <row r="32" spans="2:9" x14ac:dyDescent="0.25">
      <c r="B32" s="15"/>
      <c r="C32" s="22" t="s">
        <v>84</v>
      </c>
      <c r="D32" s="21"/>
      <c r="E32" s="21"/>
      <c r="F32" s="26">
        <v>48</v>
      </c>
      <c r="G32" s="24"/>
      <c r="H32" s="49"/>
      <c r="I32" s="66">
        <f t="shared" si="1"/>
        <v>0</v>
      </c>
    </row>
    <row r="33" spans="2:9" x14ac:dyDescent="0.25">
      <c r="B33" s="15"/>
      <c r="C33" s="22" t="s">
        <v>85</v>
      </c>
      <c r="D33" s="21"/>
      <c r="E33" s="21"/>
      <c r="F33" s="26">
        <v>48</v>
      </c>
      <c r="G33" s="24"/>
      <c r="H33" s="49"/>
      <c r="I33" s="66">
        <f t="shared" si="1"/>
        <v>0</v>
      </c>
    </row>
    <row r="34" spans="2:9" ht="30" x14ac:dyDescent="0.25">
      <c r="B34" s="15"/>
      <c r="C34" s="22" t="s">
        <v>71</v>
      </c>
      <c r="D34" s="21"/>
      <c r="E34" s="21"/>
      <c r="F34" s="26">
        <v>48</v>
      </c>
      <c r="G34" s="24"/>
      <c r="H34" s="49"/>
      <c r="I34" s="66">
        <f t="shared" si="1"/>
        <v>0</v>
      </c>
    </row>
    <row r="35" spans="2:9" x14ac:dyDescent="0.25">
      <c r="B35" s="15"/>
      <c r="C35" s="13"/>
      <c r="D35" s="8"/>
      <c r="E35" s="8"/>
      <c r="F35" s="8"/>
      <c r="G35" s="8"/>
      <c r="H35" s="62"/>
      <c r="I35" s="9"/>
    </row>
    <row r="36" spans="2:9" x14ac:dyDescent="0.25">
      <c r="B36" s="15">
        <v>6</v>
      </c>
      <c r="C36" s="11" t="s">
        <v>17</v>
      </c>
      <c r="D36" s="8"/>
      <c r="E36" s="8"/>
      <c r="F36" s="8" t="s">
        <v>107</v>
      </c>
      <c r="G36" s="27" t="s">
        <v>64</v>
      </c>
      <c r="H36" s="62"/>
      <c r="I36" s="9"/>
    </row>
    <row r="37" spans="2:9" ht="30" customHeight="1" x14ac:dyDescent="0.25">
      <c r="B37" s="15" t="s">
        <v>4</v>
      </c>
      <c r="C37" s="25" t="s">
        <v>86</v>
      </c>
      <c r="D37" s="21"/>
      <c r="E37" s="21"/>
      <c r="F37" s="26">
        <f>48*1.5</f>
        <v>72</v>
      </c>
      <c r="G37" s="29" t="s">
        <v>108</v>
      </c>
      <c r="H37" s="49"/>
      <c r="I37" s="66">
        <f t="shared" ref="I37:I43" si="2">F37*H37</f>
        <v>0</v>
      </c>
    </row>
    <row r="38" spans="2:9" x14ac:dyDescent="0.25">
      <c r="B38" s="15" t="s">
        <v>5</v>
      </c>
      <c r="C38" s="22" t="s">
        <v>18</v>
      </c>
      <c r="D38" s="21"/>
      <c r="E38" s="21"/>
      <c r="F38" s="26">
        <v>48</v>
      </c>
      <c r="G38" s="29" t="s">
        <v>109</v>
      </c>
      <c r="H38" s="49"/>
      <c r="I38" s="66">
        <f t="shared" si="2"/>
        <v>0</v>
      </c>
    </row>
    <row r="39" spans="2:9" ht="30" x14ac:dyDescent="0.25">
      <c r="B39" s="15" t="s">
        <v>6</v>
      </c>
      <c r="C39" s="22" t="s">
        <v>87</v>
      </c>
      <c r="D39" s="21"/>
      <c r="E39" s="21"/>
      <c r="F39" s="26">
        <v>8</v>
      </c>
      <c r="G39" s="29" t="s">
        <v>109</v>
      </c>
      <c r="H39" s="49"/>
      <c r="I39" s="66">
        <f t="shared" si="2"/>
        <v>0</v>
      </c>
    </row>
    <row r="40" spans="2:9" x14ac:dyDescent="0.25">
      <c r="B40" s="15" t="s">
        <v>8</v>
      </c>
      <c r="C40" s="22" t="s">
        <v>19</v>
      </c>
      <c r="D40" s="21"/>
      <c r="E40" s="21"/>
      <c r="F40" s="26">
        <v>4</v>
      </c>
      <c r="G40" s="29" t="s">
        <v>109</v>
      </c>
      <c r="H40" s="49"/>
      <c r="I40" s="66">
        <f t="shared" si="2"/>
        <v>0</v>
      </c>
    </row>
    <row r="41" spans="2:9" ht="30" x14ac:dyDescent="0.25">
      <c r="B41" s="15" t="s">
        <v>10</v>
      </c>
      <c r="C41" s="22" t="s">
        <v>95</v>
      </c>
      <c r="D41" s="21"/>
      <c r="E41" s="21"/>
      <c r="F41" s="26">
        <v>4</v>
      </c>
      <c r="G41" s="29" t="s">
        <v>109</v>
      </c>
      <c r="H41" s="49"/>
      <c r="I41" s="66">
        <f t="shared" si="2"/>
        <v>0</v>
      </c>
    </row>
    <row r="42" spans="2:9" x14ac:dyDescent="0.25">
      <c r="B42" s="15" t="s">
        <v>12</v>
      </c>
      <c r="C42" s="51" t="s">
        <v>20</v>
      </c>
      <c r="D42" s="21"/>
      <c r="E42" s="21"/>
      <c r="F42" s="50"/>
      <c r="G42" s="29"/>
      <c r="H42" s="49"/>
      <c r="I42" s="66">
        <f t="shared" si="2"/>
        <v>0</v>
      </c>
    </row>
    <row r="43" spans="2:9" x14ac:dyDescent="0.25">
      <c r="B43" s="15" t="s">
        <v>14</v>
      </c>
      <c r="C43" s="51" t="s">
        <v>20</v>
      </c>
      <c r="D43" s="21"/>
      <c r="E43" s="21"/>
      <c r="F43" s="50"/>
      <c r="G43" s="29"/>
      <c r="H43" s="49"/>
      <c r="I43" s="66">
        <f t="shared" si="2"/>
        <v>0</v>
      </c>
    </row>
    <row r="44" spans="2:9" x14ac:dyDescent="0.25">
      <c r="B44" s="15"/>
      <c r="C44" s="13"/>
      <c r="D44" s="8"/>
      <c r="E44" s="8"/>
      <c r="F44" s="8"/>
      <c r="G44" s="27"/>
      <c r="H44" s="62"/>
      <c r="I44" s="9"/>
    </row>
    <row r="45" spans="2:9" ht="30" x14ac:dyDescent="0.25">
      <c r="B45" s="15">
        <v>7</v>
      </c>
      <c r="C45" s="11" t="s">
        <v>21</v>
      </c>
      <c r="D45" s="8"/>
      <c r="E45" s="8"/>
      <c r="F45" s="27" t="s">
        <v>109</v>
      </c>
      <c r="G45" s="27" t="s">
        <v>64</v>
      </c>
      <c r="H45" s="62"/>
      <c r="I45" s="9"/>
    </row>
    <row r="46" spans="2:9" x14ac:dyDescent="0.25">
      <c r="B46" s="15" t="s">
        <v>4</v>
      </c>
      <c r="C46" s="28" t="s">
        <v>22</v>
      </c>
      <c r="D46" s="19"/>
      <c r="E46" s="19"/>
      <c r="F46" s="30">
        <f>16*48</f>
        <v>768</v>
      </c>
      <c r="G46" s="30" t="s">
        <v>108</v>
      </c>
      <c r="H46" s="49"/>
      <c r="I46" s="66">
        <f>F46*H46</f>
        <v>0</v>
      </c>
    </row>
    <row r="47" spans="2:9" x14ac:dyDescent="0.25">
      <c r="B47" s="6"/>
      <c r="C47" s="8"/>
      <c r="D47" s="8"/>
      <c r="E47" s="8"/>
      <c r="F47" s="27"/>
      <c r="G47" s="27"/>
      <c r="H47" s="62"/>
      <c r="I47" s="9"/>
    </row>
    <row r="48" spans="2:9" x14ac:dyDescent="0.25">
      <c r="B48" s="6"/>
      <c r="C48" s="7" t="s">
        <v>28</v>
      </c>
      <c r="D48" s="8"/>
      <c r="E48" s="8"/>
      <c r="F48" s="27"/>
      <c r="G48" s="27"/>
      <c r="H48" s="62"/>
      <c r="I48" s="9"/>
    </row>
    <row r="49" spans="2:9" x14ac:dyDescent="0.25">
      <c r="B49" s="6">
        <v>8</v>
      </c>
      <c r="C49" s="19" t="s">
        <v>29</v>
      </c>
      <c r="D49" s="19"/>
      <c r="E49" s="19"/>
      <c r="F49" s="30">
        <v>48</v>
      </c>
      <c r="G49" s="30" t="s">
        <v>126</v>
      </c>
      <c r="H49" s="49"/>
      <c r="I49" s="66">
        <f>F49*H49</f>
        <v>0</v>
      </c>
    </row>
    <row r="50" spans="2:9" x14ac:dyDescent="0.25">
      <c r="B50" s="6">
        <v>9</v>
      </c>
      <c r="C50" s="19" t="s">
        <v>127</v>
      </c>
      <c r="D50" s="19"/>
      <c r="E50" s="19"/>
      <c r="F50" s="30">
        <v>48</v>
      </c>
      <c r="G50" s="30" t="s">
        <v>126</v>
      </c>
      <c r="H50" s="49"/>
      <c r="I50" s="66">
        <f t="shared" ref="I50" si="3">F50*H50</f>
        <v>0</v>
      </c>
    </row>
    <row r="51" spans="2:9" x14ac:dyDescent="0.25">
      <c r="B51" s="6"/>
      <c r="C51" s="8"/>
      <c r="D51" s="8"/>
      <c r="E51" s="8"/>
      <c r="F51" s="27"/>
      <c r="G51" s="27"/>
      <c r="H51" s="62"/>
      <c r="I51" s="9"/>
    </row>
    <row r="52" spans="2:9" x14ac:dyDescent="0.25">
      <c r="B52" s="6"/>
      <c r="C52" s="7" t="s">
        <v>30</v>
      </c>
      <c r="D52" s="8"/>
      <c r="E52" s="8"/>
      <c r="F52" s="27"/>
      <c r="G52" s="27"/>
      <c r="H52" s="62"/>
      <c r="I52" s="9"/>
    </row>
    <row r="53" spans="2:9" x14ac:dyDescent="0.25">
      <c r="B53" s="6">
        <v>10</v>
      </c>
      <c r="C53" s="19" t="s">
        <v>29</v>
      </c>
      <c r="D53" s="19"/>
      <c r="E53" s="19"/>
      <c r="F53" s="30">
        <v>48</v>
      </c>
      <c r="G53" s="30" t="s">
        <v>126</v>
      </c>
      <c r="H53" s="49"/>
      <c r="I53" s="66">
        <f>F53*H53</f>
        <v>0</v>
      </c>
    </row>
    <row r="54" spans="2:9" x14ac:dyDescent="0.25">
      <c r="B54" s="6">
        <v>11</v>
      </c>
      <c r="C54" s="19" t="s">
        <v>127</v>
      </c>
      <c r="D54" s="19"/>
      <c r="E54" s="19"/>
      <c r="F54" s="30">
        <v>48</v>
      </c>
      <c r="G54" s="30" t="s">
        <v>126</v>
      </c>
      <c r="H54" s="49"/>
      <c r="I54" s="66">
        <f t="shared" ref="I54" si="4">F54*H54</f>
        <v>0</v>
      </c>
    </row>
    <row r="55" spans="2:9" x14ac:dyDescent="0.25">
      <c r="B55" s="6"/>
      <c r="C55" s="8"/>
      <c r="D55" s="8"/>
      <c r="E55" s="8"/>
      <c r="F55" s="27"/>
      <c r="G55" s="27"/>
      <c r="H55" s="62"/>
      <c r="I55" s="9"/>
    </row>
    <row r="56" spans="2:9" x14ac:dyDescent="0.25">
      <c r="B56" s="6"/>
      <c r="C56" s="7" t="s">
        <v>31</v>
      </c>
      <c r="D56" s="8"/>
      <c r="E56" s="8"/>
      <c r="F56" s="27"/>
      <c r="G56" s="27"/>
      <c r="H56" s="62"/>
      <c r="I56" s="9"/>
    </row>
    <row r="57" spans="2:9" x14ac:dyDescent="0.25">
      <c r="B57" s="6">
        <v>12</v>
      </c>
      <c r="C57" s="19" t="s">
        <v>29</v>
      </c>
      <c r="D57" s="19"/>
      <c r="E57" s="19"/>
      <c r="F57" s="30">
        <v>48</v>
      </c>
      <c r="G57" s="30" t="s">
        <v>126</v>
      </c>
      <c r="H57" s="49"/>
      <c r="I57" s="66">
        <f>F57*H57</f>
        <v>0</v>
      </c>
    </row>
    <row r="58" spans="2:9" x14ac:dyDescent="0.25">
      <c r="B58" s="6">
        <v>13</v>
      </c>
      <c r="C58" s="19" t="s">
        <v>127</v>
      </c>
      <c r="D58" s="19"/>
      <c r="E58" s="19"/>
      <c r="F58" s="30">
        <v>48</v>
      </c>
      <c r="G58" s="30" t="s">
        <v>126</v>
      </c>
      <c r="H58" s="49"/>
      <c r="I58" s="66">
        <f t="shared" ref="I58" si="5">F58*H58</f>
        <v>0</v>
      </c>
    </row>
    <row r="59" spans="2:9" x14ac:dyDescent="0.25">
      <c r="B59" s="6"/>
      <c r="C59" s="8"/>
      <c r="D59" s="8"/>
      <c r="E59" s="8"/>
      <c r="F59" s="27"/>
      <c r="G59" s="27"/>
      <c r="H59" s="62"/>
      <c r="I59" s="9"/>
    </row>
    <row r="60" spans="2:9" x14ac:dyDescent="0.25">
      <c r="B60" s="6"/>
      <c r="C60" s="7" t="s">
        <v>32</v>
      </c>
      <c r="D60" s="8"/>
      <c r="E60" s="8"/>
      <c r="F60" s="27"/>
      <c r="G60" s="27"/>
      <c r="H60" s="62"/>
      <c r="I60" s="9"/>
    </row>
    <row r="61" spans="2:9" x14ac:dyDescent="0.25">
      <c r="B61" s="6"/>
      <c r="C61" s="7" t="s">
        <v>33</v>
      </c>
      <c r="D61" s="8"/>
      <c r="E61" s="8"/>
      <c r="F61" s="27"/>
      <c r="G61" s="27"/>
      <c r="H61" s="62"/>
      <c r="I61" s="9"/>
    </row>
    <row r="62" spans="2:9" x14ac:dyDescent="0.25">
      <c r="B62" s="6">
        <v>17</v>
      </c>
      <c r="C62" s="19" t="s">
        <v>34</v>
      </c>
      <c r="D62" s="19"/>
      <c r="E62" s="19"/>
      <c r="F62" s="30">
        <v>16</v>
      </c>
      <c r="G62" s="30" t="s">
        <v>108</v>
      </c>
      <c r="H62" s="49"/>
      <c r="I62" s="67">
        <f>F62*H62</f>
        <v>0</v>
      </c>
    </row>
    <row r="63" spans="2:9" x14ac:dyDescent="0.25">
      <c r="B63" s="6">
        <v>26</v>
      </c>
      <c r="C63" s="19" t="s">
        <v>93</v>
      </c>
      <c r="D63" s="19"/>
      <c r="E63" s="19"/>
      <c r="F63" s="30">
        <v>16</v>
      </c>
      <c r="G63" s="30" t="s">
        <v>108</v>
      </c>
      <c r="H63" s="49"/>
      <c r="I63" s="67">
        <f t="shared" ref="I63:I77" si="6">F63*H63</f>
        <v>0</v>
      </c>
    </row>
    <row r="64" spans="2:9" x14ac:dyDescent="0.25">
      <c r="B64" s="6">
        <v>27</v>
      </c>
      <c r="C64" s="19" t="s">
        <v>94</v>
      </c>
      <c r="D64" s="19"/>
      <c r="E64" s="19"/>
      <c r="F64" s="30">
        <v>16</v>
      </c>
      <c r="G64" s="30" t="s">
        <v>108</v>
      </c>
      <c r="H64" s="49"/>
      <c r="I64" s="67">
        <f t="shared" si="6"/>
        <v>0</v>
      </c>
    </row>
    <row r="65" spans="2:9" x14ac:dyDescent="0.25">
      <c r="B65" s="6">
        <v>28</v>
      </c>
      <c r="C65" s="19" t="s">
        <v>35</v>
      </c>
      <c r="D65" s="19"/>
      <c r="E65" s="19"/>
      <c r="F65" s="30">
        <v>16</v>
      </c>
      <c r="G65" s="30" t="s">
        <v>108</v>
      </c>
      <c r="H65" s="49"/>
      <c r="I65" s="67">
        <f t="shared" si="6"/>
        <v>0</v>
      </c>
    </row>
    <row r="66" spans="2:9" x14ac:dyDescent="0.25">
      <c r="B66" s="6">
        <v>29</v>
      </c>
      <c r="C66" s="19" t="s">
        <v>36</v>
      </c>
      <c r="D66" s="19"/>
      <c r="E66" s="19"/>
      <c r="F66" s="30">
        <v>16</v>
      </c>
      <c r="G66" s="30" t="s">
        <v>108</v>
      </c>
      <c r="H66" s="49"/>
      <c r="I66" s="67">
        <f t="shared" si="6"/>
        <v>0</v>
      </c>
    </row>
    <row r="67" spans="2:9" x14ac:dyDescent="0.25">
      <c r="B67" s="6">
        <v>30</v>
      </c>
      <c r="C67" s="19" t="s">
        <v>37</v>
      </c>
      <c r="D67" s="19"/>
      <c r="E67" s="19"/>
      <c r="F67" s="30">
        <v>16</v>
      </c>
      <c r="G67" s="30" t="s">
        <v>108</v>
      </c>
      <c r="H67" s="49"/>
      <c r="I67" s="67">
        <f t="shared" si="6"/>
        <v>0</v>
      </c>
    </row>
    <row r="68" spans="2:9" x14ac:dyDescent="0.25">
      <c r="B68" s="6">
        <v>31</v>
      </c>
      <c r="C68" s="19" t="s">
        <v>38</v>
      </c>
      <c r="D68" s="19"/>
      <c r="E68" s="19"/>
      <c r="F68" s="30">
        <v>16</v>
      </c>
      <c r="G68" s="30" t="s">
        <v>108</v>
      </c>
      <c r="H68" s="49"/>
      <c r="I68" s="67">
        <f t="shared" si="6"/>
        <v>0</v>
      </c>
    </row>
    <row r="69" spans="2:9" x14ac:dyDescent="0.25">
      <c r="B69" s="6"/>
      <c r="C69" s="8"/>
      <c r="D69" s="8"/>
      <c r="E69" s="8"/>
      <c r="F69" s="27"/>
      <c r="G69" s="27"/>
      <c r="H69" s="62"/>
      <c r="I69" s="9"/>
    </row>
    <row r="70" spans="2:9" x14ac:dyDescent="0.25">
      <c r="B70" s="6"/>
      <c r="C70" s="7" t="s">
        <v>39</v>
      </c>
      <c r="D70" s="8"/>
      <c r="E70" s="8"/>
      <c r="F70" s="27"/>
      <c r="G70" s="27"/>
      <c r="H70" s="62"/>
      <c r="I70" s="9"/>
    </row>
    <row r="71" spans="2:9" x14ac:dyDescent="0.25">
      <c r="B71" s="6">
        <v>32</v>
      </c>
      <c r="C71" s="19" t="s">
        <v>34</v>
      </c>
      <c r="D71" s="19"/>
      <c r="E71" s="19"/>
      <c r="F71" s="30">
        <v>32</v>
      </c>
      <c r="G71" s="30" t="s">
        <v>108</v>
      </c>
      <c r="H71" s="49"/>
      <c r="I71" s="67">
        <f t="shared" si="6"/>
        <v>0</v>
      </c>
    </row>
    <row r="72" spans="2:9" x14ac:dyDescent="0.25">
      <c r="B72" s="6">
        <v>33</v>
      </c>
      <c r="C72" s="19" t="s">
        <v>93</v>
      </c>
      <c r="D72" s="19"/>
      <c r="E72" s="19"/>
      <c r="F72" s="30">
        <v>32</v>
      </c>
      <c r="G72" s="30" t="s">
        <v>108</v>
      </c>
      <c r="H72" s="49"/>
      <c r="I72" s="67">
        <f t="shared" si="6"/>
        <v>0</v>
      </c>
    </row>
    <row r="73" spans="2:9" x14ac:dyDescent="0.25">
      <c r="B73" s="6">
        <v>34</v>
      </c>
      <c r="C73" s="19" t="s">
        <v>94</v>
      </c>
      <c r="D73" s="19"/>
      <c r="E73" s="19"/>
      <c r="F73" s="30">
        <v>32</v>
      </c>
      <c r="G73" s="30" t="s">
        <v>108</v>
      </c>
      <c r="H73" s="49"/>
      <c r="I73" s="67">
        <f t="shared" si="6"/>
        <v>0</v>
      </c>
    </row>
    <row r="74" spans="2:9" x14ac:dyDescent="0.25">
      <c r="B74" s="6">
        <v>35</v>
      </c>
      <c r="C74" s="19" t="s">
        <v>35</v>
      </c>
      <c r="D74" s="19"/>
      <c r="E74" s="19"/>
      <c r="F74" s="30">
        <v>32</v>
      </c>
      <c r="G74" s="30" t="s">
        <v>108</v>
      </c>
      <c r="H74" s="49"/>
      <c r="I74" s="67">
        <f t="shared" si="6"/>
        <v>0</v>
      </c>
    </row>
    <row r="75" spans="2:9" x14ac:dyDescent="0.25">
      <c r="B75" s="6">
        <v>36</v>
      </c>
      <c r="C75" s="19" t="s">
        <v>36</v>
      </c>
      <c r="D75" s="19"/>
      <c r="E75" s="19"/>
      <c r="F75" s="30">
        <v>32</v>
      </c>
      <c r="G75" s="30" t="s">
        <v>108</v>
      </c>
      <c r="H75" s="49"/>
      <c r="I75" s="67">
        <f t="shared" si="6"/>
        <v>0</v>
      </c>
    </row>
    <row r="76" spans="2:9" x14ac:dyDescent="0.25">
      <c r="B76" s="6">
        <v>37</v>
      </c>
      <c r="C76" s="19" t="s">
        <v>37</v>
      </c>
      <c r="D76" s="19"/>
      <c r="E76" s="19"/>
      <c r="F76" s="30">
        <v>32</v>
      </c>
      <c r="G76" s="30" t="s">
        <v>108</v>
      </c>
      <c r="H76" s="49"/>
      <c r="I76" s="67">
        <f t="shared" si="6"/>
        <v>0</v>
      </c>
    </row>
    <row r="77" spans="2:9" x14ac:dyDescent="0.25">
      <c r="B77" s="6">
        <v>38</v>
      </c>
      <c r="C77" s="19" t="s">
        <v>38</v>
      </c>
      <c r="D77" s="19"/>
      <c r="E77" s="19"/>
      <c r="F77" s="30">
        <v>32</v>
      </c>
      <c r="G77" s="30" t="s">
        <v>108</v>
      </c>
      <c r="H77" s="49"/>
      <c r="I77" s="67">
        <f t="shared" si="6"/>
        <v>0</v>
      </c>
    </row>
    <row r="78" spans="2:9" ht="15.75" thickBot="1" x14ac:dyDescent="0.3">
      <c r="B78" s="6"/>
      <c r="C78" s="8"/>
      <c r="D78" s="8"/>
      <c r="E78" s="8"/>
      <c r="F78" s="8"/>
      <c r="G78" s="8"/>
      <c r="H78" s="62"/>
      <c r="I78" s="9"/>
    </row>
    <row r="79" spans="2:9" ht="21.75" thickBot="1" x14ac:dyDescent="0.4">
      <c r="B79" s="6"/>
      <c r="C79" s="33" t="s">
        <v>110</v>
      </c>
      <c r="D79" s="32"/>
      <c r="E79" s="32"/>
      <c r="F79" s="32"/>
      <c r="G79" s="32"/>
      <c r="H79" s="58">
        <f>SUM(I7:I77)+SUM(H10:H12)</f>
        <v>0</v>
      </c>
      <c r="I79" s="59"/>
    </row>
    <row r="80" spans="2:9" x14ac:dyDescent="0.25">
      <c r="B80" s="6"/>
      <c r="C80" s="8"/>
      <c r="D80" s="8"/>
      <c r="E80" s="8"/>
      <c r="F80" s="8"/>
      <c r="G80" s="8"/>
      <c r="H80" s="62"/>
      <c r="I80" s="9"/>
    </row>
    <row r="81" spans="2:9" x14ac:dyDescent="0.25">
      <c r="B81" s="6"/>
      <c r="C81" s="8" t="s">
        <v>40</v>
      </c>
      <c r="D81" s="8"/>
      <c r="E81" s="8"/>
      <c r="F81" s="8"/>
      <c r="G81" s="8"/>
      <c r="H81" s="62"/>
      <c r="I81" s="9"/>
    </row>
    <row r="82" spans="2:9" x14ac:dyDescent="0.25">
      <c r="B82" s="6"/>
      <c r="C82" s="8"/>
      <c r="D82" s="8"/>
      <c r="E82" s="8"/>
      <c r="F82" s="8"/>
      <c r="G82" s="8"/>
      <c r="H82" s="62"/>
      <c r="I82" s="9"/>
    </row>
    <row r="83" spans="2:9" x14ac:dyDescent="0.25">
      <c r="B83" s="6"/>
      <c r="C83" s="8" t="s">
        <v>41</v>
      </c>
      <c r="D83" s="8"/>
      <c r="E83" s="8"/>
      <c r="F83" s="8"/>
      <c r="G83" s="8"/>
      <c r="H83" s="62"/>
      <c r="I83" s="9"/>
    </row>
    <row r="84" spans="2:9" x14ac:dyDescent="0.25">
      <c r="B84" s="6"/>
      <c r="C84" s="8" t="s">
        <v>42</v>
      </c>
      <c r="D84" s="8"/>
      <c r="E84" s="8"/>
      <c r="F84" s="8"/>
      <c r="G84" s="8"/>
      <c r="H84" s="62"/>
      <c r="I84" s="9"/>
    </row>
    <row r="85" spans="2:9" x14ac:dyDescent="0.25">
      <c r="B85" s="6"/>
      <c r="C85" s="8" t="s">
        <v>43</v>
      </c>
      <c r="D85" s="8"/>
      <c r="E85" s="8"/>
      <c r="F85" s="8"/>
      <c r="G85" s="8"/>
      <c r="H85" s="62"/>
      <c r="I85" s="9"/>
    </row>
    <row r="86" spans="2:9" x14ac:dyDescent="0.25">
      <c r="B86" s="6"/>
      <c r="C86" s="8" t="s">
        <v>44</v>
      </c>
      <c r="D86" s="8"/>
      <c r="E86" s="8"/>
      <c r="F86" s="8"/>
      <c r="G86" s="8"/>
      <c r="H86" s="62"/>
      <c r="I86" s="9"/>
    </row>
    <row r="87" spans="2:9" x14ac:dyDescent="0.25">
      <c r="B87" s="6"/>
      <c r="C87" s="8" t="s">
        <v>45</v>
      </c>
      <c r="D87" s="8"/>
      <c r="E87" s="8"/>
      <c r="F87" s="8"/>
      <c r="G87" s="8"/>
      <c r="H87" s="62"/>
      <c r="I87" s="9"/>
    </row>
    <row r="88" spans="2:9" x14ac:dyDescent="0.25">
      <c r="B88" s="6"/>
      <c r="C88" s="8" t="s">
        <v>46</v>
      </c>
      <c r="D88" s="8"/>
      <c r="E88" s="8"/>
      <c r="F88" s="8"/>
      <c r="G88" s="8"/>
      <c r="H88" s="62"/>
      <c r="I88" s="9"/>
    </row>
    <row r="89" spans="2:9" x14ac:dyDescent="0.25">
      <c r="B89" s="6"/>
      <c r="C89" s="8" t="s">
        <v>47</v>
      </c>
      <c r="D89" s="8"/>
      <c r="E89" s="8"/>
      <c r="F89" s="8"/>
      <c r="G89" s="8"/>
      <c r="H89" s="62"/>
      <c r="I89" s="9"/>
    </row>
    <row r="90" spans="2:9" x14ac:dyDescent="0.25">
      <c r="B90" s="6"/>
      <c r="C90" s="8" t="s">
        <v>48</v>
      </c>
      <c r="D90" s="8"/>
      <c r="E90" s="8"/>
      <c r="F90" s="8"/>
      <c r="G90" s="8"/>
      <c r="H90" s="62"/>
      <c r="I90" s="9"/>
    </row>
    <row r="91" spans="2:9" x14ac:dyDescent="0.25">
      <c r="B91" s="6"/>
      <c r="C91" s="8" t="s">
        <v>49</v>
      </c>
      <c r="D91" s="8"/>
      <c r="E91" s="8"/>
      <c r="F91" s="8"/>
      <c r="G91" s="8"/>
      <c r="H91" s="62"/>
      <c r="I91" s="9"/>
    </row>
    <row r="92" spans="2:9" x14ac:dyDescent="0.25">
      <c r="B92" s="6"/>
      <c r="C92" s="8" t="s">
        <v>50</v>
      </c>
      <c r="D92" s="8"/>
      <c r="E92" s="8"/>
      <c r="F92" s="8"/>
      <c r="G92" s="8"/>
      <c r="H92" s="62"/>
      <c r="I92" s="9"/>
    </row>
    <row r="93" spans="2:9" x14ac:dyDescent="0.25">
      <c r="B93" s="6"/>
      <c r="C93" s="8"/>
      <c r="D93" s="8"/>
      <c r="E93" s="8"/>
      <c r="F93" s="8"/>
      <c r="G93" s="8"/>
      <c r="H93" s="62"/>
      <c r="I93" s="9"/>
    </row>
    <row r="94" spans="2:9" ht="17.100000000000001" customHeight="1" x14ac:dyDescent="0.25">
      <c r="B94" s="6"/>
      <c r="C94" s="8" t="s">
        <v>51</v>
      </c>
      <c r="D94" s="8"/>
      <c r="E94" s="8"/>
      <c r="F94" s="8"/>
      <c r="G94" s="8"/>
      <c r="H94" s="62"/>
      <c r="I94" s="9"/>
    </row>
    <row r="95" spans="2:9" x14ac:dyDescent="0.25">
      <c r="B95" s="6"/>
      <c r="C95" s="8" t="s">
        <v>52</v>
      </c>
      <c r="D95" s="8"/>
      <c r="E95" s="8"/>
      <c r="F95" s="8"/>
      <c r="G95" s="8"/>
      <c r="H95" s="62"/>
      <c r="I95" s="9"/>
    </row>
    <row r="96" spans="2:9" ht="30" x14ac:dyDescent="0.25">
      <c r="B96" s="6"/>
      <c r="C96" s="13" t="s">
        <v>53</v>
      </c>
      <c r="D96" s="8"/>
      <c r="E96" s="8"/>
      <c r="F96" s="8"/>
      <c r="G96" s="8"/>
      <c r="H96" s="62"/>
      <c r="I96" s="9"/>
    </row>
    <row r="97" spans="2:9" x14ac:dyDescent="0.25">
      <c r="B97" s="6"/>
      <c r="C97" s="8"/>
      <c r="D97" s="8"/>
      <c r="E97" s="8"/>
      <c r="F97" s="8"/>
      <c r="G97" s="8"/>
      <c r="H97" s="62"/>
      <c r="I97" s="9"/>
    </row>
    <row r="98" spans="2:9" x14ac:dyDescent="0.25">
      <c r="B98" s="6"/>
      <c r="C98" s="31" t="s">
        <v>54</v>
      </c>
      <c r="D98" s="8"/>
      <c r="E98" s="8"/>
      <c r="F98" s="8"/>
      <c r="G98" s="8"/>
      <c r="H98" s="62"/>
      <c r="I98" s="9"/>
    </row>
    <row r="99" spans="2:9" x14ac:dyDescent="0.25">
      <c r="B99" s="6"/>
      <c r="C99" s="48" t="s">
        <v>55</v>
      </c>
      <c r="D99" s="8"/>
      <c r="E99" s="8"/>
      <c r="F99" s="8"/>
      <c r="G99" s="8"/>
      <c r="H99" s="62"/>
      <c r="I99" s="9"/>
    </row>
    <row r="100" spans="2:9" x14ac:dyDescent="0.25">
      <c r="B100" s="6"/>
      <c r="C100" s="48" t="s">
        <v>56</v>
      </c>
      <c r="D100" s="8"/>
      <c r="E100" s="8"/>
      <c r="F100" s="8"/>
      <c r="G100" s="8"/>
      <c r="H100" s="62"/>
      <c r="I100" s="9"/>
    </row>
    <row r="101" spans="2:9" x14ac:dyDescent="0.25">
      <c r="B101" s="6"/>
      <c r="C101" s="48" t="s">
        <v>57</v>
      </c>
      <c r="D101" s="8"/>
      <c r="E101" s="8"/>
      <c r="F101" s="8"/>
      <c r="G101" s="8"/>
      <c r="H101" s="62"/>
      <c r="I101" s="9"/>
    </row>
    <row r="102" spans="2:9" ht="68.45" customHeight="1" x14ac:dyDescent="0.25">
      <c r="B102" s="6"/>
      <c r="C102" s="48" t="s">
        <v>58</v>
      </c>
      <c r="D102" s="8"/>
      <c r="E102" s="8"/>
      <c r="F102" s="8"/>
      <c r="G102" s="8"/>
      <c r="H102" s="62"/>
      <c r="I102" s="9"/>
    </row>
    <row r="103" spans="2:9" ht="15.75" thickBot="1" x14ac:dyDescent="0.3">
      <c r="B103" s="16"/>
      <c r="C103" s="17"/>
      <c r="D103" s="17"/>
      <c r="E103" s="17"/>
      <c r="F103" s="17"/>
      <c r="G103" s="17"/>
      <c r="H103" s="65"/>
      <c r="I103" s="18"/>
    </row>
  </sheetData>
  <sheetProtection algorithmName="SHA-512" hashValue="kQ43/CEH8F4JCdbJrgNZa8sjgwsV/kmbFWjqp0hQRdw8p4wLsVQ3dqonWS9Gl6aQx/ob0doRrLGTGKTlpCK69A==" saltValue="RW0DbCm0KthlerxzQ/IcbQ==" spinCount="100000" sheet="1" objects="1" scenarios="1"/>
  <mergeCells count="1">
    <mergeCell ref="H79:I79"/>
  </mergeCells>
  <pageMargins left="0.7" right="0.7" top="0.75" bottom="0.75" header="0.3" footer="0.3"/>
  <pageSetup paperSize="8" scale="5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48AB-253E-4AAD-94BF-E3E95F6B4B0B}">
  <sheetPr>
    <pageSetUpPr fitToPage="1"/>
  </sheetPr>
  <dimension ref="B1:I51"/>
  <sheetViews>
    <sheetView showGridLines="0" zoomScale="60" zoomScaleNormal="60" workbookViewId="0">
      <selection activeCell="M32" sqref="M32"/>
    </sheetView>
  </sheetViews>
  <sheetFormatPr defaultRowHeight="15" x14ac:dyDescent="0.25"/>
  <cols>
    <col min="1" max="1" width="4.28515625" customWidth="1"/>
    <col min="2" max="2" width="5.7109375" customWidth="1"/>
    <col min="3" max="3" width="134.42578125" customWidth="1"/>
    <col min="4" max="4" width="6.85546875" customWidth="1"/>
    <col min="5" max="5" width="21.140625" customWidth="1"/>
    <col min="6" max="6" width="15.5703125" customWidth="1"/>
    <col min="7" max="7" width="36.42578125" style="60" customWidth="1"/>
    <col min="8" max="8" width="27.42578125" customWidth="1"/>
  </cols>
  <sheetData>
    <row r="1" spans="2:9" ht="15.75" thickBot="1" x14ac:dyDescent="0.3"/>
    <row r="2" spans="2:9" x14ac:dyDescent="0.25">
      <c r="B2" s="3"/>
      <c r="C2" s="4"/>
      <c r="D2" s="4"/>
      <c r="E2" s="4"/>
      <c r="F2" s="4"/>
      <c r="G2" s="61"/>
      <c r="H2" s="4"/>
      <c r="I2" s="5"/>
    </row>
    <row r="3" spans="2:9" ht="30" customHeight="1" x14ac:dyDescent="0.3">
      <c r="B3" s="43"/>
      <c r="C3" s="46" t="s">
        <v>128</v>
      </c>
      <c r="D3" s="8"/>
      <c r="E3" s="8"/>
      <c r="F3" s="8"/>
      <c r="G3" s="62"/>
      <c r="H3" s="8"/>
      <c r="I3" s="9"/>
    </row>
    <row r="4" spans="2:9" x14ac:dyDescent="0.25">
      <c r="B4" s="6"/>
      <c r="C4" s="7" t="s">
        <v>135</v>
      </c>
      <c r="D4" s="8"/>
      <c r="E4" s="8"/>
      <c r="F4" s="8"/>
      <c r="G4" s="62"/>
      <c r="H4" s="8"/>
      <c r="I4" s="9"/>
    </row>
    <row r="5" spans="2:9" x14ac:dyDescent="0.25">
      <c r="B5" s="6"/>
      <c r="C5" s="8"/>
      <c r="D5" s="8"/>
      <c r="E5" s="8"/>
      <c r="F5" s="8"/>
      <c r="G5" s="62"/>
      <c r="H5" s="8"/>
      <c r="I5" s="9"/>
    </row>
    <row r="6" spans="2:9" ht="57" customHeight="1" x14ac:dyDescent="0.25">
      <c r="B6" s="6"/>
      <c r="C6" s="11" t="s">
        <v>130</v>
      </c>
      <c r="D6" s="8"/>
      <c r="E6" s="8"/>
      <c r="F6" s="8"/>
      <c r="G6" s="63" t="s">
        <v>103</v>
      </c>
      <c r="H6" s="34"/>
      <c r="I6" s="9"/>
    </row>
    <row r="7" spans="2:9" ht="75" customHeight="1" x14ac:dyDescent="0.25">
      <c r="B7" s="12">
        <v>2</v>
      </c>
      <c r="C7" s="20" t="s">
        <v>111</v>
      </c>
      <c r="D7" s="21"/>
      <c r="E7" s="21"/>
      <c r="F7" s="21"/>
      <c r="G7" s="56"/>
      <c r="H7" s="8"/>
      <c r="I7" s="9"/>
    </row>
    <row r="8" spans="2:9" ht="97.5" customHeight="1" x14ac:dyDescent="0.25">
      <c r="B8" s="12">
        <v>3</v>
      </c>
      <c r="C8" s="20" t="s">
        <v>112</v>
      </c>
      <c r="D8" s="21"/>
      <c r="E8" s="21"/>
      <c r="F8" s="21"/>
      <c r="G8" s="56"/>
      <c r="H8" s="8"/>
      <c r="I8" s="9"/>
    </row>
    <row r="9" spans="2:9" x14ac:dyDescent="0.25">
      <c r="B9" s="6"/>
      <c r="C9" s="8"/>
      <c r="D9" s="8"/>
      <c r="E9" s="8"/>
      <c r="F9" s="8"/>
      <c r="G9" s="62"/>
      <c r="H9" s="8"/>
      <c r="I9" s="9"/>
    </row>
    <row r="10" spans="2:9" x14ac:dyDescent="0.25">
      <c r="B10" s="6"/>
      <c r="C10" s="7" t="s">
        <v>134</v>
      </c>
      <c r="D10" s="34"/>
      <c r="E10" s="47" t="s">
        <v>63</v>
      </c>
      <c r="F10" s="47" t="s">
        <v>64</v>
      </c>
      <c r="G10" s="63" t="s">
        <v>65</v>
      </c>
      <c r="H10" s="8"/>
      <c r="I10" s="9"/>
    </row>
    <row r="11" spans="2:9" ht="60" x14ac:dyDescent="0.25">
      <c r="B11" s="12">
        <v>4</v>
      </c>
      <c r="C11" s="22" t="s">
        <v>113</v>
      </c>
      <c r="D11" s="21"/>
      <c r="E11" s="30">
        <v>1</v>
      </c>
      <c r="F11" s="29" t="s">
        <v>126</v>
      </c>
      <c r="G11" s="55"/>
      <c r="H11" s="8"/>
      <c r="I11" s="9"/>
    </row>
    <row r="12" spans="2:9" x14ac:dyDescent="0.25">
      <c r="B12" s="12">
        <v>5</v>
      </c>
      <c r="C12" s="23" t="s">
        <v>66</v>
      </c>
      <c r="D12" s="19"/>
      <c r="E12" s="35">
        <v>1</v>
      </c>
      <c r="F12" s="30" t="s">
        <v>131</v>
      </c>
      <c r="G12" s="49"/>
      <c r="H12" s="8"/>
      <c r="I12" s="9"/>
    </row>
    <row r="13" spans="2:9" x14ac:dyDescent="0.25">
      <c r="B13" s="6">
        <v>6</v>
      </c>
      <c r="C13" s="23" t="s">
        <v>67</v>
      </c>
      <c r="D13" s="19"/>
      <c r="E13" s="35">
        <v>1</v>
      </c>
      <c r="F13" s="30" t="s">
        <v>132</v>
      </c>
      <c r="G13" s="49"/>
      <c r="H13" s="8"/>
      <c r="I13" s="9"/>
    </row>
    <row r="14" spans="2:9" x14ac:dyDescent="0.25">
      <c r="B14" s="6">
        <v>7</v>
      </c>
      <c r="C14" s="19" t="s">
        <v>68</v>
      </c>
      <c r="D14" s="19"/>
      <c r="E14" s="30">
        <v>1</v>
      </c>
      <c r="F14" s="35" t="s">
        <v>133</v>
      </c>
      <c r="G14" s="49"/>
      <c r="H14" s="8"/>
      <c r="I14" s="9"/>
    </row>
    <row r="15" spans="2:9" x14ac:dyDescent="0.25">
      <c r="B15" s="6">
        <v>8</v>
      </c>
      <c r="C15" s="19" t="s">
        <v>69</v>
      </c>
      <c r="D15" s="19"/>
      <c r="E15" s="30">
        <v>1</v>
      </c>
      <c r="F15" s="35" t="s">
        <v>133</v>
      </c>
      <c r="G15" s="49"/>
      <c r="H15" s="8"/>
      <c r="I15" s="9"/>
    </row>
    <row r="16" spans="2:9" x14ac:dyDescent="0.25">
      <c r="B16" s="6">
        <v>9</v>
      </c>
      <c r="C16" s="52"/>
      <c r="D16" s="19"/>
      <c r="E16" s="53"/>
      <c r="F16" s="54"/>
      <c r="G16" s="64"/>
      <c r="H16" s="8"/>
      <c r="I16" s="9"/>
    </row>
    <row r="17" spans="2:9" x14ac:dyDescent="0.25">
      <c r="B17" s="6">
        <v>10</v>
      </c>
      <c r="C17" s="52"/>
      <c r="D17" s="19"/>
      <c r="E17" s="54"/>
      <c r="F17" s="54"/>
      <c r="G17" s="64"/>
      <c r="H17" s="8"/>
      <c r="I17" s="9"/>
    </row>
    <row r="18" spans="2:9" x14ac:dyDescent="0.25">
      <c r="B18" s="6">
        <v>11</v>
      </c>
      <c r="C18" s="52"/>
      <c r="D18" s="19"/>
      <c r="E18" s="54"/>
      <c r="F18" s="54"/>
      <c r="G18" s="64"/>
      <c r="H18" s="8"/>
      <c r="I18" s="9"/>
    </row>
    <row r="19" spans="2:9" x14ac:dyDescent="0.25">
      <c r="B19" s="6">
        <v>12</v>
      </c>
      <c r="C19" s="52"/>
      <c r="D19" s="19"/>
      <c r="E19" s="54"/>
      <c r="F19" s="54"/>
      <c r="G19" s="64"/>
      <c r="H19" s="8"/>
      <c r="I19" s="9"/>
    </row>
    <row r="20" spans="2:9" x14ac:dyDescent="0.25">
      <c r="B20" s="6">
        <v>13</v>
      </c>
      <c r="C20" s="52"/>
      <c r="D20" s="19"/>
      <c r="E20" s="54"/>
      <c r="F20" s="54"/>
      <c r="G20" s="64"/>
      <c r="H20" s="8"/>
      <c r="I20" s="9"/>
    </row>
    <row r="21" spans="2:9" x14ac:dyDescent="0.25">
      <c r="B21" s="6"/>
      <c r="C21" s="8"/>
      <c r="D21" s="34"/>
      <c r="E21" s="8"/>
      <c r="F21" s="8"/>
      <c r="G21" s="62"/>
      <c r="H21" s="8"/>
      <c r="I21" s="9"/>
    </row>
    <row r="22" spans="2:9" x14ac:dyDescent="0.25">
      <c r="B22" s="15">
        <v>14</v>
      </c>
      <c r="C22" s="11" t="s">
        <v>23</v>
      </c>
      <c r="D22" s="34"/>
      <c r="E22" s="8"/>
      <c r="F22" s="8"/>
      <c r="G22" s="62"/>
      <c r="H22" s="8"/>
      <c r="I22" s="9"/>
    </row>
    <row r="23" spans="2:9" ht="46.5" customHeight="1" x14ac:dyDescent="0.25">
      <c r="B23" s="15" t="s">
        <v>4</v>
      </c>
      <c r="C23" s="23" t="s">
        <v>88</v>
      </c>
      <c r="D23" s="19"/>
      <c r="E23" s="19"/>
      <c r="F23" s="19"/>
      <c r="G23" s="49"/>
      <c r="H23" s="8"/>
      <c r="I23" s="9"/>
    </row>
    <row r="24" spans="2:9" ht="50.25" customHeight="1" x14ac:dyDescent="0.25">
      <c r="B24" s="15" t="s">
        <v>5</v>
      </c>
      <c r="C24" s="23" t="s">
        <v>91</v>
      </c>
      <c r="D24" s="19"/>
      <c r="E24" s="19"/>
      <c r="F24" s="19"/>
      <c r="G24" s="49"/>
      <c r="H24" s="8"/>
      <c r="I24" s="9"/>
    </row>
    <row r="25" spans="2:9" ht="45" customHeight="1" x14ac:dyDescent="0.25">
      <c r="B25" s="15" t="s">
        <v>6</v>
      </c>
      <c r="C25" s="23" t="s">
        <v>92</v>
      </c>
      <c r="D25" s="19"/>
      <c r="E25" s="19"/>
      <c r="F25" s="19"/>
      <c r="G25" s="49"/>
      <c r="H25" s="8"/>
      <c r="I25" s="9"/>
    </row>
    <row r="26" spans="2:9" ht="48.75" customHeight="1" x14ac:dyDescent="0.25">
      <c r="B26" s="15" t="s">
        <v>8</v>
      </c>
      <c r="C26" s="23" t="s">
        <v>89</v>
      </c>
      <c r="D26" s="19"/>
      <c r="E26" s="19"/>
      <c r="F26" s="19"/>
      <c r="G26" s="49"/>
      <c r="H26" s="8"/>
      <c r="I26" s="9"/>
    </row>
    <row r="27" spans="2:9" ht="46.5" customHeight="1" x14ac:dyDescent="0.25">
      <c r="B27" s="15" t="s">
        <v>10</v>
      </c>
      <c r="C27" s="23" t="s">
        <v>90</v>
      </c>
      <c r="D27" s="19"/>
      <c r="E27" s="19"/>
      <c r="F27" s="19"/>
      <c r="G27" s="49"/>
      <c r="H27" s="8"/>
      <c r="I27" s="9"/>
    </row>
    <row r="28" spans="2:9" x14ac:dyDescent="0.25">
      <c r="B28" s="15" t="s">
        <v>12</v>
      </c>
      <c r="C28" s="23" t="s">
        <v>24</v>
      </c>
      <c r="D28" s="19"/>
      <c r="E28" s="19"/>
      <c r="F28" s="19"/>
      <c r="G28" s="49"/>
      <c r="H28" s="8"/>
      <c r="I28" s="9"/>
    </row>
    <row r="29" spans="2:9" x14ac:dyDescent="0.25">
      <c r="B29" s="15" t="s">
        <v>14</v>
      </c>
      <c r="C29" s="23" t="s">
        <v>25</v>
      </c>
      <c r="D29" s="19"/>
      <c r="E29" s="19"/>
      <c r="F29" s="19"/>
      <c r="G29" s="49"/>
      <c r="H29" s="8"/>
      <c r="I29" s="9"/>
    </row>
    <row r="30" spans="2:9" x14ac:dyDescent="0.25">
      <c r="B30" s="15" t="s">
        <v>74</v>
      </c>
      <c r="C30" s="23" t="s">
        <v>26</v>
      </c>
      <c r="D30" s="19"/>
      <c r="E30" s="19"/>
      <c r="F30" s="19"/>
      <c r="G30" s="49"/>
      <c r="H30" s="8"/>
      <c r="I30" s="9"/>
    </row>
    <row r="31" spans="2:9" x14ac:dyDescent="0.25">
      <c r="B31" s="15" t="s">
        <v>73</v>
      </c>
      <c r="C31" s="57" t="s">
        <v>27</v>
      </c>
      <c r="D31" s="19"/>
      <c r="E31" s="19"/>
      <c r="F31" s="19"/>
      <c r="G31" s="49"/>
      <c r="H31" s="8"/>
      <c r="I31" s="9"/>
    </row>
    <row r="32" spans="2:9" x14ac:dyDescent="0.25">
      <c r="B32" s="15" t="s">
        <v>77</v>
      </c>
      <c r="C32" s="57" t="s">
        <v>20</v>
      </c>
      <c r="D32" s="19"/>
      <c r="E32" s="19"/>
      <c r="F32" s="19"/>
      <c r="G32" s="49"/>
      <c r="H32" s="8"/>
      <c r="I32" s="9"/>
    </row>
    <row r="33" spans="2:9" x14ac:dyDescent="0.25">
      <c r="B33" s="6"/>
      <c r="C33" s="8"/>
      <c r="D33" s="8"/>
      <c r="E33" s="8"/>
      <c r="F33" s="8"/>
      <c r="G33" s="62"/>
      <c r="H33" s="8"/>
      <c r="I33" s="9"/>
    </row>
    <row r="34" spans="2:9" x14ac:dyDescent="0.25">
      <c r="B34" s="6"/>
      <c r="C34" s="8"/>
      <c r="D34" s="8"/>
      <c r="E34" s="8"/>
      <c r="F34" s="8"/>
      <c r="G34" s="62"/>
      <c r="H34" s="8"/>
      <c r="I34" s="9"/>
    </row>
    <row r="35" spans="2:9" x14ac:dyDescent="0.25">
      <c r="B35" s="6"/>
      <c r="C35" s="8" t="s">
        <v>129</v>
      </c>
      <c r="D35" s="8"/>
      <c r="E35" s="8"/>
      <c r="F35" s="8"/>
      <c r="G35" s="62"/>
      <c r="H35" s="8"/>
      <c r="I35" s="9"/>
    </row>
    <row r="36" spans="2:9" x14ac:dyDescent="0.25">
      <c r="B36" s="6"/>
      <c r="C36" s="8" t="s">
        <v>42</v>
      </c>
      <c r="D36" s="8"/>
      <c r="E36" s="8"/>
      <c r="F36" s="8"/>
      <c r="G36" s="62"/>
      <c r="H36" s="8"/>
      <c r="I36" s="9"/>
    </row>
    <row r="37" spans="2:9" x14ac:dyDescent="0.25">
      <c r="B37" s="6"/>
      <c r="C37" s="8" t="s">
        <v>59</v>
      </c>
      <c r="D37" s="8"/>
      <c r="E37" s="8"/>
      <c r="F37" s="8"/>
      <c r="G37" s="62"/>
      <c r="H37" s="8"/>
      <c r="I37" s="9"/>
    </row>
    <row r="38" spans="2:9" x14ac:dyDescent="0.25">
      <c r="B38" s="6"/>
      <c r="C38" s="8" t="s">
        <v>60</v>
      </c>
      <c r="D38" s="8"/>
      <c r="E38" s="8"/>
      <c r="F38" s="8"/>
      <c r="G38" s="62"/>
      <c r="H38" s="8"/>
      <c r="I38" s="9"/>
    </row>
    <row r="39" spans="2:9" x14ac:dyDescent="0.25">
      <c r="B39" s="6"/>
      <c r="C39" s="8" t="s">
        <v>45</v>
      </c>
      <c r="D39" s="8"/>
      <c r="E39" s="8"/>
      <c r="F39" s="8"/>
      <c r="G39" s="62"/>
      <c r="H39" s="8"/>
      <c r="I39" s="9"/>
    </row>
    <row r="40" spans="2:9" x14ac:dyDescent="0.25">
      <c r="B40" s="6"/>
      <c r="C40" s="8" t="s">
        <v>46</v>
      </c>
      <c r="D40" s="8"/>
      <c r="E40" s="8"/>
      <c r="F40" s="8"/>
      <c r="G40" s="62"/>
      <c r="H40" s="8"/>
      <c r="I40" s="9"/>
    </row>
    <row r="41" spans="2:9" x14ac:dyDescent="0.25">
      <c r="B41" s="6"/>
      <c r="C41" s="8" t="s">
        <v>47</v>
      </c>
      <c r="D41" s="8"/>
      <c r="E41" s="8"/>
      <c r="F41" s="8"/>
      <c r="G41" s="62"/>
      <c r="H41" s="8"/>
      <c r="I41" s="9"/>
    </row>
    <row r="42" spans="2:9" x14ac:dyDescent="0.25">
      <c r="B42" s="6"/>
      <c r="C42" s="8" t="s">
        <v>61</v>
      </c>
      <c r="D42" s="8"/>
      <c r="E42" s="8"/>
      <c r="F42" s="8"/>
      <c r="G42" s="62"/>
      <c r="H42" s="8"/>
      <c r="I42" s="9"/>
    </row>
    <row r="43" spans="2:9" x14ac:dyDescent="0.25">
      <c r="B43" s="6"/>
      <c r="C43" s="8" t="s">
        <v>62</v>
      </c>
      <c r="D43" s="8"/>
      <c r="E43" s="8"/>
      <c r="F43" s="8"/>
      <c r="G43" s="62"/>
      <c r="H43" s="8"/>
      <c r="I43" s="9"/>
    </row>
    <row r="44" spans="2:9" x14ac:dyDescent="0.25">
      <c r="B44" s="6"/>
      <c r="C44" s="8" t="s">
        <v>50</v>
      </c>
      <c r="D44" s="8"/>
      <c r="E44" s="8"/>
      <c r="F44" s="8"/>
      <c r="G44" s="62"/>
      <c r="H44" s="8"/>
      <c r="I44" s="9"/>
    </row>
    <row r="45" spans="2:9" ht="15.75" thickBot="1" x14ac:dyDescent="0.3">
      <c r="B45" s="16"/>
      <c r="C45" s="17"/>
      <c r="D45" s="17"/>
      <c r="E45" s="17"/>
      <c r="F45" s="17"/>
      <c r="G45" s="65"/>
      <c r="H45" s="17"/>
      <c r="I45" s="18"/>
    </row>
    <row r="51" spans="3:3" x14ac:dyDescent="0.25">
      <c r="C51" s="1"/>
    </row>
  </sheetData>
  <sheetProtection algorithmName="SHA-512" hashValue="xrm7Pn+4hrPAK0oT2jWMydggK4yhvjge4dAd95bPBGrA1IraKB2tA8LGdCgYDOIj9b1ExcBX0B96zPlOM6PH5Q==" saltValue="eBV+FQ/76mqu2Ew6OrC+aA==" spinCount="100000" sheet="1" objects="1" scenarios="1"/>
  <pageMargins left="0.7" right="0.7" top="0.75" bottom="0.75" header="0.3" footer="0.3"/>
  <pageSetup paperSize="8"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235a5e448619482305a2b4a33c6df7b8">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a723918d95c82dc1450ce94b2d082450"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A452C-F1DC-4294-A34F-08738D2FE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417A34-B746-4C1D-BA2C-554439754664}">
  <ds:schemaRefs>
    <ds:schemaRef ds:uri="http://www.w3.org/XML/1998/namespace"/>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118699ed-b0bb-4314-a950-7636bf7a902d"/>
    <ds:schemaRef ds:uri="df334da4-c630-45b1-95f0-858e998e8867"/>
    <ds:schemaRef ds:uri="http://purl.org/dc/terms/"/>
  </ds:schemaRefs>
</ds:datastoreItem>
</file>

<file path=customXml/itemProps3.xml><?xml version="1.0" encoding="utf-8"?>
<ds:datastoreItem xmlns:ds="http://schemas.openxmlformats.org/officeDocument/2006/customXml" ds:itemID="{6664F92C-1B9F-4FA7-AAF6-F082AE4A2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Calculatie fase 0,1 en 2</vt:lpstr>
      <vt:lpstr>Calculatie Optioneel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Jennen</dc:creator>
  <cp:keywords/>
  <dc:description/>
  <cp:lastModifiedBy>Lieke Hekers</cp:lastModifiedBy>
  <cp:revision/>
  <cp:lastPrinted>2021-10-15T10:24:06Z</cp:lastPrinted>
  <dcterms:created xsi:type="dcterms:W3CDTF">2021-07-12T06:38:31Z</dcterms:created>
  <dcterms:modified xsi:type="dcterms:W3CDTF">2022-02-25T14:57:35Z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