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showInkAnnotation="0" autoCompressPictures="0"/>
  <mc:AlternateContent xmlns:mc="http://schemas.openxmlformats.org/markup-compatibility/2006">
    <mc:Choice Requires="x15">
      <x15ac:absPath xmlns:x15ac="http://schemas.microsoft.com/office/spreadsheetml/2010/11/ac" url="/Users/hans/Dropbox/Shared folder met Jan ten Kampe/Gemeente Waalwijk/Prijzenbladen/"/>
    </mc:Choice>
  </mc:AlternateContent>
  <xr:revisionPtr revIDLastSave="0" documentId="13_ncr:1_{BBE8440F-C4F3-6C4F-8C34-51A874D57121}" xr6:coauthVersionLast="47" xr6:coauthVersionMax="47" xr10:uidLastSave="{00000000-0000-0000-0000-000000000000}"/>
  <bookViews>
    <workbookView xWindow="-41600" yWindow="300" windowWidth="34060" windowHeight="23340" tabRatio="928" xr2:uid="{00000000-000D-0000-FFFF-FFFF00000000}"/>
  </bookViews>
  <sheets>
    <sheet name="Uitleg tabbladen" sheetId="46" r:id="rId1"/>
    <sheet name="Staat van eenheidsprijzen" sheetId="28" r:id="rId2"/>
    <sheet name="Verzamelblad" sheetId="34" r:id="rId3"/>
    <sheet name=" Raadzaal " sheetId="38" r:id="rId4"/>
    <sheet name="Technische ondersteuning" sheetId="49" r:id="rId5"/>
    <sheet name="Training" sheetId="42" r:id="rId6"/>
    <sheet name="Kernassortiment" sheetId="47" r:id="rId7"/>
    <sheet name="Indicatie extra uren" sheetId="48" r:id="rId8"/>
    <sheet name="Exploitatiekosten" sheetId="27"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63" i="38" l="1"/>
  <c r="G264" i="38"/>
  <c r="C8" i="49"/>
  <c r="E358" i="38" l="1"/>
  <c r="G74" i="38"/>
  <c r="G225" i="38"/>
  <c r="G226" i="38"/>
  <c r="G227" i="38"/>
  <c r="G228" i="38"/>
  <c r="G211" i="38"/>
  <c r="G212" i="38"/>
  <c r="G195" i="38"/>
  <c r="G194" i="38"/>
  <c r="G193" i="38"/>
  <c r="G192" i="38"/>
  <c r="G191" i="38"/>
  <c r="G190" i="38"/>
  <c r="G189" i="38"/>
  <c r="G188" i="38"/>
  <c r="G187" i="38"/>
  <c r="G186" i="38"/>
  <c r="G185" i="38"/>
  <c r="G184" i="38"/>
  <c r="G183" i="38"/>
  <c r="G182" i="38"/>
  <c r="G181" i="38"/>
  <c r="G180" i="38"/>
  <c r="G166" i="38"/>
  <c r="G167" i="38"/>
  <c r="G168" i="38"/>
  <c r="G169" i="38"/>
  <c r="G170" i="38"/>
  <c r="G171" i="38"/>
  <c r="G172" i="38"/>
  <c r="G173" i="38"/>
  <c r="G174" i="38"/>
  <c r="G175" i="38"/>
  <c r="G176" i="38"/>
  <c r="G177" i="38"/>
  <c r="G165" i="38"/>
  <c r="G108" i="38"/>
  <c r="G105" i="38"/>
  <c r="G102" i="38"/>
  <c r="G103" i="38"/>
  <c r="G104" i="38"/>
  <c r="C105" i="47"/>
  <c r="D108" i="47" s="1"/>
  <c r="G60" i="38"/>
  <c r="G61" i="38"/>
  <c r="G62" i="38"/>
  <c r="G63" i="38"/>
  <c r="G64" i="38"/>
  <c r="G59" i="38"/>
  <c r="G36" i="38"/>
  <c r="G37" i="38"/>
  <c r="G38" i="38"/>
  <c r="C11" i="42"/>
  <c r="C10" i="42"/>
  <c r="H195" i="38" l="1"/>
  <c r="H177" i="38"/>
  <c r="H64" i="38"/>
  <c r="C14" i="48"/>
  <c r="C13" i="48"/>
  <c r="C12" i="48"/>
  <c r="C11" i="48"/>
  <c r="C10" i="48"/>
  <c r="C9" i="48"/>
  <c r="B16" i="27"/>
  <c r="B31" i="27"/>
  <c r="B29" i="34" s="1"/>
  <c r="B28" i="34" l="1"/>
  <c r="D8" i="49"/>
  <c r="D10" i="49" s="1"/>
  <c r="B14" i="34" s="1"/>
  <c r="C15" i="34" s="1"/>
  <c r="E14" i="48" l="1"/>
  <c r="E13" i="48"/>
  <c r="E12" i="48"/>
  <c r="E11" i="48"/>
  <c r="E10" i="48"/>
  <c r="E9" i="48"/>
  <c r="D111" i="47"/>
  <c r="B21" i="34" s="1"/>
  <c r="C22" i="34" s="1"/>
  <c r="E16" i="48" l="1"/>
  <c r="E18" i="48" s="1"/>
  <c r="B24" i="34" l="1"/>
  <c r="C25" i="34" s="1"/>
  <c r="C26" i="28"/>
  <c r="G314" i="38"/>
  <c r="G315" i="38"/>
  <c r="G316" i="38"/>
  <c r="G317" i="38"/>
  <c r="G318" i="38"/>
  <c r="G313" i="38"/>
  <c r="G306" i="38"/>
  <c r="G307" i="38"/>
  <c r="G308" i="38"/>
  <c r="G309" i="38"/>
  <c r="G310" i="38"/>
  <c r="G305" i="38"/>
  <c r="G241" i="38"/>
  <c r="G242" i="38"/>
  <c r="G243" i="38"/>
  <c r="G240" i="38"/>
  <c r="G244" i="38"/>
  <c r="G245" i="38"/>
  <c r="G246" i="38"/>
  <c r="G239" i="38"/>
  <c r="H310" i="38" l="1"/>
  <c r="G366" i="38" s="1"/>
  <c r="C25" i="28" s="1"/>
  <c r="H318" i="38"/>
  <c r="H246" i="38"/>
  <c r="G126" i="38" l="1"/>
  <c r="G127" i="38"/>
  <c r="G128" i="38"/>
  <c r="G129" i="38"/>
  <c r="G130" i="38"/>
  <c r="G125" i="38"/>
  <c r="G69" i="38"/>
  <c r="G70" i="38"/>
  <c r="G71" i="38"/>
  <c r="G72" i="38"/>
  <c r="G73" i="38"/>
  <c r="G28" i="38"/>
  <c r="G29" i="38"/>
  <c r="H130" i="38" l="1"/>
  <c r="B59" i="27"/>
  <c r="B61" i="27" s="1"/>
  <c r="B31" i="34" s="1"/>
  <c r="G329" i="38"/>
  <c r="G330" i="38"/>
  <c r="G324" i="38"/>
  <c r="G297" i="38"/>
  <c r="G298" i="38"/>
  <c r="G299" i="38"/>
  <c r="G300" i="38"/>
  <c r="G301" i="38"/>
  <c r="G288" i="38"/>
  <c r="G289" i="38"/>
  <c r="G290" i="38"/>
  <c r="G291" i="38"/>
  <c r="G292" i="38"/>
  <c r="G280" i="38"/>
  <c r="G281" i="38"/>
  <c r="G282" i="38"/>
  <c r="G283" i="38"/>
  <c r="G284" i="38"/>
  <c r="G287" i="38"/>
  <c r="G295" i="38"/>
  <c r="G296" i="38"/>
  <c r="G302" i="38"/>
  <c r="G321" i="38"/>
  <c r="G265" i="38"/>
  <c r="G266" i="38"/>
  <c r="G267" i="38"/>
  <c r="G268" i="38"/>
  <c r="G271" i="38"/>
  <c r="G272" i="38"/>
  <c r="G273" i="38"/>
  <c r="G274" i="38"/>
  <c r="G275" i="38"/>
  <c r="G278" i="38"/>
  <c r="G279" i="38"/>
  <c r="G322" i="38"/>
  <c r="G323" i="38"/>
  <c r="G251" i="38"/>
  <c r="G252" i="38"/>
  <c r="G253" i="38"/>
  <c r="G254" i="38"/>
  <c r="G255" i="38"/>
  <c r="G256" i="38"/>
  <c r="G257" i="38"/>
  <c r="G258" i="38"/>
  <c r="G223" i="38"/>
  <c r="G224" i="38"/>
  <c r="G229" i="38"/>
  <c r="G230" i="38"/>
  <c r="G231" i="38"/>
  <c r="G232" i="38"/>
  <c r="G233" i="38"/>
  <c r="G234" i="38"/>
  <c r="G235" i="38"/>
  <c r="G236" i="38"/>
  <c r="G249" i="38"/>
  <c r="G250" i="38"/>
  <c r="G221" i="38"/>
  <c r="G222" i="38"/>
  <c r="G261" i="38"/>
  <c r="G262" i="38"/>
  <c r="G199" i="38"/>
  <c r="G200" i="38"/>
  <c r="G198" i="38"/>
  <c r="G201" i="38"/>
  <c r="G202" i="38"/>
  <c r="G203" i="38"/>
  <c r="G204" i="38"/>
  <c r="G205" i="38"/>
  <c r="G208" i="38"/>
  <c r="G209" i="38"/>
  <c r="G210" i="38"/>
  <c r="G148" i="38"/>
  <c r="G149" i="38"/>
  <c r="G150" i="38"/>
  <c r="G136" i="38"/>
  <c r="G55" i="38"/>
  <c r="G96" i="38"/>
  <c r="G97" i="38"/>
  <c r="G98" i="38"/>
  <c r="G99" i="38"/>
  <c r="G100" i="38"/>
  <c r="G41" i="38"/>
  <c r="G42" i="38"/>
  <c r="G43" i="38"/>
  <c r="G44" i="38"/>
  <c r="G45" i="38"/>
  <c r="G68" i="38"/>
  <c r="G13" i="38"/>
  <c r="G14" i="38"/>
  <c r="G15" i="38"/>
  <c r="G16" i="38"/>
  <c r="G17" i="38"/>
  <c r="E362" i="38"/>
  <c r="E361" i="38"/>
  <c r="E360" i="38"/>
  <c r="E359" i="38"/>
  <c r="H302" i="38" l="1"/>
  <c r="H268" i="38"/>
  <c r="H292" i="38"/>
  <c r="H284" i="38"/>
  <c r="H275" i="38"/>
  <c r="H258" i="38"/>
  <c r="H205" i="38"/>
  <c r="G95" i="38" l="1"/>
  <c r="G101" i="38"/>
  <c r="G112" i="38"/>
  <c r="G111" i="38"/>
  <c r="G110" i="38"/>
  <c r="G109" i="38"/>
  <c r="G94" i="38"/>
  <c r="G338" i="38"/>
  <c r="G339" i="38"/>
  <c r="G340" i="38"/>
  <c r="G341" i="38"/>
  <c r="G342" i="38"/>
  <c r="G343" i="38"/>
  <c r="G217" i="38"/>
  <c r="G216" i="38"/>
  <c r="G215" i="38"/>
  <c r="G214" i="38"/>
  <c r="G213" i="38"/>
  <c r="G220" i="38"/>
  <c r="H236" i="38" s="1"/>
  <c r="G158" i="38"/>
  <c r="G159" i="38"/>
  <c r="G160" i="38"/>
  <c r="G162" i="38"/>
  <c r="G161" i="38"/>
  <c r="G157" i="38"/>
  <c r="G156" i="38"/>
  <c r="G153" i="38"/>
  <c r="G152" i="38"/>
  <c r="G151" i="38"/>
  <c r="G147" i="38"/>
  <c r="G67" i="38"/>
  <c r="H74" i="38" s="1"/>
  <c r="G40" i="38"/>
  <c r="G46" i="38"/>
  <c r="G47" i="38"/>
  <c r="G48" i="38"/>
  <c r="G56" i="38"/>
  <c r="G54" i="38"/>
  <c r="G53" i="38"/>
  <c r="G52" i="38"/>
  <c r="G51" i="38"/>
  <c r="G50" i="38"/>
  <c r="G49" i="38"/>
  <c r="G39" i="38"/>
  <c r="G35" i="38"/>
  <c r="G34" i="38"/>
  <c r="H105" i="38" l="1"/>
  <c r="H112" i="38"/>
  <c r="H217" i="38"/>
  <c r="H162" i="38"/>
  <c r="H153" i="38"/>
  <c r="H56" i="38"/>
  <c r="G325" i="38" l="1"/>
  <c r="G134" i="38"/>
  <c r="G133" i="38"/>
  <c r="H325" i="38" l="1"/>
  <c r="G345" i="38"/>
  <c r="G26" i="38"/>
  <c r="G25" i="38"/>
  <c r="G24" i="38"/>
  <c r="G23" i="38"/>
  <c r="G22" i="38"/>
  <c r="G21" i="38"/>
  <c r="G20" i="38"/>
  <c r="G19" i="38"/>
  <c r="G18" i="38"/>
  <c r="B44" i="27" l="1"/>
  <c r="B46" i="27" s="1"/>
  <c r="B30" i="34" l="1"/>
  <c r="C32" i="34" s="1"/>
  <c r="C27" i="28" s="1"/>
  <c r="B65" i="27"/>
  <c r="D10" i="42"/>
  <c r="B17" i="34" s="1"/>
  <c r="D11" i="42"/>
  <c r="B18" i="34" s="1"/>
  <c r="C19" i="34" l="1"/>
  <c r="D14" i="42"/>
  <c r="G117" i="38" l="1"/>
  <c r="G144" i="38" l="1"/>
  <c r="G143" i="38"/>
  <c r="G142" i="38"/>
  <c r="G141" i="38"/>
  <c r="G140" i="38"/>
  <c r="H144" i="38" l="1"/>
  <c r="G362" i="38"/>
  <c r="G361" i="38"/>
  <c r="G360" i="38"/>
  <c r="G359" i="38"/>
  <c r="G358" i="38"/>
  <c r="G356" i="38"/>
  <c r="G355" i="38"/>
  <c r="G354" i="38"/>
  <c r="G348" i="38"/>
  <c r="G347" i="38"/>
  <c r="G346" i="38"/>
  <c r="G344" i="38"/>
  <c r="G337" i="38"/>
  <c r="G336" i="38"/>
  <c r="G333" i="38"/>
  <c r="G332" i="38"/>
  <c r="G331" i="38"/>
  <c r="G328" i="38"/>
  <c r="G137" i="38"/>
  <c r="G135" i="38"/>
  <c r="G122" i="38"/>
  <c r="G121" i="38"/>
  <c r="G120" i="38"/>
  <c r="G119" i="38"/>
  <c r="G118" i="38"/>
  <c r="G116" i="38"/>
  <c r="G115" i="38"/>
  <c r="G91" i="38"/>
  <c r="G90" i="38"/>
  <c r="G89" i="38"/>
  <c r="G88" i="38"/>
  <c r="G87" i="38"/>
  <c r="G86" i="38"/>
  <c r="G83" i="38"/>
  <c r="G82" i="38"/>
  <c r="G81" i="38"/>
  <c r="G80" i="38"/>
  <c r="G79" i="38"/>
  <c r="G78" i="38"/>
  <c r="G77" i="38"/>
  <c r="G27" i="38"/>
  <c r="G12" i="38"/>
  <c r="G11" i="38"/>
  <c r="G10" i="38"/>
  <c r="G365" i="38" l="1"/>
  <c r="B10" i="34" s="1"/>
  <c r="H137" i="38"/>
  <c r="H348" i="38"/>
  <c r="H30" i="38"/>
  <c r="H31" i="38" s="1"/>
  <c r="H91" i="38"/>
  <c r="H83" i="38"/>
  <c r="H333" i="38"/>
  <c r="H122" i="38"/>
  <c r="B11" i="34" l="1"/>
  <c r="H350" i="38"/>
  <c r="G364" i="38" s="1"/>
  <c r="G368" i="38" l="1"/>
  <c r="B9" i="34"/>
  <c r="C24" i="28" l="1"/>
  <c r="C29" i="28" s="1"/>
  <c r="C12" i="34"/>
  <c r="C34" i="34" s="1"/>
</calcChain>
</file>

<file path=xl/sharedStrings.xml><?xml version="1.0" encoding="utf-8"?>
<sst xmlns="http://schemas.openxmlformats.org/spreadsheetml/2006/main" count="356" uniqueCount="297">
  <si>
    <t xml:space="preserve">Aanbesteding Onderhoud en vervaning  Audiovisuele middelen Gemeente Waalwijk
Referentie: 2021-035230 </t>
  </si>
  <si>
    <t>Nadere uitleg tabbladen</t>
  </si>
  <si>
    <r>
      <rPr>
        <b/>
        <sz val="12"/>
        <rFont val="Verdana"/>
        <family val="2"/>
      </rPr>
      <t xml:space="preserve">Algemeen: </t>
    </r>
    <r>
      <rPr>
        <sz val="12"/>
        <rFont val="Verdana"/>
        <family val="2"/>
      </rPr>
      <t xml:space="preserve">
De inschrijver mag alleen bedragen/getallen invullen in de zandkleurige invulvelden. De inschrijver mag geen aanpassingen doen aan rekenformules (mocht dit mogelijk zijn). De inschrijver past marktconforme prijzen toe.</t>
    </r>
  </si>
  <si>
    <r>
      <rPr>
        <b/>
        <sz val="12"/>
        <rFont val="Verdana"/>
        <family val="2"/>
      </rPr>
      <t>Tabblad ‘Staat van eenheidsprijzen’:</t>
    </r>
    <r>
      <rPr>
        <sz val="12"/>
        <rFont val="Verdana"/>
        <family val="2"/>
      </rPr>
      <t xml:space="preserve">
Dit is het hoofdtabblad. De inschrijver vult onder de ‘uurtarieven’ in de zandkleurige velden de uurtarieven in voor de diverse type medewerkers. Deze tarieven gelden gedurende de gehele contractduur. Inflatiecorrectie mag, na overleg met de opdrachtgever, toegepast worden op basis van de eisen in het PvE. De uurtarieven zijn o.a. inclusief reis, transport en verblijfkosten.
De tarieven worden ook als uitgangspunt genomen voor de uren die u invult in de volgende tabbladen. De betreffende ingevulde uurtarieven komen geautomatiseerd terug in enkele vervolgtabbladen. Deze velden zijn dan groen gekleurd.
In de groene velden onder ‘Prijs excl. 21% BTW’ worden de subtotalen van een aantal tabbladen of samenvoegingen van tabbladen, geautomatiseerd weergegeven.
Bij totaal aanbiedingsprijs wordt in het rode veld onder de groene velden, de totale aanbiedingsprijs voor de looptijd van de overeenkomst, geautomatiseerd weergegeven.
De inschrijver vult, onder aan het tabblad, de naam en functie van de rechtsgeldig ondertekenaar, de bedrijfsnaam, de handtekening en de datum in, in de zandkleurige velden. De Inschrijver zorgt tevens voor een scan van dit tabblad met een officiële handtekening van de rechtsgeldige functionaris als bijlage bij de aanbieding.</t>
    </r>
  </si>
  <si>
    <r>
      <rPr>
        <b/>
        <sz val="12"/>
        <rFont val="Verdana"/>
        <family val="2"/>
      </rPr>
      <t>Tabblad ‘Verzamelblad’:</t>
    </r>
    <r>
      <rPr>
        <sz val="12"/>
        <rFont val="Verdana"/>
        <family val="2"/>
      </rPr>
      <t xml:space="preserve">
Dit tabblad is een verzamelblad waarin alle subtotalen van de diverse tabbladen geautomatiseerd verzameld en indien nodig opgeteld of vermenigvuldigd worden. De eindprijs komt overeen met de eindprijs in tabblad "Staat van eenheidsprijzen". De inschrijver hoeft hier en mag hier niets invullen (mocht dit mogelijk zijn).</t>
    </r>
  </si>
  <si>
    <r>
      <rPr>
        <b/>
        <sz val="12"/>
        <rFont val="Verdana"/>
        <family val="2"/>
      </rPr>
      <t>Tabblad ‘Raadzaal’:</t>
    </r>
    <r>
      <rPr>
        <sz val="12"/>
        <rFont val="Verdana"/>
        <family val="2"/>
      </rPr>
      <t xml:space="preserve">
Dit tabblad moet inzicht geven in de prijs die de inschrijver rekent voor levering en installatie van apparatuur en software voor de  Raadzaal.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sz val="12"/>
        <color theme="1"/>
        <rFont val="Verdana"/>
        <family val="2"/>
      </rPr>
      <t>Voor eventuele jaarlijkse kosten vermenigvuldigt u het jaarbedrag maal 6. U dient deze jaarlijkse kosten in principe in te vullen in het tabblad Exploitatiekosten tenzij daar geen mogelijkheid voor is.</t>
    </r>
  </si>
  <si>
    <r>
      <rPr>
        <b/>
        <sz val="12"/>
        <rFont val="Verdana"/>
        <family val="2"/>
      </rPr>
      <t>Tabblad ‘Training medewerkers’:</t>
    </r>
    <r>
      <rPr>
        <sz val="12"/>
        <rFont val="Verdana"/>
        <family val="2"/>
      </rPr>
      <t xml:space="preserve">
Dit tabblad moet inzicht geven in de prijs die de inschrijver rekent voor het trainen van de medewerkers van de gemeente Waalwijk. Het totaalbedrag training medewerkers telt mee bij de beoordeling op prijs.
In de zandkleurige velden vult u het aantal uren in dat u nodig heeft voor de training van de medewerkers van de gemeente Waalwijk t.b.v. eerste lijns correctief onderhoud.In het tweede zandkleurige veld vult u het aantal uren in dat u nodig heeft voor het trainen van medewerkers van de Griffie en andere medwerkers van de Gemeente Waalwij in het gebruik van het totale AV-systeem inclusief opties. Het uurtarief van de trainer heeft u al ingevuld in het tabblad 'Staat van eenheidsprijzen'.</t>
    </r>
  </si>
  <si>
    <r>
      <rPr>
        <b/>
        <sz val="12"/>
        <rFont val="Verdana"/>
        <family val="2"/>
      </rPr>
      <t>Tabblad ‘Kernassortiment’:</t>
    </r>
    <r>
      <rPr>
        <sz val="12"/>
        <rFont val="Verdana"/>
        <family val="2"/>
      </rPr>
      <t xml:space="preserve">
Dit tabblad moet inzicht geven in de kortingen die de inschrijvers geven op de A-merken (geprefereerde merken) per productgroep. De eindprijs moet een indicatie geven van de totale korting die de inschrijver geeft op basis van een fictieve vervangingswaarde van apparatuur tijdens de contractperiode. De totaalprijs voor kernassortiment telt mee bij de beoordeling op prijs.
Inschrijvers geven per productgroep en per merk aan wat voor korting ze geven op de bruto adviesprijs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U dient bij het invullen van de kortingen rekening te houden met het feit dat u tijdens de contractperiode mogelijke andere merken, dan hier beschreven zijn, aan moet bieden tegen een gemiddelde korting (gebaseerd op bovenstaande kortingen) op de bruto lijst prijs van dat product.
Het gemiddelde van de aangeboden kortingen maal het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r>
  </si>
  <si>
    <r>
      <rPr>
        <b/>
        <sz val="12"/>
        <rFont val="Verdana"/>
        <family val="2"/>
      </rPr>
      <t>Tabblad ‘Indicatie extra uren’:</t>
    </r>
    <r>
      <rPr>
        <sz val="12"/>
        <rFont val="Verdana"/>
        <family val="2"/>
      </rPr>
      <t xml:space="preserve">
Dit tabblad moet een indicatie geven van de bedragen die de inschrijver rekent voor het installeren van apparatuur t.b.v. vervanging tijdens de contractperiode. Het, door de aanbestedende dienst, ingevulde aantal uren zijn fictieve aantallen gebaseerd op een inschatting van de totale vervanging tijdens de contractperiode. De inschrijver hoeft geen aantallen uren en tarieven in te vullen. Het aantal uren is al ingevuld door de aanbestedende dienst. De uurtarieven heeft u al ingevuld in het tabblad "Staat van eenheidsprijzen". 
Het totaalbedrag "indicatie extra uren" telt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 Er mogen geen rechten ontleend worden aan het aantal ingevulde uren en het eindbedrag.</t>
    </r>
  </si>
  <si>
    <t xml:space="preserve">Jaarlijkse kosten t.b.v. oplossing vergaderen op afstand en hybride vergaderen. De inschrijver vult in de zandkleurige velden een prijs in per jaar voor jaarlijkse kosten m.b.t. de oplossing voor vergaderen op afstand en hybride vergaderen. Er kan een prijs ingevuld worden per  aantal gebruikers voor de raadzaal . </t>
  </si>
  <si>
    <t>Aanbesteding Onderhoud en vervaning  Audiovisuele middelen Gemeente Waalwijk</t>
  </si>
  <si>
    <t xml:space="preserve">Referentie: 2021-035230 </t>
  </si>
  <si>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</si>
  <si>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</si>
  <si>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</si>
  <si>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r>
      <t xml:space="preserve">Van alle  </t>
    </r>
    <r>
      <rPr>
        <b/>
        <sz val="12"/>
        <color rgb="FFFF0000"/>
        <rFont val="Verdana"/>
        <family val="2"/>
      </rPr>
      <t xml:space="preserve">9 </t>
    </r>
    <r>
      <rPr>
        <b/>
        <sz val="12"/>
        <rFont val="Verdana"/>
        <family val="2"/>
      </rPr>
      <t xml:space="preserve"> tabbladen dient u er </t>
    </r>
    <r>
      <rPr>
        <b/>
        <sz val="12"/>
        <color rgb="FFFF0000"/>
        <rFont val="Verdana"/>
        <family val="2"/>
      </rPr>
      <t xml:space="preserve">5 </t>
    </r>
    <r>
      <rPr>
        <b/>
        <sz val="12"/>
        <color theme="1"/>
        <rFont val="Verdana"/>
        <family val="2"/>
      </rPr>
      <t>in</t>
    </r>
    <r>
      <rPr>
        <b/>
        <sz val="12"/>
        <rFont val="Verdana"/>
        <family val="2"/>
      </rPr>
      <t xml:space="preserve"> te vullen. Het andere tabblad wordt geautomatiseerd ingevuld of  is een uitleg tabblad.</t>
    </r>
  </si>
  <si>
    <t xml:space="preserve">Invoer </t>
  </si>
  <si>
    <r>
      <t xml:space="preserve">U dient alle onderstaande zandkleurige cellen in te vullen! </t>
    </r>
    <r>
      <rPr>
        <b/>
        <sz val="12"/>
        <color rgb="FFFF0000"/>
        <rFont val="Verdana"/>
        <family val="2"/>
      </rPr>
      <t>De overige gekleurde cellen worden automatisch ingevuld.</t>
    </r>
  </si>
  <si>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(aanpassing na overleg op basis van CPI index zie aabestedingsdocumenten). De bedragen worden ook als uitgangspunt genomen voor de uren die u invult in de volgende tabbladen. </t>
  </si>
  <si>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</si>
  <si>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</si>
  <si>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</si>
  <si>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</si>
  <si>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</si>
  <si>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</si>
  <si>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</si>
  <si>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</si>
  <si>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</si>
  <si>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</si>
  <si>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</si>
  <si>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</si>
  <si>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Prijs voor audiovisuele apparatuur t.b.v. raadzaal  (zonder alle opties) maar inclusief randapparatuur, installatie, technische ondersteuning en training .</t>
  </si>
  <si>
    <t>Prijs voor apparatuur kernassortiment op basis van gemiddelde korting op bruto apparatuur prijs (globale te verwachten bruto aanschafprijs voor nieuwe en te vervangen apparatuur) inclusief te verwachten uren voor o.a. installatie van apparatuur.</t>
  </si>
  <si>
    <t>Totaal aanbiedingsprijs (evaluatiewaarde) voor de looptijd van de overeenkomst. (exclusief 21% BTW)</t>
  </si>
  <si>
    <r>
      <rPr>
        <b/>
        <sz val="10"/>
        <color rgb="FF000000"/>
        <rFont val="Verdana"/>
        <family val="2"/>
      </rPr>
      <t>Algemene toelichting</t>
    </r>
    <r>
      <rPr>
        <sz val="10"/>
        <color indexed="8"/>
        <rFont val="Verdana"/>
        <family val="2"/>
      </rPr>
      <t xml:space="preserve">
NB. Inschrijver verzorgt een concrete aanbieding voor de audiovisuele inrichting van de Raadzaal voor de gemeente Waalwijk op basis van audiovisuele apparatuur, randapparatuur en installatie, alsmede implementatie, programmering, training, etc., middels een korting op de bruto prijs (marktconform en verifieerbaar in de markt). Daarnaast verzorgt de inschrijver o.a. een aanbieding middels een korting op de bruto prijs (marktconform en verifieerbaar in de markt) voor nog aan te schaffen apparatuur (kernassortiment) tijdens de contractperiode door het invullen van één van de volgende invulcalculatiesheets.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De inschrijfprijs voor de uitvoering van de totale opdracht moet zijn gebaseerd op informatie neergelegd in</t>
    </r>
    <r>
      <rPr>
        <sz val="10"/>
        <color rgb="FFFF0000"/>
        <rFont val="Verdana"/>
        <family val="2"/>
      </rPr>
      <t xml:space="preserve"> </t>
    </r>
    <r>
      <rPr>
        <sz val="10"/>
        <color indexed="8"/>
        <rFont val="Verdana"/>
        <family val="2"/>
      </rPr>
      <t xml:space="preserve">het PvE (inclusief de bijbehorende bijlagen) en eventuele Nota(‘s) van Inlichtingen. Van Inschrijver wordt tevens verwacht dat hij/zij op basis van zijn/haar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</si>
  <si>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t>Naam (rechtsgeldig ondertekenaar)</t>
  </si>
  <si>
    <t>Functie (rechtsgeldig ondertekenaar)</t>
  </si>
  <si>
    <t>Bedrijfsnaam</t>
  </si>
  <si>
    <t>Handtekening</t>
  </si>
  <si>
    <t>Datum</t>
  </si>
  <si>
    <t>Invulinstructie: De inschrijver vult onder 'uurtarieven' in de zandkleurigevelden de uurtarieven in voor de diverse type medewerkers.  De ingevulde bedragen zijn bindend voor de gehele contractduur, maar mogen na overleg gecorrigeerd worden op basis van de Consumenten Prijs Index (zie aanbestedingsdocument). De bedragen worden ook als uitgangspunt genomen voor de uren die u invult in de volgende tabbladen. De inschrijver vult de naam en functie van de rechtsgeldig ondertekenaar, de bedrijfsnaam, de handtekening en de datum in, in de zandkleurige velden. De Inschrijver zorgt tevens voor een scan (in PDF formaat) van dit tabblad met een officiële  handtekening van de rechtsgeldige functionaris als bijlage bij de aanbieding.</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</si>
  <si>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</si>
  <si>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</si>
  <si>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</si>
  <si>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</si>
  <si>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</si>
  <si>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Audiovisuele apparatuur Raadzaal zonder opties (nettoprijs)</t>
  </si>
  <si>
    <t xml:space="preserve">Installatiekosten Raadzaal </t>
  </si>
  <si>
    <t>Opties inclusief installatie kosten t.b.v. raadzaal</t>
  </si>
  <si>
    <t>Technische ondersteuning Raadzaal (nettoprijs)</t>
  </si>
  <si>
    <t>Training eerstelijnsservice medewerkers</t>
  </si>
  <si>
    <t>Training Griffiemedewerkers en andere medewerkers</t>
  </si>
  <si>
    <t>Totaal training</t>
  </si>
  <si>
    <t>Totaal Kernassortiment na korting: Prijs op basis van gemiddelde korting bij een bepaalde bruto totaalprijs voor apparatuur gedurende de contractperiode</t>
  </si>
  <si>
    <t>Totaal aanbieding  kernassortiment (netto prijs)</t>
  </si>
  <si>
    <t>Kosten mogelijke uren t.b.v. vervanging apparatuur en levering van nieuwe apparatuur door contractant tijdend de contractperiode,</t>
  </si>
  <si>
    <t>Totaal kosten mogelijk aantal uren tijdens de contractperiode (netto prijs)</t>
  </si>
  <si>
    <t>Exploitatiekosten</t>
  </si>
  <si>
    <t>Maintenance kosten t.b.v. vergadermanagement systeem voor raadzaal</t>
  </si>
  <si>
    <t xml:space="preserve">Totaal jaarlijkse kosten t.b.v. oplossing vergaderen op afstand en hybride vergaderen op basis van 4 jaar + 2 x 1 optiejaar </t>
  </si>
  <si>
    <t>Totaal exploitatiekosten inclusief exploitatiekosten voor alle opties</t>
  </si>
  <si>
    <t>Totaal aanbiedingsprijs voor de looptijd van de overeenkomst inclusief opties. (exclusief 21% BTW)</t>
  </si>
  <si>
    <r>
      <t xml:space="preserve">Prijs invulformulier voor ''Raadzaal'' </t>
    </r>
    <r>
      <rPr>
        <b/>
        <sz val="14"/>
        <color rgb="FFFF0000"/>
        <rFont val="Verdana"/>
        <family val="2"/>
      </rPr>
      <t>-  ! Zie invulinstructie onder aan tabblad !</t>
    </r>
  </si>
  <si>
    <t>Doel tabblad:</t>
  </si>
  <si>
    <t>Dit tabblad moet inzicht geven in de prijs die de inschrijver rekent voor levering en installatie van apparatuur en software voor de Raadzaal .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t>
  </si>
  <si>
    <t>Aantal</t>
  </si>
  <si>
    <t>Merk</t>
  </si>
  <si>
    <t>Typenummer</t>
  </si>
  <si>
    <t>Omschrijving</t>
  </si>
  <si>
    <t>Bruto adviesprijs excl. 21% BTW</t>
  </si>
  <si>
    <t>Kortings- percentage</t>
  </si>
  <si>
    <t>Totaal Netto prijs excl. 21% BTW</t>
  </si>
  <si>
    <t>Subtotaal Netto prijs excl. 21% BTW</t>
  </si>
  <si>
    <r>
      <t xml:space="preserve">Draadgebonden discussiesysteem op basis van o.a. </t>
    </r>
    <r>
      <rPr>
        <b/>
        <sz val="12"/>
        <color rgb="FFFF0000"/>
        <rFont val="Verdana"/>
        <family val="2"/>
      </rPr>
      <t>36</t>
    </r>
    <r>
      <rPr>
        <b/>
        <sz val="12"/>
        <rFont val="Verdana"/>
        <family val="2"/>
      </rPr>
      <t xml:space="preserve"> tabletop discussieposten (inclusief voorzitterspost, 2 voor de interruptie posities, en 1 voor het katheder), centrale unit , inclusief microfoons,  </t>
    </r>
    <r>
      <rPr>
        <b/>
        <sz val="12"/>
        <color rgb="FFFF0000"/>
        <rFont val="Verdana"/>
        <family val="2"/>
      </rPr>
      <t>36</t>
    </r>
    <r>
      <rPr>
        <b/>
        <sz val="12"/>
        <rFont val="Verdana"/>
        <family val="2"/>
      </rPr>
      <t xml:space="preserve"> licenties voor ID pas identificatie en </t>
    </r>
    <r>
      <rPr>
        <b/>
        <sz val="12"/>
        <color rgb="FFFF0000"/>
        <rFont val="Verdana"/>
        <family val="2"/>
      </rPr>
      <t>29</t>
    </r>
    <r>
      <rPr>
        <b/>
        <sz val="12"/>
        <rFont val="Verdana"/>
        <family val="2"/>
      </rPr>
      <t xml:space="preserve"> voor voting . Plus wat verder nodig is op basis van het PvE.</t>
    </r>
  </si>
  <si>
    <t>Subtotaal  discussie systeem  Raadzaal</t>
  </si>
  <si>
    <t>Uitbreiding MVI Vergadermanagement systeem t.b.v. specifieke functionaliteit bij raadsvergaderingen en commissievergaderingen inclusief camera regie systeem, op basis van eisen in dit PvE.</t>
  </si>
  <si>
    <t>Uitbreiding MVI licenties:</t>
  </si>
  <si>
    <t>Aanpassen huidige MVI PC:</t>
  </si>
  <si>
    <t>iPad met docking laadstation:</t>
  </si>
  <si>
    <t>UPS noodstroomvoorziening</t>
  </si>
  <si>
    <t>Oplossing voor vergaderen op afstand en hybride vergaderen</t>
  </si>
  <si>
    <t xml:space="preserve">PTZ camera's (6x) </t>
  </si>
  <si>
    <t xml:space="preserve">HD overzichtscamera 1 x </t>
  </si>
  <si>
    <t>Luidsprekercluster op basis van 4 luidsprekers en 1 versterker (incl. bevestigingssysteem t.b.v. Luidsprekers in cluster)</t>
  </si>
  <si>
    <t>De huidige versterkers</t>
  </si>
  <si>
    <t>De audio DSP 1x</t>
  </si>
  <si>
    <t>De twee huidige projectoren incl. ceiling mirror kits en de twee huidige projectieschermen (met eventueel nieuw te leveren randapparatuur)</t>
  </si>
  <si>
    <t>De 15 inch preview monitor voor de technische bedienpositie 1x (incl. mogelijke randapparatuur).</t>
  </si>
  <si>
    <t>De 10 inch. preview monitor voor de voorzitter en de griffier 1 x (incl. mogelijke randapparatuur)</t>
  </si>
  <si>
    <t>De  bediening van het vergadermanagementsysteem/de MVI PC op de technische bedienpositie (incl. PC monitor, toetsenbord en muis + randapparatuur).</t>
  </si>
  <si>
    <t>Actieve luidspreker 1x</t>
  </si>
  <si>
    <t>Let op!!! Installatiekosten vermelden voor deze optie.</t>
  </si>
  <si>
    <t>Touchpanel bediensysteem</t>
  </si>
  <si>
    <t>Touchpanel:</t>
  </si>
  <si>
    <t>Systeem controller:</t>
  </si>
  <si>
    <t>iPad incl. docking laadstation en wifi access point.</t>
  </si>
  <si>
    <t>De draadloze presentatieoplossing (incl. randapparatuur)</t>
  </si>
  <si>
    <t>HDMI aansluitpunten in de zaal (4x) incl. randapparatuur.</t>
  </si>
  <si>
    <t>Een AV over IP "virtueel" matrixsysteem (inclusief randapparatuur)</t>
  </si>
  <si>
    <t>Inruil van de huidige Extron DTP crosspoint 108 4k met randapparatuur (invullen als negatief bedrag)</t>
  </si>
  <si>
    <t>De netwerkswitches voor av-toepassingen (incl. randapparatuur)</t>
  </si>
  <si>
    <t>De zendermicrofoons (2x) incl. randapparatuur.</t>
  </si>
  <si>
    <t>De ambiance microfoon (1x)</t>
  </si>
  <si>
    <t>Beeld, audio en metadata aansluiting voor webcast encoder. (incl. randapparatuur)</t>
  </si>
  <si>
    <t>Opname van beeld, geluid en metadata van vergaderingen (incl. randapparatuur)</t>
  </si>
  <si>
    <t>Extra aansluitpunten (incl. randapparatuur)</t>
  </si>
  <si>
    <t>Extra decoder t.b.v. Hdmi signaal voor een aparte PC (van de gemeente) i.v.m. YouTube uitzendingen (incl. randapparatuur)</t>
  </si>
  <si>
    <t>De 19 inch apparatuurkasten voor de techniekruimte hergebruik (eventueel te leveren met mogelijke accessoires en uitbreiding)</t>
  </si>
  <si>
    <t>Spanningsloos maken installatie</t>
  </si>
  <si>
    <t>Mogelijke extra apparatuur:</t>
  </si>
  <si>
    <t>Totaal audiovisuele apparatuur nieuwe raadzaal inclusief opties</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</si>
  <si>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</si>
  <si>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</si>
  <si>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</si>
  <si>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</si>
  <si>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</si>
  <si>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</si>
  <si>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</si>
  <si>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</si>
  <si>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</si>
  <si>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</si>
  <si>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Subtotaal apparatuur (zonder opties)</t>
  </si>
  <si>
    <t xml:space="preserve">Subtotaal installatiekosten </t>
  </si>
  <si>
    <t>Subtotaal opties inclusief installatiekosten</t>
  </si>
  <si>
    <t>Totaal exclusief 21% BTW</t>
  </si>
  <si>
    <t xml:space="preserv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</si>
  <si>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</si>
  <si>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 xml:space="preserve">Technische Ondersteuing </t>
    </r>
    <r>
      <rPr>
        <b/>
        <sz val="12"/>
        <color rgb="FFFF0000"/>
        <rFont val="Verdana"/>
        <family val="2"/>
      </rPr>
      <t>- ! Let op hier niets invullen !</t>
    </r>
  </si>
  <si>
    <t>Doel Tabblad:</t>
  </si>
  <si>
    <t>Inschrijver geeft hiermee, geautomatiseerd, een prijs voor technische ondersteuning door bedieningstechnici bij vergaderingen en speciale evenementen.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</si>
  <si>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Aantal uren</t>
  </si>
  <si>
    <t>Netto uurprijs excl. 21% BTW</t>
  </si>
  <si>
    <t>Bedieningstechnicus per uur gedurende eerste periode na oplevering</t>
  </si>
  <si>
    <t>Totaal bedieningskosten tijdens eerste periode na oplevering exclusief 21% BTW</t>
  </si>
  <si>
    <t>Het eindbedrag telt mee mee bij de beoordeling op prijs. Het aantal opgegeven uren betreft een realistische indicatie. Opdrachtgever heeft geen afnameverplichting van het aantal uren. Meer- of minderuren worden conform het opgegeven uurtarief afgerekend.</t>
  </si>
  <si>
    <r>
      <rPr>
        <sz val="12"/>
        <rFont val="Verdana"/>
        <family val="2"/>
      </rPr>
      <t>Invul instructie: U hoeft geen aantallen uren en tarieven in te vullen. Het aantal uren is al ingevuld door de aanbestedende dienst. De uurtarieven  heeft u al ingevuld in het tabblad "Staat van eenheidsprijzen".</t>
    </r>
    <r>
      <rPr>
        <b/>
        <sz val="12"/>
        <rFont val="Verdana"/>
        <family val="2"/>
      </rPr>
      <t xml:space="preserve"> Het eindbedrag is onderdeel van de beoordeling op prijs. Er mogen geen rechten ontleend worden aan het aantal ingevulde uren en het eindbedrag.</t>
    </r>
  </si>
  <si>
    <r>
      <t>Training medewerkers  t.b.v. Eerstelijnsservice en bediening systeem (raadzaal gemeente Waalwijk en overige zalen)</t>
    </r>
    <r>
      <rPr>
        <b/>
        <sz val="12"/>
        <color rgb="FFFF0000"/>
        <rFont val="Verdana"/>
        <family val="2"/>
      </rPr>
      <t xml:space="preserve"> ! Zie invulinstructie onder aan tabblad.</t>
    </r>
  </si>
  <si>
    <t>Doel van dit tabblad: Dit tabblad moet inzicht geven in de prijs die de inschrijver rekent voor het trainen van de medewerkers van de gemeente. De eindprijs telt mee bij de beoordeling op prijs.</t>
  </si>
  <si>
    <t xml:space="preserve">Uurtarief trainer </t>
  </si>
  <si>
    <t>Netto prijs excl. BTW</t>
  </si>
  <si>
    <t>Prijs training medewerkers gemeente Waalwijk t.b.v. eerste lijns correctief onderhoud en bediening installaties raadzaal en overige zalen inclusief opties</t>
  </si>
  <si>
    <t>Prijs training medewerkers Griffie en andere medewerkers van de gemeente Waalwijk in het gebruik van het totale AV-systeem inclusief opties</t>
  </si>
  <si>
    <t>Totaal training medewerkers gemeente Waalwijk exclusief BTW</t>
  </si>
  <si>
    <t>Invulinstructie: In de zandkleurige velden vult u het aantal uren in dat u nodig heeft voor de training van de medewerkers van de gemeente Waalwijk t.b.v. eerste lijns correctief onderhoud. In het tweede zandkleurige veld vult u het aantal uren in dat u nodig heeft voor het trainen van medewerkers van de Griffie en andere medwerkers van de Gemeente Waalwijk in het gebruik van het totale AV-systeem inclusief opties. Het uurtarief van de trainer heeft u al ingevuld in het tabblad 'Staat van eenheidsprijzen'.</t>
  </si>
  <si>
    <r>
      <t xml:space="preserve">Kortingen op kernassortiment - </t>
    </r>
    <r>
      <rPr>
        <b/>
        <sz val="14"/>
        <color rgb="FFFF0000"/>
        <rFont val="Verdana"/>
        <family val="2"/>
      </rPr>
      <t xml:space="preserve">! Zie invulinstructie onder aan tabblad !  </t>
    </r>
  </si>
  <si>
    <t>Doel van dit tabblad:</t>
  </si>
  <si>
    <t>Dit tabblad moet inzicht geven in de kortingen die de inschrijvers geven op de A-merken (geprefereerde merken) per productgroep. De eindprijs moet een indicatie geven van de totale korting die de inschrijver geeft op basis van een fictieve vervangingswaarde van apparatuur tijdens de contract periode. De eindprijs telt mee bij de beoordeling op prijs. Het in vullen kortingspercentage is een getal van 0 tot 100. Het gemiddelde van de aangeboden kortingen maal het  budget voor nieuwe  apparatuur gedurende de contractperiode, wordt meegenomen in de prijsbeoordeling.</t>
  </si>
  <si>
    <t>Productgroep</t>
  </si>
  <si>
    <t>Merken</t>
  </si>
  <si>
    <r>
      <t xml:space="preserve">U kunt hieronder de kortingen per productgroep per artikel op basis van de geraamde totale bruto adviesprijs van </t>
    </r>
    <r>
      <rPr>
        <sz val="12"/>
        <color rgb="FFFF0000"/>
        <rFont val="Verdana"/>
        <family val="2"/>
      </rPr>
      <t xml:space="preserve">€ 96.000,- </t>
    </r>
    <r>
      <rPr>
        <sz val="12"/>
        <rFont val="Verdana"/>
        <family val="2"/>
      </rPr>
      <t xml:space="preserve">invullen. </t>
    </r>
  </si>
  <si>
    <r>
      <t xml:space="preserve">LCD monitoren </t>
    </r>
    <r>
      <rPr>
        <b/>
        <u/>
        <sz val="12"/>
        <rFont val="Verdana"/>
        <family val="2"/>
      </rPr>
      <t>zonder</t>
    </r>
    <r>
      <rPr>
        <b/>
        <sz val="12"/>
        <rFont val="Verdana"/>
        <family val="2"/>
      </rPr>
      <t xml:space="preserve"> touch faciliteit (diverse types):</t>
    </r>
  </si>
  <si>
    <t>Samsung</t>
  </si>
  <si>
    <t>LG</t>
  </si>
  <si>
    <t>Sony</t>
  </si>
  <si>
    <t>Philips</t>
  </si>
  <si>
    <t>LCD touchmonitoren</t>
  </si>
  <si>
    <t>Ctouch</t>
  </si>
  <si>
    <t>Smart</t>
  </si>
  <si>
    <t>Sharp</t>
  </si>
  <si>
    <t>Projectoren (diverse types)</t>
  </si>
  <si>
    <t>Panasonic</t>
  </si>
  <si>
    <t>Canon</t>
  </si>
  <si>
    <t>Epson</t>
  </si>
  <si>
    <t>Projectieschermen ( tensioned en HD progressive ) diverse types:</t>
  </si>
  <si>
    <t>Projecta</t>
  </si>
  <si>
    <t>Dalite</t>
  </si>
  <si>
    <t>MW</t>
  </si>
  <si>
    <t>DNP</t>
  </si>
  <si>
    <t>Bevestigingssystemen en trolleys (voor LCD monitoren en projectoren) diverse types:</t>
  </si>
  <si>
    <t>Vogels</t>
  </si>
  <si>
    <t>Smart Metals</t>
  </si>
  <si>
    <t>ErgoXS</t>
  </si>
  <si>
    <t>AV bedieningssystemen: (touchpanel bedien systemen en knoppenpanelen) diverse types:</t>
  </si>
  <si>
    <t>CUE</t>
  </si>
  <si>
    <t>Crestron</t>
  </si>
  <si>
    <t>Extron</t>
  </si>
  <si>
    <t>AMX</t>
  </si>
  <si>
    <t>Neets</t>
  </si>
  <si>
    <t xml:space="preserve">Presentatieswitchers, HDBT systemen en streamingoplossingen diverse types: </t>
  </si>
  <si>
    <t>Kramer</t>
  </si>
  <si>
    <t>Atlona</t>
  </si>
  <si>
    <t>Draadloze presentatie systemen diverse types:</t>
  </si>
  <si>
    <t>WePresent</t>
  </si>
  <si>
    <t>Barco</t>
  </si>
  <si>
    <t>i3</t>
  </si>
  <si>
    <t>Kabelopbergsystemen (cable cubby) diverse types:</t>
  </si>
  <si>
    <t>Audio DSP’s (Audio mixers) diverse types:</t>
  </si>
  <si>
    <t>Symetrix</t>
  </si>
  <si>
    <t>Biamp</t>
  </si>
  <si>
    <t>Lectrosonics</t>
  </si>
  <si>
    <t>Ecler</t>
  </si>
  <si>
    <t>Audio luidsprekers (actief en passief) diverse types:</t>
  </si>
  <si>
    <t>Bose</t>
  </si>
  <si>
    <t>Tannoy</t>
  </si>
  <si>
    <t>JBL</t>
  </si>
  <si>
    <t>Fohhn</t>
  </si>
  <si>
    <t>Nexo</t>
  </si>
  <si>
    <t>Audio luidsprekers (soundbars) diverse types:</t>
  </si>
  <si>
    <t>Sonos</t>
  </si>
  <si>
    <t>Audio versterkers (8 ohm en 100V) diverse types:</t>
  </si>
  <si>
    <t>Crown</t>
  </si>
  <si>
    <t>Lab Gruppen</t>
  </si>
  <si>
    <t>Camco</t>
  </si>
  <si>
    <t>Bedrade- en zendermicrofoons diverse types:</t>
  </si>
  <si>
    <t>Sennheiser</t>
  </si>
  <si>
    <t>Shure</t>
  </si>
  <si>
    <t>Audio Technica</t>
  </si>
  <si>
    <t>AKG</t>
  </si>
  <si>
    <t>Camera's en hulp apparatuur voor camera volgsystemen, webconference (hardware en software) diverse types (exclusief licenties per jaar):</t>
  </si>
  <si>
    <t>Avonic</t>
  </si>
  <si>
    <t>Lumens</t>
  </si>
  <si>
    <t>Logitech</t>
  </si>
  <si>
    <t>Yealink</t>
  </si>
  <si>
    <t>Polycom</t>
  </si>
  <si>
    <t>Datavideo</t>
  </si>
  <si>
    <t>BlackMagic</t>
  </si>
  <si>
    <t>Diversen</t>
  </si>
  <si>
    <t>HP</t>
  </si>
  <si>
    <t>Denon</t>
  </si>
  <si>
    <t>Marantz</t>
  </si>
  <si>
    <t>Cisco</t>
  </si>
  <si>
    <t>MVI</t>
  </si>
  <si>
    <t>Gemiddelde korting</t>
  </si>
  <si>
    <r>
      <t xml:space="preserve">Totaalbedrag na aftrek van gemiddelde korting o.b.v. </t>
    </r>
    <r>
      <rPr>
        <sz val="12"/>
        <color theme="1"/>
        <rFont val="Verdana"/>
        <family val="2"/>
      </rPr>
      <t xml:space="preserve">bruto </t>
    </r>
    <r>
      <rPr>
        <sz val="12"/>
        <color rgb="FFFF0000"/>
        <rFont val="Verdana"/>
        <family val="2"/>
      </rPr>
      <t xml:space="preserve">€ 96.000,- ex BTW exclusief </t>
    </r>
  </si>
  <si>
    <r>
      <t xml:space="preserve">Het bruto bedrag is gebaseerd op een mogelijke vervangingswaarde tijdens de contractduur. </t>
    </r>
    <r>
      <rPr>
        <b/>
        <sz val="12"/>
        <rFont val="Verdana"/>
        <family val="2"/>
      </rPr>
      <t>Hier mogen geen geen rechten aan worden ontleend.</t>
    </r>
  </si>
  <si>
    <t>Totaal aanbieding kernassortiment (excl. BTW)</t>
  </si>
  <si>
    <t>Het eindbedrag telt mee mee bij de beoordeling op prijs. Het gemiddelde van de aangeboden kortingen maal het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</si>
  <si>
    <r>
      <rPr>
        <b/>
        <sz val="12"/>
        <rFont val="Verdana"/>
        <family val="2"/>
      </rPr>
      <t>Invulinstructie:</t>
    </r>
    <r>
      <rPr>
        <sz val="12"/>
        <rFont val="Verdana"/>
        <family val="2"/>
      </rPr>
      <t xml:space="preserve"> Inschrijvers geven per productgroep en per merk aan wat voor korting ze geven op de bruto adviesprijs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U dient bij het invullen van de kortingen rekening te houden met het feit dat u tijdens de contractperiode mogelijke andere merken, dan hier beschreven zijn, aan moet bieden tegen een gemiddelde korting (gebaseerd op bovenstaande kortingen) op de bruto lijst prijs van dat product.
</t>
    </r>
  </si>
  <si>
    <r>
      <t>Indicatie extra uren t.b.v. vervangen van apparatuur en projecten tijdens de contractperiode -</t>
    </r>
    <r>
      <rPr>
        <b/>
        <sz val="12"/>
        <color rgb="FFFF0000"/>
        <rFont val="Verdana"/>
        <family val="2"/>
      </rPr>
      <t xml:space="preserve"> ! Niet invullen !</t>
    </r>
  </si>
  <si>
    <t>Dit tabblad moet een indicatie geven van de bedragen die de inschrijver rekent voor het installeren van apparatuur t.b.v. van vervanging tijdens de contractperiode. Het, door de aanbestedende dienst, ingevulde aantal uren zijn fictieve aantallen gebaseerd op een inschatting van de totale vervanging tijdens de contractperiode. Het eindbedrag telt mee bij de beoordeling op prijs.</t>
  </si>
  <si>
    <t>Uren</t>
  </si>
  <si>
    <t>Projectleider</t>
  </si>
  <si>
    <t xml:space="preserve">Installatie technicus </t>
  </si>
  <si>
    <t xml:space="preserve">Programmeur </t>
  </si>
  <si>
    <t>Werkvoorbereider</t>
  </si>
  <si>
    <t>Tekenaar</t>
  </si>
  <si>
    <t>Trainer</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</si>
  <si>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t>
  </si>
  <si>
    <r>
      <rPr>
        <b/>
        <sz val="12"/>
        <rFont val="Verdana"/>
        <family val="2"/>
      </rPr>
      <t>Invul instructie:</t>
    </r>
    <r>
      <rPr>
        <sz val="12"/>
        <rFont val="Verdana"/>
        <family val="2"/>
      </rPr>
      <t xml:space="preserve"> U hoeft geen aantallen uren en tarieven in te vullen.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</si>
  <si>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r>
      <t>Exploitatiekosten  op basis van</t>
    </r>
    <r>
      <rPr>
        <b/>
        <sz val="14"/>
        <color theme="1"/>
        <rFont val="Verdana"/>
        <family val="2"/>
      </rPr>
      <t xml:space="preserve"> 4  jaar en 2 x 1 optiejaar</t>
    </r>
    <r>
      <rPr>
        <b/>
        <sz val="14"/>
        <rFont val="Verdana"/>
        <family val="2"/>
      </rPr>
      <t>) -</t>
    </r>
    <r>
      <rPr>
        <b/>
        <sz val="14"/>
        <color rgb="FFFF0000"/>
        <rFont val="Verdana"/>
        <family val="2"/>
      </rPr>
      <t xml:space="preserve"> ! Zie invulinstructie onder berekening exploitatiekosten per onderdeel. !</t>
    </r>
  </si>
  <si>
    <t xml:space="preserve">Netto prijs excl. 21% BTW </t>
  </si>
  <si>
    <t>SLA prijs  t.b.v. apparatuur raadzaal (exclusief opties)</t>
  </si>
  <si>
    <t>opties aanpassen</t>
  </si>
  <si>
    <t>Prijs SLA afspraken t.b.v. apparatuur raadzaal voor jaar 1 (jaar met volledige garantie op nieuwe apparatuur en installatie in de raadzaal uitgezonderd de her te genbruiken apparatuur)</t>
  </si>
  <si>
    <t>Prijs SLA afspraken t.b.v. apparatuur raadzaal voor jaar 2 (jaar met volledige garantie op nieuwe apparatuur in de raadzaal uitgezonderd de her te genbruiken apparatuur)</t>
  </si>
  <si>
    <t>Prijs SLA afspraken t.b.v. apparatuur raadzaal voor jaar 3 (jaar met volledige garantie op nieuwe apparatuur in de raadzaal uitgezonderd de her te genbruiken apparatuur)</t>
  </si>
  <si>
    <t xml:space="preserve">Prijs SLA afspraken t.b.v. apparatuur raadzaal voor jaar 4 </t>
  </si>
  <si>
    <r>
      <t xml:space="preserve">Prijs SLA afspraken t.b.v. apparatuur raadzaal voor jaar 5 </t>
    </r>
    <r>
      <rPr>
        <sz val="12"/>
        <color rgb="FFFF0000"/>
        <rFont val="Verdana"/>
        <family val="2"/>
      </rPr>
      <t>(optiejaar)</t>
    </r>
  </si>
  <si>
    <r>
      <t xml:space="preserve">Prijs SLA afspraken t.b.v. apparatuur raadzaal voor jaar 6 </t>
    </r>
    <r>
      <rPr>
        <sz val="12"/>
        <color rgb="FFFF0000"/>
        <rFont val="Verdana"/>
        <family val="2"/>
      </rPr>
      <t>(optiejaar)</t>
    </r>
  </si>
  <si>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</si>
  <si>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apparatuur in de raadzaal op basis van de door u aangeboden apparatuur en installatie . U vult een prijs in per jaar. </t>
    </r>
  </si>
  <si>
    <t>SLA prijs  t.b.v. overige audiovisuele apparatuur van de gemeente Waalwijk (zie overzicht)</t>
  </si>
  <si>
    <t>Prijs SLA afspraken t.b.v. overige audiovisuele apparatuur voor jaar 1</t>
  </si>
  <si>
    <t>Prijs SLA afspraken t.b.v. overige audiovisuele apparatuur voor jaar 2</t>
  </si>
  <si>
    <t>Prijs SLA afspraken t.b.v. overige audiovisuele apparatuur voor jaar 3</t>
  </si>
  <si>
    <t>Prijs SLA afspraken t.b.v. overige audiovisuele apparatuur voor jaar 4</t>
  </si>
  <si>
    <r>
      <t xml:space="preserve">Prijs SLA afspraken t.b.v. overige audiovisuele apparatuur voor jaar 5 </t>
    </r>
    <r>
      <rPr>
        <sz val="12"/>
        <color rgb="FFFF0000"/>
        <rFont val="Verdana"/>
        <family val="2"/>
      </rPr>
      <t>(optiejaar)</t>
    </r>
  </si>
  <si>
    <r>
      <t xml:space="preserve">Prijs SLA afspraken t.b.v. overige audiovisuele apparatuur voor jaar 6 </t>
    </r>
    <r>
      <rPr>
        <sz val="12"/>
        <color rgb="FFFF0000"/>
        <rFont val="Verdana"/>
        <family val="2"/>
      </rPr>
      <t>(optiejaar)</t>
    </r>
  </si>
  <si>
    <r>
      <rPr>
        <b/>
        <sz val="12"/>
        <rFont val="Verdana"/>
        <family val="2"/>
      </rPr>
      <t>Invulinstructie:</t>
    </r>
    <r>
      <rPr>
        <sz val="12"/>
        <rFont val="Verdana"/>
        <family val="2"/>
      </rPr>
      <t xml:space="preserve"> In de zandkleurige velden vult u uw aanbiedingsprijs in voor de SLA kosten t.b.v. de overige audiovisuele apparatuur. U vult een prijs in per jaar. </t>
    </r>
  </si>
  <si>
    <t>Prijs maintenance overeenkomt per jaar t.b.v. Vergadermanagementsysteem voor raadzaal Netto prijs excl. 21% BTW</t>
  </si>
  <si>
    <t>Maintenance overeenkomst  t.b.v. mogelijke vergadermanagement systemen</t>
  </si>
  <si>
    <t xml:space="preserve"> Raadzaal</t>
  </si>
  <si>
    <t xml:space="preserve">Prijs maintenance overeenkomst t.b.v. Vergadermanagement systemen voor jaar 1 </t>
  </si>
  <si>
    <t xml:space="preserve">Prijs maintenance overeenkomst t.b.v. Vergadermanagement systemen voor  jaar 2 </t>
  </si>
  <si>
    <t xml:space="preserve">Prijs maintenance overeenkomst t.b.v. Vergadermanagement systemen voor  jaar 3 </t>
  </si>
  <si>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</si>
  <si>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</si>
  <si>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</si>
  <si>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</si>
  <si>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</si>
  <si>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</si>
  <si>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 xml:space="preserve">Prijs kosten t.b.v. oplossing vergaderen op afstand en hybride vergaderen voor jaar 1 </t>
  </si>
  <si>
    <t xml:space="preserve">Prijs kosten t.b.v. oplossing vergaderen op afstand en hybride vergaderen voor jaar 2 </t>
  </si>
  <si>
    <t>Prijs kosten t.b.v. oplossing vergaderen op afstand en hybride vergaderen voor jaar 3</t>
  </si>
  <si>
    <t xml:space="preserve">Prijs kosten t.b.v. oplossing vergaderen op afstand en hybride vergaderen voor jaar 4 </t>
  </si>
  <si>
    <r>
      <t xml:space="preserve">Prijs kosten t.b.v. oplossing vergaderen op afstand en hybride vergaderen voor jaar 5 </t>
    </r>
    <r>
      <rPr>
        <sz val="12"/>
        <color rgb="FFFF0000"/>
        <rFont val="Verdana"/>
        <family val="2"/>
      </rPr>
      <t>(optiejaar)</t>
    </r>
    <r>
      <rPr>
        <sz val="12"/>
        <rFont val="Verdana"/>
        <family val="2"/>
      </rPr>
      <t xml:space="preserve"> </t>
    </r>
  </si>
  <si>
    <r>
      <t>Prijs kosten t.b.v. oplossing vergaderen op afstand en hybride vergaderen voor jaar 6</t>
    </r>
    <r>
      <rPr>
        <sz val="12"/>
        <color rgb="FFFF0000"/>
        <rFont val="Verdana"/>
        <family val="2"/>
      </rPr>
      <t xml:space="preserve"> (optiejaar)</t>
    </r>
    <r>
      <rPr>
        <sz val="12"/>
        <rFont val="Verdana"/>
        <family val="2"/>
      </rPr>
      <t xml:space="preserve"> </t>
    </r>
  </si>
  <si>
    <t>Subtotaal jaarlijkse kosten t.b.v. oplossing vergaderen op afstand en hybride vergaderen.</t>
  </si>
  <si>
    <r>
      <t>Kosten t.b.v. oplossing vergaderen op afstand en hybride vergaderen totaal voor</t>
    </r>
    <r>
      <rPr>
        <b/>
        <sz val="12"/>
        <color rgb="FFFF0000"/>
        <rFont val="Verdana"/>
        <family val="2"/>
      </rPr>
      <t xml:space="preserve"> 6 jaar</t>
    </r>
    <r>
      <rPr>
        <b/>
        <sz val="12"/>
        <rFont val="Verdana"/>
        <family val="2"/>
      </rPr>
      <t xml:space="preserve"> (optioneel)</t>
    </r>
  </si>
  <si>
    <r>
      <rPr>
        <b/>
        <sz val="12"/>
        <rFont val="Verdana"/>
        <family val="2"/>
      </rPr>
      <t>Invulinstructie:</t>
    </r>
    <r>
      <rPr>
        <sz val="12"/>
        <rFont val="Verdana"/>
        <family val="2"/>
      </rPr>
      <t xml:space="preserve"> In de zandkleurige velden vult u u de jaarlijkse kosten in t.b.v. de oplossing voor vergaderen op afstand en hybride vergaderen. U vult een prijs in per jaar. </t>
    </r>
  </si>
  <si>
    <t>Installatie kosten</t>
  </si>
  <si>
    <r>
      <rPr>
        <b/>
        <sz val="12"/>
        <color rgb="FFFF0000"/>
        <rFont val="Verdana"/>
        <family val="2"/>
      </rPr>
      <t>(optioneel)</t>
    </r>
    <r>
      <rPr>
        <b/>
        <sz val="12"/>
        <rFont val="Verdana"/>
        <family val="2"/>
      </rPr>
      <t xml:space="preserve"> Encoder en decoder t.b.v. Streamen over gemeentelijk netwerk (incl. randapparatuur)</t>
    </r>
  </si>
  <si>
    <r>
      <rPr>
        <b/>
        <sz val="12"/>
        <color rgb="FFFF0000"/>
        <rFont val="Verdana"/>
        <family val="2"/>
      </rPr>
      <t>(Optioneel)</t>
    </r>
    <r>
      <rPr>
        <b/>
        <sz val="12"/>
        <rFont val="Verdana"/>
        <family val="2"/>
      </rPr>
      <t xml:space="preserve"> 2 x 75 inch monitor aan pendels incl. randapparatuur.</t>
    </r>
  </si>
  <si>
    <t>Raadzaal</t>
  </si>
  <si>
    <t>Jaarlijkse kosten t.b.v. oplossing vergaderen op afstand en hybride vergaderen.</t>
  </si>
  <si>
    <r>
      <t xml:space="preserve">Totaal exploitatiekosten gedurende </t>
    </r>
    <r>
      <rPr>
        <b/>
        <sz val="12"/>
        <color rgb="FFFF0000"/>
        <rFont val="Verdana"/>
        <family val="2"/>
      </rPr>
      <t xml:space="preserve">6 jaar </t>
    </r>
  </si>
  <si>
    <t xml:space="preserve">SLA prijs t.b.v.raadzaal 4 jaar + 2 x 1 optiejaar </t>
  </si>
  <si>
    <t xml:space="preserve">SLA prijs t.b.v.overige audiovisuele apparatuur 4 jaar + 2 x 1 optiejaar </t>
  </si>
  <si>
    <t>Prijs voor opties inclusief installatie t.b.v. raadzaal.</t>
  </si>
  <si>
    <r>
      <t>Totaal Exploitatiekosten voor een periode van</t>
    </r>
    <r>
      <rPr>
        <sz val="12"/>
        <color rgb="FFFF0000"/>
        <rFont val="Verdana"/>
        <family val="2"/>
      </rPr>
      <t xml:space="preserve"> 4 jaar na oplevering en 2 x 1 optiejaar</t>
    </r>
    <r>
      <rPr>
        <sz val="12"/>
        <rFont val="Verdana"/>
        <family val="2"/>
      </rPr>
      <t xml:space="preserve"> </t>
    </r>
  </si>
  <si>
    <t>Doel tabblad:  Dit tabblad dient ervoor om de prijs van de inschrijver m.b.t. de exploitatiekosten vast te leggen. Dit betreft de totaalprijs voor onderhoud (preventief en correctef), de prijs voor een maintenance overeenkomst t.b.v. het vergadermanagementsysteem en de jaarlijkse kosten t.b.v. de oplossing voor vergaderen op afstand of hybride vergaderen. De inschrijver dient hierbij rekening te houden met alle mogelijke werkzaamheden zoals omschreven in het PvE. De totaalprijs voor de exploitatiekosten telt mee bij de beoordeling op prijs.</t>
  </si>
  <si>
    <r>
      <rPr>
        <b/>
        <sz val="12"/>
        <rFont val="Verdana"/>
        <family val="2"/>
      </rPr>
      <t>Tabblad ‘Exploitatiekosten’:</t>
    </r>
    <r>
      <rPr>
        <sz val="12"/>
        <rFont val="Verdana"/>
        <family val="2"/>
      </rPr>
      <t xml:space="preserve">
Dit tabblad dient ervoor om de prijs van de inschrijver m.b.t. de exploitatiekosten vast te leggen. Dit betreft de totaalprijs voor onderhoud, de prijs voor een maintenance overeenkomst t.b.v. het vergadermanagementsysteem en de jaarlijkse kosten t.b.v. de oplossing voor vergaderen op afstand of hybride vergaderen. Het betreft een prijs voor alle apparatuur zonder opties en apart een prijs voor onderhoud t.b.v.alle opties. De inschrijver dient hierbij rekening te houden met alle mogelijke werkzaamheden zoals omschreven in het PvE.  De totaalprijs voor de exploitatiekosten telt mee bij de beoordeling op prijs.
Prijzen SLA kosten voor alle apparatuur en software : In de zandkleurige velden vult u uw aanbiedingsprijs in voor de SLA kosten (exclusief opties) t.b.v. de Gemeente Waalwijk. U vult een prijs in per jaar. De ingevulde prijs is inclusief alle voorkomende werkzaamheden zoals omschreven in het PvE m.b.t. de service.                                                                
                                                                               </t>
    </r>
  </si>
  <si>
    <r>
      <t xml:space="preserve">Prijs kosten per jaar t.b.v. oplossing  vergaderen op afstand en hybride vergaderen voor raadzaal (totaal voor </t>
    </r>
    <r>
      <rPr>
        <b/>
        <sz val="12"/>
        <color rgb="FFFF0000"/>
        <rFont val="Verdana"/>
        <family val="2"/>
      </rPr>
      <t>31</t>
    </r>
    <r>
      <rPr>
        <b/>
        <sz val="12"/>
        <rFont val="Verdana"/>
        <family val="2"/>
      </rPr>
      <t xml:space="preserve"> personen)</t>
    </r>
  </si>
  <si>
    <t>Totaal aanbieding Raadzaal  inclusief opties</t>
  </si>
  <si>
    <t>Totaal aanbieding technische ondersteuning Raadzaal</t>
  </si>
  <si>
    <r>
      <rPr>
        <b/>
        <sz val="12"/>
        <rFont val="Verdana"/>
        <family val="2"/>
      </rPr>
      <t xml:space="preserve">Tabblad ‘Technische ondersteuning’:
</t>
    </r>
    <r>
      <rPr>
        <sz val="12"/>
        <rFont val="Verdana"/>
        <family val="2"/>
      </rPr>
      <t>Dit tabblad moet inzicht geven in de prijs die de inschrijver rekent voor de technische ondersteuning bij raadsvergaderingen en commissievergaderingen. Het totaalbedrag techniche ondersteuning telt mee bij de beoordeling op prijs.
Het, door de aanbestedende dienst, ingevulde aantal uren zijn fictieve aantallen gebaseerd op een inschatting van het aantal uren bij de ondersteuning bij de raadsveragaderingen en commissievergaderingen gedurende de eerste periode na oplevering. De inschrijver hoeft geen aantallen uren en tarieven in te vullen. Het aantal uren is al ingevuld door de aanbestedende dienst. De uurtarieven heeft u al ingevuld in het tabblad "Staat van eenheidsprijzen". 
Het totaalbedrag technische ondersteuning telt mee bij de beoordeling op prijs. Het aantal opgegeven uren betreft een globale indicatie. Opdrachtgever heeft geen afnameverplichting van het aantal uren. Voor extra uren techniche ondersteuning zal altijd een offerte ter goedkeuring aangeboden moeten worden aan de opdrachtgever op basis van de uurtarieven in het tabblad 'Staat van eenheidsprijzen'. Er mogen geen rechten ontleend worden aan het aantal ingevulde uren en het eindbedrag.</t>
    </r>
  </si>
  <si>
    <t xml:space="preserve">Maintenance overeenkomst  t.b.v. mogelijke vergadermanagement systemen voor Raadzaal. In de zandkleurige velden vult u uw aanbiedingsprijs in voor de maintenance kosten op basis van het mogelijk door u aangeboden vergadermanagement en cameraregie systeem. U vult een prijs in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</si>
</sst>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quot;\ * #,##0_ ;_ &quot;€&quot;\ * \-#,##0_ ;_ &quot;€&quot;\ * &quot;-&quot;_ ;_ @_ "/>
    <numFmt numFmtId="165" formatCode="_ &quot;€&quot;\ * #,##0.00_ ;_ &quot;€&quot;\ * \-#,##0.00_ ;_ &quot;€&quot;\ * &quot;-&quot;??_ ;_ @_ "/>
    <numFmt numFmtId="166" formatCode="&quot;€&quot;\ #,##0.00_-;&quot;€&quot;\ #,##0.00\-"/>
    <numFmt numFmtId="167" formatCode="_-&quot;€&quot;\ * #,##0.00_-;_-&quot;€&quot;\ * #,##0.00\-;_-&quot;€&quot;\ * &quot;-&quot;??_-;_-@_-"/>
    <numFmt numFmtId="168" formatCode="&quot;€&quot;\ #,##0.00_-"/>
    <numFmt numFmtId="169" formatCode="&quot;€&quot;\ #,##0.00"/>
    <numFmt numFmtId="170" formatCode="&quot;€&quot;\ #,##0"/>
  </numFmts>
  <fonts count="42"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u/>
      <sz val="12"/>
      <name val="Verdana"/>
      <family val="2"/>
    </font>
    <font>
      <b/>
      <sz val="11"/>
      <name val="Verdana"/>
      <family val="2"/>
    </font>
    <font>
      <sz val="18"/>
      <name val="Arial"/>
      <family val="2"/>
    </font>
    <font>
      <sz val="18"/>
      <name val="Verdana"/>
      <family val="2"/>
    </font>
    <font>
      <b/>
      <sz val="10"/>
      <color rgb="FFFF0000"/>
      <name val="Verdana"/>
      <family val="2"/>
    </font>
    <font>
      <i/>
      <sz val="10"/>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sz val="10"/>
      <color rgb="FFFF0000"/>
      <name val="Verdana"/>
      <family val="2"/>
    </font>
    <font>
      <u/>
      <sz val="10"/>
      <color rgb="FF000000"/>
      <name val="Verdana"/>
      <family val="2"/>
    </font>
    <font>
      <b/>
      <sz val="10"/>
      <color rgb="FF000000"/>
      <name val="Verdana"/>
      <family val="2"/>
    </font>
    <font>
      <b/>
      <sz val="11"/>
      <color rgb="FFFF0000"/>
      <name val="Verdana"/>
      <family val="2"/>
    </font>
  </fonts>
  <fills count="17">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rgb="FFFFFF00"/>
        <bgColor indexed="64"/>
      </patternFill>
    </fill>
    <fill>
      <patternFill patternType="solid">
        <fgColor theme="0" tint="-0.34998626667073579"/>
        <bgColor indexed="64"/>
      </patternFill>
    </fill>
    <fill>
      <patternFill patternType="solid">
        <fgColor theme="0"/>
        <bgColor rgb="FF000000"/>
      </patternFill>
    </fill>
  </fills>
  <borders count="5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thin">
        <color indexed="64"/>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medium">
        <color indexed="64"/>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78">
    <xf numFmtId="0" fontId="0" fillId="0" borderId="0" xfId="0"/>
    <xf numFmtId="0" fontId="2" fillId="0" borderId="0" xfId="0" applyFont="1"/>
    <xf numFmtId="166" fontId="6" fillId="0" borderId="0" xfId="0" applyNumberFormat="1" applyFont="1" applyAlignment="1">
      <alignment horizontal="right"/>
    </xf>
    <xf numFmtId="168"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8"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8"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168" fontId="6" fillId="3" borderId="2" xfId="0" applyNumberFormat="1" applyFont="1" applyFill="1" applyBorder="1" applyAlignment="1">
      <alignment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8"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8" fontId="10" fillId="0" borderId="2" xfId="0" applyNumberFormat="1" applyFont="1" applyBorder="1" applyAlignment="1">
      <alignment vertical="top"/>
    </xf>
    <xf numFmtId="168" fontId="10" fillId="9" borderId="2" xfId="0" applyNumberFormat="1" applyFont="1" applyFill="1" applyBorder="1" applyAlignment="1">
      <alignment vertical="top"/>
    </xf>
    <xf numFmtId="168" fontId="10" fillId="7" borderId="2" xfId="0" applyNumberFormat="1" applyFont="1" applyFill="1" applyBorder="1" applyAlignment="1">
      <alignment vertical="top"/>
    </xf>
    <xf numFmtId="168"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8" fontId="10" fillId="9" borderId="2" xfId="0" applyNumberFormat="1" applyFont="1" applyFill="1" applyBorder="1" applyAlignment="1">
      <alignment horizontal="center" vertical="top"/>
    </xf>
    <xf numFmtId="168" fontId="10" fillId="8" borderId="2" xfId="0" applyNumberFormat="1" applyFont="1" applyFill="1" applyBorder="1" applyAlignment="1">
      <alignment vertical="top"/>
    </xf>
    <xf numFmtId="0" fontId="10" fillId="0" borderId="0" xfId="0" applyFont="1" applyAlignment="1">
      <alignment vertical="top" wrapText="1"/>
    </xf>
    <xf numFmtId="168" fontId="10" fillId="0" borderId="0" xfId="0" applyNumberFormat="1" applyFont="1" applyAlignment="1">
      <alignment horizontal="center" vertical="top"/>
    </xf>
    <xf numFmtId="4" fontId="10" fillId="0" borderId="0" xfId="0" applyNumberFormat="1" applyFont="1" applyAlignment="1">
      <alignment horizontal="center" vertical="top"/>
    </xf>
    <xf numFmtId="168" fontId="10" fillId="0" borderId="0" xfId="0" applyNumberFormat="1" applyFont="1" applyAlignment="1">
      <alignment vertical="top"/>
    </xf>
    <xf numFmtId="0" fontId="0" fillId="0" borderId="0" xfId="0" applyAlignment="1">
      <alignment vertical="top"/>
    </xf>
    <xf numFmtId="0" fontId="9" fillId="0" borderId="0" xfId="0" applyFont="1" applyAlignment="1">
      <alignment vertical="top"/>
    </xf>
    <xf numFmtId="168" fontId="0" fillId="9" borderId="2" xfId="0" applyNumberFormat="1" applyFill="1" applyBorder="1"/>
    <xf numFmtId="168"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3" fillId="0" borderId="0" xfId="0" applyFont="1"/>
    <xf numFmtId="4" fontId="0" fillId="0" borderId="2" xfId="0" applyNumberFormat="1" applyBorder="1" applyAlignment="1">
      <alignment horizontal="center"/>
    </xf>
    <xf numFmtId="0" fontId="6" fillId="0" borderId="2" xfId="0" applyFont="1" applyBorder="1" applyAlignment="1">
      <alignment wrapText="1"/>
    </xf>
    <xf numFmtId="168" fontId="0" fillId="0" borderId="2" xfId="0" applyNumberFormat="1" applyBorder="1" applyAlignment="1">
      <alignment horizontal="center"/>
    </xf>
    <xf numFmtId="167" fontId="10" fillId="9" borderId="2" xfId="0" applyNumberFormat="1" applyFont="1" applyFill="1" applyBorder="1" applyAlignment="1">
      <alignment wrapText="1"/>
    </xf>
    <xf numFmtId="168" fontId="10" fillId="9" borderId="2" xfId="0" applyNumberFormat="1" applyFont="1" applyFill="1" applyBorder="1" applyAlignment="1">
      <alignment horizontal="center"/>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0" fontId="10" fillId="6" borderId="3" xfId="0" applyFont="1" applyFill="1" applyBorder="1" applyAlignment="1" applyProtection="1">
      <alignment vertical="top"/>
      <protection locked="0"/>
    </xf>
    <xf numFmtId="0" fontId="6" fillId="6" borderId="2" xfId="0" applyFont="1" applyFill="1" applyBorder="1" applyAlignment="1" applyProtection="1">
      <alignment vertical="top"/>
      <protection locked="0"/>
    </xf>
    <xf numFmtId="0" fontId="10" fillId="6" borderId="2" xfId="0" applyFont="1" applyFill="1" applyBorder="1" applyAlignment="1" applyProtection="1">
      <alignment vertical="top" wrapText="1"/>
      <protection locked="0"/>
    </xf>
    <xf numFmtId="168"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3" xfId="0" applyFont="1" applyFill="1" applyBorder="1" applyProtection="1">
      <protection locked="0"/>
    </xf>
    <xf numFmtId="0" fontId="6" fillId="6" borderId="2" xfId="0" applyFont="1" applyFill="1" applyBorder="1" applyProtection="1">
      <protection locked="0"/>
    </xf>
    <xf numFmtId="168" fontId="0" fillId="6" borderId="2" xfId="0" applyNumberFormat="1" applyFill="1" applyBorder="1" applyAlignment="1" applyProtection="1">
      <alignment horizontal="center"/>
      <protection locked="0"/>
    </xf>
    <xf numFmtId="4" fontId="0" fillId="6" borderId="2" xfId="0" applyNumberFormat="1" applyFill="1" applyBorder="1" applyAlignment="1" applyProtection="1">
      <alignment horizontal="center"/>
      <protection locked="0"/>
    </xf>
    <xf numFmtId="0" fontId="10" fillId="6" borderId="2" xfId="0" applyFont="1" applyFill="1" applyBorder="1" applyAlignment="1" applyProtection="1">
      <alignment wrapText="1"/>
      <protection locked="0"/>
    </xf>
    <xf numFmtId="0" fontId="19" fillId="6" borderId="2" xfId="0" applyFont="1" applyFill="1" applyBorder="1" applyAlignment="1" applyProtection="1">
      <alignment wrapText="1"/>
      <protection locked="0"/>
    </xf>
    <xf numFmtId="168" fontId="19" fillId="6" borderId="2" xfId="0" applyNumberFormat="1" applyFont="1" applyFill="1" applyBorder="1" applyAlignment="1" applyProtection="1">
      <alignment horizontal="center"/>
      <protection locked="0"/>
    </xf>
    <xf numFmtId="0" fontId="0" fillId="6" borderId="3" xfId="0" applyFill="1" applyBorder="1" applyAlignment="1" applyProtection="1">
      <alignment vertical="top"/>
      <protection locked="0"/>
    </xf>
    <xf numFmtId="0" fontId="10" fillId="6" borderId="3" xfId="0" applyFont="1" applyFill="1" applyBorder="1" applyAlignment="1" applyProtection="1">
      <alignment vertical="top" wrapText="1"/>
      <protection locked="0"/>
    </xf>
    <xf numFmtId="0" fontId="18" fillId="12" borderId="3" xfId="0" applyFont="1" applyFill="1" applyBorder="1" applyAlignment="1" applyProtection="1">
      <alignment vertical="top"/>
      <protection locked="0"/>
    </xf>
    <xf numFmtId="0" fontId="6" fillId="12" borderId="3" xfId="0" applyFont="1" applyFill="1" applyBorder="1" applyAlignment="1" applyProtection="1">
      <alignment vertical="top"/>
      <protection locked="0"/>
    </xf>
    <xf numFmtId="0" fontId="0" fillId="12" borderId="3" xfId="0" applyFill="1" applyBorder="1" applyAlignment="1" applyProtection="1">
      <alignment vertical="top" wrapText="1"/>
      <protection locked="0"/>
    </xf>
    <xf numFmtId="168" fontId="10" fillId="12" borderId="3" xfId="0" applyNumberFormat="1" applyFont="1" applyFill="1" applyBorder="1" applyAlignment="1" applyProtection="1">
      <alignment horizontal="center" vertical="top"/>
      <protection locked="0"/>
    </xf>
    <xf numFmtId="4" fontId="10" fillId="12" borderId="3" xfId="0" applyNumberFormat="1" applyFont="1" applyFill="1" applyBorder="1" applyAlignment="1" applyProtection="1">
      <alignment horizontal="center" vertical="top"/>
      <protection locked="0"/>
    </xf>
    <xf numFmtId="0" fontId="10" fillId="12" borderId="3" xfId="0" applyFont="1" applyFill="1" applyBorder="1" applyAlignment="1" applyProtection="1">
      <alignment vertical="top"/>
      <protection locked="0"/>
    </xf>
    <xf numFmtId="0" fontId="6" fillId="12" borderId="2" xfId="0" applyFont="1" applyFill="1" applyBorder="1" applyAlignment="1" applyProtection="1">
      <alignment vertical="top"/>
      <protection locked="0"/>
    </xf>
    <xf numFmtId="0" fontId="0" fillId="12" borderId="2" xfId="0" applyFill="1" applyBorder="1" applyAlignment="1" applyProtection="1">
      <alignment vertical="top" wrapText="1"/>
      <protection locked="0"/>
    </xf>
    <xf numFmtId="168" fontId="10" fillId="12" borderId="2" xfId="0" applyNumberFormat="1" applyFont="1" applyFill="1" applyBorder="1" applyAlignment="1" applyProtection="1">
      <alignment horizontal="center" vertical="top"/>
      <protection locked="0"/>
    </xf>
    <xf numFmtId="4" fontId="10" fillId="12" borderId="2" xfId="0" applyNumberFormat="1" applyFont="1" applyFill="1" applyBorder="1" applyAlignment="1" applyProtection="1">
      <alignment horizontal="center" vertical="top"/>
      <protection locked="0"/>
    </xf>
    <xf numFmtId="0" fontId="10" fillId="12" borderId="3" xfId="0" applyFont="1" applyFill="1" applyBorder="1" applyAlignment="1" applyProtection="1">
      <alignment vertical="top" wrapText="1"/>
      <protection locked="0"/>
    </xf>
    <xf numFmtId="0" fontId="10" fillId="12" borderId="2" xfId="0" applyFont="1" applyFill="1" applyBorder="1" applyAlignment="1" applyProtection="1">
      <alignment vertical="top" wrapText="1"/>
      <protection locked="0"/>
    </xf>
    <xf numFmtId="0" fontId="0" fillId="12" borderId="3" xfId="0" applyFill="1" applyBorder="1" applyAlignment="1" applyProtection="1">
      <alignment vertical="top"/>
      <protection locked="0"/>
    </xf>
    <xf numFmtId="0" fontId="6" fillId="13" borderId="3" xfId="0" applyFont="1" applyFill="1" applyBorder="1" applyAlignment="1" applyProtection="1">
      <alignment vertical="top"/>
      <protection locked="0"/>
    </xf>
    <xf numFmtId="0" fontId="10" fillId="13" borderId="3" xfId="0" applyFont="1" applyFill="1" applyBorder="1" applyAlignment="1" applyProtection="1">
      <alignment vertical="top" wrapText="1"/>
      <protection locked="0"/>
    </xf>
    <xf numFmtId="168" fontId="0" fillId="13" borderId="3" xfId="0" applyNumberFormat="1" applyFill="1" applyBorder="1" applyAlignment="1" applyProtection="1">
      <alignment horizontal="center" vertical="top"/>
      <protection locked="0"/>
    </xf>
    <xf numFmtId="4" fontId="0" fillId="13" borderId="3" xfId="0" applyNumberFormat="1" applyFill="1" applyBorder="1" applyAlignment="1" applyProtection="1">
      <alignment horizontal="center" vertical="top"/>
      <protection locked="0"/>
    </xf>
    <xf numFmtId="0" fontId="10" fillId="10" borderId="3" xfId="0" applyFont="1" applyFill="1" applyBorder="1" applyAlignment="1" applyProtection="1">
      <alignment vertical="top"/>
      <protection locked="0"/>
    </xf>
    <xf numFmtId="0" fontId="6" fillId="10" borderId="3" xfId="0" applyFont="1" applyFill="1" applyBorder="1" applyAlignment="1" applyProtection="1">
      <alignment vertical="top"/>
      <protection locked="0"/>
    </xf>
    <xf numFmtId="0" fontId="10" fillId="10" borderId="3" xfId="0" applyFont="1" applyFill="1" applyBorder="1" applyAlignment="1" applyProtection="1">
      <alignment vertical="top" wrapText="1"/>
      <protection locked="0"/>
    </xf>
    <xf numFmtId="168" fontId="10" fillId="10" borderId="3" xfId="0" applyNumberFormat="1" applyFont="1" applyFill="1" applyBorder="1" applyAlignment="1" applyProtection="1">
      <alignment horizontal="center" vertical="top"/>
      <protection locked="0"/>
    </xf>
    <xf numFmtId="4" fontId="0" fillId="10" borderId="3" xfId="0" applyNumberFormat="1" applyFill="1" applyBorder="1" applyAlignment="1" applyProtection="1">
      <alignment horizontal="center" vertical="top"/>
      <protection locked="0"/>
    </xf>
    <xf numFmtId="0" fontId="0" fillId="10" borderId="3" xfId="0" applyFill="1" applyBorder="1" applyAlignment="1" applyProtection="1">
      <alignment vertical="top"/>
      <protection locked="0"/>
    </xf>
    <xf numFmtId="0" fontId="0" fillId="10" borderId="3" xfId="0" applyFill="1" applyBorder="1" applyAlignment="1" applyProtection="1">
      <alignment vertical="top" wrapText="1"/>
      <protection locked="0"/>
    </xf>
    <xf numFmtId="168" fontId="0" fillId="10" borderId="3" xfId="0" applyNumberFormat="1" applyFill="1" applyBorder="1" applyAlignment="1" applyProtection="1">
      <alignment horizontal="center" vertical="top"/>
      <protection locked="0"/>
    </xf>
    <xf numFmtId="0" fontId="19" fillId="10" borderId="3" xfId="0" applyFont="1" applyFill="1" applyBorder="1" applyAlignment="1" applyProtection="1">
      <alignment vertical="top" wrapText="1"/>
      <protection locked="0"/>
    </xf>
    <xf numFmtId="0" fontId="19" fillId="10" borderId="3" xfId="0" applyFont="1" applyFill="1" applyBorder="1" applyAlignment="1" applyProtection="1">
      <alignment vertical="top"/>
      <protection locked="0"/>
    </xf>
    <xf numFmtId="168" fontId="19" fillId="10" borderId="3" xfId="0" applyNumberFormat="1" applyFont="1" applyFill="1" applyBorder="1" applyAlignment="1" applyProtection="1">
      <alignment horizontal="center" vertical="top"/>
      <protection locked="0"/>
    </xf>
    <xf numFmtId="0" fontId="20" fillId="10" borderId="3" xfId="0" applyFont="1" applyFill="1" applyBorder="1" applyAlignment="1" applyProtection="1">
      <alignment vertical="top" wrapText="1"/>
      <protection locked="0"/>
    </xf>
    <xf numFmtId="0" fontId="21" fillId="10" borderId="3" xfId="0" applyFont="1" applyFill="1" applyBorder="1" applyAlignment="1" applyProtection="1">
      <alignment vertical="top"/>
      <protection locked="0"/>
    </xf>
    <xf numFmtId="168" fontId="20" fillId="10" borderId="3" xfId="0" applyNumberFormat="1" applyFont="1" applyFill="1" applyBorder="1" applyAlignment="1" applyProtection="1">
      <alignment horizontal="center" vertical="top"/>
      <protection locked="0"/>
    </xf>
    <xf numFmtId="0" fontId="0" fillId="6" borderId="3" xfId="0" applyFill="1" applyBorder="1" applyAlignment="1" applyProtection="1">
      <alignment vertical="top" wrapText="1"/>
      <protection locked="0"/>
    </xf>
    <xf numFmtId="0" fontId="0" fillId="6" borderId="2" xfId="0" applyFill="1" applyBorder="1" applyAlignment="1" applyProtection="1">
      <alignment vertical="top" wrapText="1"/>
      <protection locked="0"/>
    </xf>
    <xf numFmtId="0" fontId="0" fillId="0" borderId="0" xfId="0" applyAlignment="1">
      <alignment horizontal="center"/>
    </xf>
    <xf numFmtId="0" fontId="10" fillId="0" borderId="12" xfId="0" applyFont="1" applyBorder="1" applyAlignment="1">
      <alignment wrapText="1" shrinkToFit="1"/>
    </xf>
    <xf numFmtId="168" fontId="0" fillId="9" borderId="12" xfId="0" applyNumberFormat="1" applyFill="1" applyBorder="1" applyAlignment="1">
      <alignment horizontal="center"/>
    </xf>
    <xf numFmtId="0" fontId="0" fillId="0" borderId="2" xfId="0" applyBorder="1" applyAlignment="1">
      <alignment wrapText="1" shrinkToFit="1"/>
    </xf>
    <xf numFmtId="168" fontId="0" fillId="7" borderId="2" xfId="0" applyNumberFormat="1" applyFill="1" applyBorder="1" applyAlignment="1">
      <alignment horizontal="center"/>
    </xf>
    <xf numFmtId="168" fontId="6" fillId="0" borderId="2" xfId="0" applyNumberFormat="1" applyFont="1" applyBorder="1" applyAlignment="1">
      <alignment horizontal="center"/>
    </xf>
    <xf numFmtId="0" fontId="27" fillId="0" borderId="0" xfId="0" applyFont="1"/>
    <xf numFmtId="0" fontId="0" fillId="0" borderId="0" xfId="0" applyAlignment="1">
      <alignment wrapText="1"/>
    </xf>
    <xf numFmtId="168" fontId="0" fillId="0" borderId="0" xfId="0" applyNumberFormat="1" applyAlignment="1">
      <alignment horizontal="center"/>
    </xf>
    <xf numFmtId="168" fontId="0" fillId="0" borderId="0" xfId="0" applyNumberFormat="1"/>
    <xf numFmtId="0" fontId="0" fillId="0" borderId="3" xfId="0" applyBorder="1" applyAlignment="1">
      <alignment horizontal="center"/>
    </xf>
    <xf numFmtId="0" fontId="0" fillId="0" borderId="2" xfId="0" applyBorder="1" applyAlignment="1">
      <alignment horizontal="center"/>
    </xf>
    <xf numFmtId="0" fontId="0" fillId="0" borderId="3" xfId="0" applyBorder="1"/>
    <xf numFmtId="0" fontId="0" fillId="0" borderId="3" xfId="0" applyBorder="1" applyAlignment="1">
      <alignment horizontal="right"/>
    </xf>
    <xf numFmtId="9" fontId="0" fillId="6" borderId="2" xfId="0" applyNumberFormat="1" applyFill="1" applyBorder="1" applyAlignment="1" applyProtection="1">
      <alignment horizontal="center"/>
      <protection locked="0"/>
    </xf>
    <xf numFmtId="0" fontId="10" fillId="0" borderId="3" xfId="0" applyFont="1" applyBorder="1" applyAlignment="1">
      <alignment horizontal="right"/>
    </xf>
    <xf numFmtId="0" fontId="31" fillId="0" borderId="0" xfId="0" applyFont="1"/>
    <xf numFmtId="0" fontId="0" fillId="0" borderId="15" xfId="0" applyBorder="1" applyAlignment="1">
      <alignment horizontal="right"/>
    </xf>
    <xf numFmtId="0" fontId="6" fillId="0" borderId="3" xfId="0" applyFont="1" applyBorder="1"/>
    <xf numFmtId="0" fontId="10" fillId="0" borderId="3" xfId="0" applyFont="1" applyBorder="1" applyAlignment="1">
      <alignment vertical="top" wrapText="1"/>
    </xf>
    <xf numFmtId="0" fontId="10" fillId="0" borderId="3" xfId="0" applyFont="1" applyBorder="1" applyAlignment="1">
      <alignment wrapText="1"/>
    </xf>
    <xf numFmtId="4" fontId="0" fillId="0" borderId="0" xfId="0" applyNumberFormat="1" applyAlignment="1">
      <alignment horizontal="center"/>
    </xf>
    <xf numFmtId="0" fontId="10" fillId="0" borderId="2" xfId="0" applyFont="1" applyBorder="1" applyAlignment="1">
      <alignment wrapText="1"/>
    </xf>
    <xf numFmtId="0" fontId="31" fillId="14" borderId="0" xfId="0" applyFont="1" applyFill="1"/>
    <xf numFmtId="0" fontId="23" fillId="14" borderId="0" xfId="0" applyFont="1" applyFill="1"/>
    <xf numFmtId="0" fontId="0" fillId="14" borderId="0" xfId="0" applyFill="1"/>
    <xf numFmtId="0" fontId="0" fillId="7" borderId="0" xfId="0" applyFill="1"/>
    <xf numFmtId="0" fontId="6" fillId="7" borderId="0" xfId="0" applyFont="1" applyFill="1" applyAlignment="1">
      <alignment horizontal="left" vertical="top"/>
    </xf>
    <xf numFmtId="0" fontId="10" fillId="7" borderId="2" xfId="0" applyFont="1" applyFill="1" applyBorder="1" applyAlignment="1">
      <alignment vertical="top" wrapText="1"/>
    </xf>
    <xf numFmtId="0" fontId="0" fillId="7" borderId="0" xfId="0" applyFill="1" applyAlignment="1">
      <alignment vertical="top"/>
    </xf>
    <xf numFmtId="0" fontId="10" fillId="7" borderId="0" xfId="0" applyFont="1" applyFill="1" applyAlignment="1">
      <alignment vertical="top" wrapText="1"/>
    </xf>
    <xf numFmtId="0" fontId="10" fillId="7" borderId="13" xfId="0" applyFont="1" applyFill="1" applyBorder="1" applyAlignment="1">
      <alignment vertical="top" wrapText="1"/>
    </xf>
    <xf numFmtId="0" fontId="0" fillId="7" borderId="16" xfId="0" applyFill="1" applyBorder="1" applyAlignment="1">
      <alignment vertical="top"/>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10" fillId="7" borderId="2" xfId="0" applyFont="1" applyFill="1" applyBorder="1" applyAlignment="1">
      <alignment wrapText="1"/>
    </xf>
    <xf numFmtId="0" fontId="10" fillId="7" borderId="2" xfId="0" applyFont="1" applyFill="1" applyBorder="1"/>
    <xf numFmtId="0" fontId="32" fillId="7" borderId="2" xfId="0" applyFont="1" applyFill="1" applyBorder="1"/>
    <xf numFmtId="0" fontId="15" fillId="7" borderId="17" xfId="0" applyFont="1" applyFill="1" applyBorder="1" applyAlignment="1">
      <alignment horizontal="left" vertical="center"/>
    </xf>
    <xf numFmtId="0" fontId="33" fillId="7" borderId="0" xfId="0" applyFont="1" applyFill="1" applyAlignment="1">
      <alignment vertical="top"/>
    </xf>
    <xf numFmtId="0" fontId="25" fillId="0" borderId="0" xfId="0" applyFont="1"/>
    <xf numFmtId="166" fontId="6" fillId="0" borderId="3" xfId="0" applyNumberFormat="1" applyFont="1" applyBorder="1" applyAlignment="1">
      <alignment horizontal="right"/>
    </xf>
    <xf numFmtId="166" fontId="17" fillId="0" borderId="3" xfId="0" applyNumberFormat="1" applyFont="1" applyBorder="1" applyAlignment="1">
      <alignment horizontal="right"/>
    </xf>
    <xf numFmtId="166" fontId="6" fillId="7" borderId="3" xfId="0" applyNumberFormat="1" applyFont="1" applyFill="1" applyBorder="1" applyAlignment="1">
      <alignment horizontal="right"/>
    </xf>
    <xf numFmtId="166" fontId="6" fillId="0" borderId="11" xfId="0" applyNumberFormat="1" applyFont="1" applyBorder="1" applyAlignment="1">
      <alignment horizontal="right"/>
    </xf>
    <xf numFmtId="0" fontId="0" fillId="0" borderId="13" xfId="0" applyBorder="1"/>
    <xf numFmtId="0" fontId="6" fillId="5" borderId="23" xfId="0" applyFont="1" applyFill="1" applyBorder="1"/>
    <xf numFmtId="168" fontId="6" fillId="5" borderId="24" xfId="0" applyNumberFormat="1" applyFont="1" applyFill="1" applyBorder="1" applyAlignment="1">
      <alignment horizontal="right"/>
    </xf>
    <xf numFmtId="166" fontId="6" fillId="5" borderId="25" xfId="0" applyNumberFormat="1" applyFont="1" applyFill="1" applyBorder="1" applyAlignment="1">
      <alignment horizontal="right"/>
    </xf>
    <xf numFmtId="0" fontId="0" fillId="0" borderId="26" xfId="0" applyBorder="1"/>
    <xf numFmtId="166" fontId="6" fillId="0" borderId="27" xfId="0" applyNumberFormat="1" applyFont="1" applyBorder="1" applyAlignment="1">
      <alignment horizontal="right"/>
    </xf>
    <xf numFmtId="0" fontId="10" fillId="0" borderId="26" xfId="0" applyFont="1" applyBorder="1"/>
    <xf numFmtId="0" fontId="6" fillId="0" borderId="26" xfId="0" applyFont="1" applyBorder="1"/>
    <xf numFmtId="166" fontId="6" fillId="7" borderId="27" xfId="0" applyNumberFormat="1" applyFont="1" applyFill="1" applyBorder="1" applyAlignment="1">
      <alignment horizontal="right"/>
    </xf>
    <xf numFmtId="0" fontId="19" fillId="0" borderId="26" xfId="0" applyFont="1" applyBorder="1" applyAlignment="1">
      <alignment wrapText="1"/>
    </xf>
    <xf numFmtId="0" fontId="6" fillId="0" borderId="28" xfId="0" applyFont="1" applyBorder="1"/>
    <xf numFmtId="168" fontId="0" fillId="0" borderId="29" xfId="0" applyNumberFormat="1" applyBorder="1" applyAlignment="1">
      <alignment horizontal="right"/>
    </xf>
    <xf numFmtId="0" fontId="10" fillId="0" borderId="23" xfId="0" applyFont="1" applyBorder="1"/>
    <xf numFmtId="168" fontId="0" fillId="5" borderId="24" xfId="0" applyNumberFormat="1" applyFill="1" applyBorder="1" applyAlignment="1">
      <alignment horizontal="right"/>
    </xf>
    <xf numFmtId="166" fontId="6" fillId="0" borderId="25" xfId="0" applyNumberFormat="1" applyFont="1" applyBorder="1" applyAlignment="1">
      <alignment horizontal="right"/>
    </xf>
    <xf numFmtId="166" fontId="6" fillId="9" borderId="30" xfId="0" applyNumberFormat="1" applyFont="1" applyFill="1" applyBorder="1" applyAlignment="1">
      <alignment horizontal="right"/>
    </xf>
    <xf numFmtId="166" fontId="17" fillId="0" borderId="25" xfId="0" applyNumberFormat="1" applyFont="1" applyBorder="1" applyAlignment="1">
      <alignment horizontal="right"/>
    </xf>
    <xf numFmtId="0" fontId="10" fillId="0" borderId="23" xfId="0" applyFont="1" applyBorder="1" applyAlignment="1">
      <alignment wrapText="1"/>
    </xf>
    <xf numFmtId="0" fontId="6" fillId="0" borderId="23" xfId="0" applyFont="1" applyBorder="1"/>
    <xf numFmtId="168" fontId="0" fillId="0" borderId="24" xfId="0" applyNumberFormat="1" applyBorder="1" applyAlignment="1">
      <alignment horizontal="right"/>
    </xf>
    <xf numFmtId="168"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6" fontId="33" fillId="3" borderId="2" xfId="148" applyNumberFormat="1" applyFont="1" applyFill="1" applyBorder="1" applyProtection="1"/>
    <xf numFmtId="0" fontId="10" fillId="7" borderId="0" xfId="0" applyFont="1" applyFill="1"/>
    <xf numFmtId="0" fontId="14" fillId="0" borderId="0" xfId="0" applyFont="1"/>
    <xf numFmtId="0" fontId="25" fillId="7" borderId="0" xfId="0" applyFont="1" applyFill="1"/>
    <xf numFmtId="0" fontId="36" fillId="7" borderId="0" xfId="0" applyFont="1" applyFill="1"/>
    <xf numFmtId="0" fontId="36"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4" fillId="15"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7"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6" fontId="10" fillId="9" borderId="2" xfId="148" applyNumberFormat="1" applyFont="1" applyFill="1" applyBorder="1" applyProtection="1"/>
    <xf numFmtId="167" fontId="10" fillId="0" borderId="2" xfId="148" applyNumberFormat="1" applyFont="1" applyFill="1" applyBorder="1" applyProtection="1"/>
    <xf numFmtId="0" fontId="10" fillId="0" borderId="0" xfId="0" applyFont="1"/>
    <xf numFmtId="0" fontId="33" fillId="0" borderId="28" xfId="0" applyFont="1" applyBorder="1"/>
    <xf numFmtId="168" fontId="25" fillId="0" borderId="29" xfId="0" applyNumberFormat="1" applyFont="1" applyBorder="1" applyAlignment="1">
      <alignment horizontal="right"/>
    </xf>
    <xf numFmtId="166" fontId="33" fillId="3" borderId="30" xfId="0" applyNumberFormat="1" applyFont="1" applyFill="1" applyBorder="1" applyAlignment="1">
      <alignment horizontal="right"/>
    </xf>
    <xf numFmtId="0" fontId="0" fillId="0" borderId="22" xfId="0" applyBorder="1"/>
    <xf numFmtId="0" fontId="0" fillId="0" borderId="16" xfId="0" applyBorder="1"/>
    <xf numFmtId="0" fontId="21" fillId="7" borderId="0" xfId="0" applyFont="1" applyFill="1"/>
    <xf numFmtId="168" fontId="6" fillId="7" borderId="0" xfId="0" applyNumberFormat="1" applyFont="1" applyFill="1" applyAlignment="1">
      <alignment horizontal="right"/>
    </xf>
    <xf numFmtId="166" fontId="6" fillId="7" borderId="0" xfId="0" applyNumberFormat="1" applyFont="1" applyFill="1" applyAlignment="1">
      <alignment horizontal="right"/>
    </xf>
    <xf numFmtId="0" fontId="2" fillId="7" borderId="0" xfId="0" applyFont="1" applyFill="1"/>
    <xf numFmtId="0" fontId="6" fillId="7" borderId="35" xfId="0" applyFont="1" applyFill="1" applyBorder="1"/>
    <xf numFmtId="168" fontId="0" fillId="7" borderId="16" xfId="0" applyNumberFormat="1" applyFill="1" applyBorder="1" applyAlignment="1">
      <alignment horizontal="right"/>
    </xf>
    <xf numFmtId="166" fontId="6" fillId="7" borderId="36" xfId="0" applyNumberFormat="1" applyFont="1" applyFill="1" applyBorder="1" applyAlignment="1">
      <alignment horizontal="right"/>
    </xf>
    <xf numFmtId="0" fontId="6" fillId="7" borderId="31" xfId="0" applyFont="1" applyFill="1" applyBorder="1"/>
    <xf numFmtId="168" fontId="0" fillId="7" borderId="13" xfId="0" applyNumberFormat="1" applyFill="1" applyBorder="1" applyAlignment="1">
      <alignment horizontal="right"/>
    </xf>
    <xf numFmtId="166" fontId="6" fillId="7" borderId="32" xfId="0" applyNumberFormat="1" applyFont="1" applyFill="1" applyBorder="1" applyAlignment="1">
      <alignment horizontal="right"/>
    </xf>
    <xf numFmtId="0" fontId="0" fillId="7" borderId="26" xfId="0" applyFill="1" applyBorder="1"/>
    <xf numFmtId="168" fontId="0" fillId="7" borderId="2" xfId="0" applyNumberFormat="1" applyFill="1" applyBorder="1" applyAlignment="1">
      <alignment horizontal="right"/>
    </xf>
    <xf numFmtId="0" fontId="29" fillId="7" borderId="0" xfId="0" applyFont="1" applyFill="1"/>
    <xf numFmtId="0" fontId="10" fillId="7" borderId="0" xfId="0" applyFont="1" applyFill="1" applyAlignment="1">
      <alignment horizontal="left" vertical="top" wrapText="1"/>
    </xf>
    <xf numFmtId="168" fontId="10" fillId="7" borderId="0" xfId="0" applyNumberFormat="1" applyFont="1" applyFill="1" applyAlignment="1">
      <alignment horizontal="left" vertical="top"/>
    </xf>
    <xf numFmtId="4" fontId="10" fillId="7" borderId="0" xfId="0" applyNumberFormat="1" applyFont="1" applyFill="1" applyAlignment="1">
      <alignment horizontal="left" vertical="top"/>
    </xf>
    <xf numFmtId="0" fontId="0" fillId="7" borderId="0" xfId="0" applyFill="1" applyAlignment="1">
      <alignment wrapText="1"/>
    </xf>
    <xf numFmtId="168" fontId="0" fillId="7" borderId="0" xfId="0" applyNumberFormat="1" applyFill="1" applyAlignment="1">
      <alignment horizontal="center"/>
    </xf>
    <xf numFmtId="4" fontId="0" fillId="7" borderId="0" xfId="0" applyNumberFormat="1" applyFill="1" applyAlignment="1">
      <alignment horizontal="center"/>
    </xf>
    <xf numFmtId="168"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8"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168" fontId="10" fillId="7" borderId="0" xfId="0" applyNumberFormat="1" applyFont="1" applyFill="1" applyAlignment="1">
      <alignment vertical="top"/>
    </xf>
    <xf numFmtId="0" fontId="23" fillId="7" borderId="0" xfId="0" applyFont="1" applyFill="1"/>
    <xf numFmtId="0" fontId="21"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7"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8"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8" fontId="6" fillId="5" borderId="25" xfId="0" applyNumberFormat="1" applyFont="1" applyFill="1" applyBorder="1" applyAlignment="1">
      <alignment horizontal="center" vertical="top" wrapText="1"/>
    </xf>
    <xf numFmtId="0" fontId="10" fillId="6" borderId="26" xfId="0" applyFont="1" applyFill="1" applyBorder="1" applyAlignment="1" applyProtection="1">
      <alignment vertical="top"/>
      <protection locked="0"/>
    </xf>
    <xf numFmtId="0" fontId="0" fillId="0" borderId="40" xfId="0" applyBorder="1" applyAlignment="1">
      <alignment vertical="top"/>
    </xf>
    <xf numFmtId="0" fontId="10" fillId="0" borderId="40" xfId="0" applyFont="1" applyBorder="1" applyAlignment="1">
      <alignment vertical="top"/>
    </xf>
    <xf numFmtId="0" fontId="0" fillId="6" borderId="26" xfId="0" applyFill="1" applyBorder="1" applyProtection="1">
      <protection locked="0"/>
    </xf>
    <xf numFmtId="0" fontId="0" fillId="0" borderId="40" xfId="0" applyBorder="1"/>
    <xf numFmtId="168" fontId="6" fillId="0" borderId="40" xfId="0" applyNumberFormat="1" applyFont="1" applyBorder="1" applyAlignment="1">
      <alignment vertical="top"/>
    </xf>
    <xf numFmtId="0" fontId="0" fillId="11" borderId="28" xfId="0" applyFill="1" applyBorder="1" applyAlignment="1">
      <alignment vertical="top"/>
    </xf>
    <xf numFmtId="0" fontId="6" fillId="11" borderId="41" xfId="0" applyFont="1" applyFill="1" applyBorder="1" applyAlignment="1">
      <alignment vertical="top" wrapText="1"/>
    </xf>
    <xf numFmtId="0" fontId="9" fillId="11" borderId="29" xfId="0" applyFont="1" applyFill="1" applyBorder="1" applyAlignment="1">
      <alignment vertical="top"/>
    </xf>
    <xf numFmtId="0" fontId="9" fillId="11" borderId="29" xfId="0" applyFont="1" applyFill="1" applyBorder="1" applyAlignment="1">
      <alignment vertical="top" wrapText="1"/>
    </xf>
    <xf numFmtId="168" fontId="10" fillId="11" borderId="29" xfId="0" applyNumberFormat="1" applyFont="1" applyFill="1" applyBorder="1" applyAlignment="1">
      <alignment horizontal="center" vertical="top"/>
    </xf>
    <xf numFmtId="4" fontId="9" fillId="11" borderId="29" xfId="0" applyNumberFormat="1" applyFont="1" applyFill="1" applyBorder="1" applyAlignment="1">
      <alignment horizontal="center" vertical="top"/>
    </xf>
    <xf numFmtId="168" fontId="10" fillId="11" borderId="29" xfId="0" applyNumberFormat="1" applyFont="1" applyFill="1" applyBorder="1" applyAlignment="1">
      <alignment vertical="top"/>
    </xf>
    <xf numFmtId="170" fontId="12" fillId="11" borderId="9" xfId="0" applyNumberFormat="1" applyFont="1" applyFill="1" applyBorder="1" applyAlignment="1">
      <alignment vertical="top"/>
    </xf>
    <xf numFmtId="0" fontId="0" fillId="10" borderId="26" xfId="0" applyFill="1" applyBorder="1" applyAlignment="1" applyProtection="1">
      <alignment vertical="top"/>
      <protection locked="0"/>
    </xf>
    <xf numFmtId="0" fontId="0" fillId="10" borderId="28" xfId="0" applyFill="1" applyBorder="1" applyAlignment="1" applyProtection="1">
      <alignment vertical="top"/>
      <protection locked="0"/>
    </xf>
    <xf numFmtId="0" fontId="0" fillId="10" borderId="41" xfId="0" applyFill="1" applyBorder="1" applyAlignment="1" applyProtection="1">
      <alignment vertical="top"/>
      <protection locked="0"/>
    </xf>
    <xf numFmtId="0" fontId="6" fillId="10" borderId="41" xfId="0" applyFont="1" applyFill="1" applyBorder="1" applyAlignment="1" applyProtection="1">
      <alignment vertical="top"/>
      <protection locked="0"/>
    </xf>
    <xf numFmtId="0" fontId="0" fillId="10" borderId="41" xfId="0" applyFill="1" applyBorder="1" applyAlignment="1" applyProtection="1">
      <alignment vertical="top" wrapText="1"/>
      <protection locked="0"/>
    </xf>
    <xf numFmtId="168" fontId="0" fillId="10" borderId="41" xfId="0" applyNumberFormat="1" applyFill="1" applyBorder="1" applyAlignment="1" applyProtection="1">
      <alignment horizontal="center" vertical="top"/>
      <protection locked="0"/>
    </xf>
    <xf numFmtId="4" fontId="0" fillId="10" borderId="41" xfId="0" applyNumberFormat="1" applyFill="1" applyBorder="1" applyAlignment="1" applyProtection="1">
      <alignment horizontal="center" vertical="top"/>
      <protection locked="0"/>
    </xf>
    <xf numFmtId="168" fontId="10" fillId="9" borderId="29" xfId="0" applyNumberFormat="1" applyFont="1" applyFill="1" applyBorder="1" applyAlignment="1">
      <alignment vertical="top"/>
    </xf>
    <xf numFmtId="168" fontId="6" fillId="0" borderId="9" xfId="0" applyNumberFormat="1" applyFont="1" applyBorder="1" applyAlignment="1">
      <alignment vertical="top"/>
    </xf>
    <xf numFmtId="0" fontId="0" fillId="16" borderId="15" xfId="0" applyFill="1" applyBorder="1" applyAlignment="1" applyProtection="1">
      <alignment vertical="top"/>
      <protection locked="0"/>
    </xf>
    <xf numFmtId="0" fontId="6" fillId="16" borderId="15" xfId="0" applyFont="1" applyFill="1" applyBorder="1" applyAlignment="1" applyProtection="1">
      <alignment vertical="top"/>
      <protection locked="0"/>
    </xf>
    <xf numFmtId="0" fontId="0" fillId="16" borderId="15" xfId="0" applyFill="1" applyBorder="1" applyAlignment="1" applyProtection="1">
      <alignment vertical="top" wrapText="1"/>
      <protection locked="0"/>
    </xf>
    <xf numFmtId="168" fontId="0" fillId="16" borderId="15" xfId="0" applyNumberFormat="1" applyFill="1" applyBorder="1" applyAlignment="1" applyProtection="1">
      <alignment horizontal="center" vertical="top"/>
      <protection locked="0"/>
    </xf>
    <xf numFmtId="4" fontId="0" fillId="16" borderId="15" xfId="0" applyNumberFormat="1" applyFill="1" applyBorder="1" applyAlignment="1" applyProtection="1">
      <alignment horizontal="center" vertical="top"/>
      <protection locked="0"/>
    </xf>
    <xf numFmtId="168" fontId="10" fillId="7" borderId="16" xfId="0" applyNumberFormat="1" applyFont="1" applyFill="1" applyBorder="1" applyAlignment="1">
      <alignment vertical="top"/>
    </xf>
    <xf numFmtId="168" fontId="6" fillId="7" borderId="0" xfId="0" applyNumberFormat="1" applyFont="1" applyFill="1" applyAlignment="1">
      <alignment vertical="top"/>
    </xf>
    <xf numFmtId="0" fontId="10" fillId="0" borderId="23" xfId="0" applyFont="1" applyBorder="1" applyAlignment="1">
      <alignment vertical="top"/>
    </xf>
    <xf numFmtId="0" fontId="6" fillId="0" borderId="37"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8"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168" fontId="10" fillId="7" borderId="24" xfId="0" applyNumberFormat="1" applyFont="1" applyFill="1" applyBorder="1" applyAlignment="1">
      <alignment vertical="top"/>
    </xf>
    <xf numFmtId="164" fontId="10" fillId="0" borderId="7" xfId="0" applyNumberFormat="1" applyFont="1" applyBorder="1" applyAlignment="1">
      <alignment vertical="top"/>
    </xf>
    <xf numFmtId="164" fontId="0" fillId="0" borderId="40" xfId="0" applyNumberFormat="1" applyBorder="1" applyAlignment="1">
      <alignment vertical="top"/>
    </xf>
    <xf numFmtId="0" fontId="10" fillId="6" borderId="28" xfId="0" applyFont="1" applyFill="1" applyBorder="1" applyAlignment="1" applyProtection="1">
      <alignment vertical="top"/>
      <protection locked="0"/>
    </xf>
    <xf numFmtId="0" fontId="0" fillId="6" borderId="41" xfId="0" applyFill="1" applyBorder="1" applyAlignment="1" applyProtection="1">
      <alignment vertical="top" wrapText="1"/>
      <protection locked="0"/>
    </xf>
    <xf numFmtId="0" fontId="6" fillId="6" borderId="29" xfId="0" applyFont="1" applyFill="1" applyBorder="1" applyAlignment="1" applyProtection="1">
      <alignment vertical="top"/>
      <protection locked="0"/>
    </xf>
    <xf numFmtId="0" fontId="10" fillId="6" borderId="29" xfId="0" applyFont="1" applyFill="1" applyBorder="1" applyAlignment="1" applyProtection="1">
      <alignment vertical="top" wrapText="1"/>
      <protection locked="0"/>
    </xf>
    <xf numFmtId="168" fontId="10" fillId="6" borderId="29" xfId="0" applyNumberFormat="1" applyFont="1" applyFill="1" applyBorder="1" applyAlignment="1" applyProtection="1">
      <alignment horizontal="center" vertical="top"/>
      <protection locked="0"/>
    </xf>
    <xf numFmtId="4" fontId="10" fillId="6" borderId="29" xfId="0" applyNumberFormat="1" applyFont="1" applyFill="1" applyBorder="1" applyAlignment="1" applyProtection="1">
      <alignment horizontal="center" vertical="top"/>
      <protection locked="0"/>
    </xf>
    <xf numFmtId="0" fontId="6" fillId="0" borderId="37" xfId="0" applyFont="1" applyBorder="1" applyAlignment="1">
      <alignment vertical="top" wrapText="1"/>
    </xf>
    <xf numFmtId="0" fontId="6" fillId="0" borderId="24" xfId="0" applyFont="1" applyBorder="1" applyAlignment="1">
      <alignment vertical="top"/>
    </xf>
    <xf numFmtId="168" fontId="10" fillId="0" borderId="24" xfId="0" applyNumberFormat="1" applyFont="1" applyBorder="1" applyAlignment="1">
      <alignment vertical="top"/>
    </xf>
    <xf numFmtId="0" fontId="10" fillId="0" borderId="7" xfId="0" applyFont="1" applyBorder="1" applyAlignment="1">
      <alignment vertical="top"/>
    </xf>
    <xf numFmtId="0" fontId="10" fillId="12" borderId="26" xfId="0" applyFont="1" applyFill="1" applyBorder="1" applyAlignment="1" applyProtection="1">
      <alignment vertical="top"/>
      <protection locked="0"/>
    </xf>
    <xf numFmtId="0" fontId="10" fillId="12" borderId="28" xfId="0" applyFont="1" applyFill="1" applyBorder="1" applyAlignment="1" applyProtection="1">
      <alignment vertical="top"/>
      <protection locked="0"/>
    </xf>
    <xf numFmtId="0" fontId="10" fillId="12" borderId="41" xfId="0" applyFont="1" applyFill="1" applyBorder="1" applyAlignment="1" applyProtection="1">
      <alignment vertical="top"/>
      <protection locked="0"/>
    </xf>
    <xf numFmtId="0" fontId="6" fillId="12" borderId="29" xfId="0" applyFont="1" applyFill="1" applyBorder="1" applyAlignment="1" applyProtection="1">
      <alignment vertical="top"/>
      <protection locked="0"/>
    </xf>
    <xf numFmtId="0" fontId="0" fillId="12" borderId="29" xfId="0" applyFill="1" applyBorder="1" applyAlignment="1" applyProtection="1">
      <alignment vertical="top" wrapText="1"/>
      <protection locked="0"/>
    </xf>
    <xf numFmtId="168" fontId="10" fillId="12" borderId="29" xfId="0" applyNumberFormat="1" applyFont="1" applyFill="1" applyBorder="1" applyAlignment="1" applyProtection="1">
      <alignment horizontal="center" vertical="top"/>
      <protection locked="0"/>
    </xf>
    <xf numFmtId="4" fontId="10" fillId="12" borderId="29" xfId="0" applyNumberFormat="1" applyFont="1" applyFill="1" applyBorder="1" applyAlignment="1" applyProtection="1">
      <alignment horizontal="center" vertical="top"/>
      <protection locked="0"/>
    </xf>
    <xf numFmtId="0" fontId="10" fillId="10" borderId="26" xfId="0" applyFont="1" applyFill="1" applyBorder="1" applyAlignment="1" applyProtection="1">
      <alignment vertical="top"/>
      <protection locked="0"/>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7" xfId="0" applyBorder="1" applyAlignment="1">
      <alignment vertical="top" wrapText="1"/>
    </xf>
    <xf numFmtId="168" fontId="0" fillId="0" borderId="37" xfId="0" applyNumberFormat="1" applyBorder="1" applyAlignment="1">
      <alignment horizontal="center" vertical="top"/>
    </xf>
    <xf numFmtId="4" fontId="0" fillId="0" borderId="37" xfId="0" applyNumberFormat="1" applyBorder="1" applyAlignment="1">
      <alignment horizontal="center" vertical="top"/>
    </xf>
    <xf numFmtId="168" fontId="6" fillId="0" borderId="7" xfId="0" applyNumberFormat="1" applyFont="1" applyBorder="1" applyAlignment="1">
      <alignment vertical="top"/>
    </xf>
    <xf numFmtId="0" fontId="10" fillId="10" borderId="41" xfId="0" applyFont="1" applyFill="1" applyBorder="1" applyAlignment="1" applyProtection="1">
      <alignment vertical="top" wrapText="1"/>
      <protection locked="0"/>
    </xf>
    <xf numFmtId="0" fontId="10" fillId="6" borderId="41" xfId="0" applyFont="1" applyFill="1" applyBorder="1" applyAlignment="1" applyProtection="1">
      <alignment vertical="top"/>
      <protection locked="0"/>
    </xf>
    <xf numFmtId="169" fontId="6" fillId="0" borderId="9" xfId="0" applyNumberFormat="1" applyFont="1" applyBorder="1" applyAlignment="1">
      <alignment vertical="top"/>
    </xf>
    <xf numFmtId="169" fontId="6" fillId="0" borderId="40" xfId="0" applyNumberFormat="1" applyFont="1" applyBorder="1" applyAlignment="1">
      <alignment vertical="top"/>
    </xf>
    <xf numFmtId="0" fontId="20" fillId="6" borderId="3" xfId="0" applyFont="1" applyFill="1" applyBorder="1" applyAlignment="1" applyProtection="1">
      <alignment vertical="top" wrapText="1"/>
      <protection locked="0"/>
    </xf>
    <xf numFmtId="0" fontId="0" fillId="13" borderId="26" xfId="0" applyFill="1" applyBorder="1" applyAlignment="1" applyProtection="1">
      <alignment vertical="top"/>
      <protection locked="0"/>
    </xf>
    <xf numFmtId="0" fontId="0" fillId="0" borderId="24" xfId="0" applyBorder="1" applyAlignment="1">
      <alignment vertical="top" wrapText="1"/>
    </xf>
    <xf numFmtId="0" fontId="6" fillId="0" borderId="7" xfId="0" applyFont="1" applyBorder="1" applyAlignment="1">
      <alignment vertical="top"/>
    </xf>
    <xf numFmtId="0" fontId="6" fillId="0" borderId="40" xfId="0" applyFont="1" applyBorder="1" applyAlignment="1">
      <alignment vertical="top"/>
    </xf>
    <xf numFmtId="0" fontId="0" fillId="6" borderId="29" xfId="0" applyFill="1" applyBorder="1" applyAlignment="1" applyProtection="1">
      <alignment vertical="top" wrapText="1"/>
      <protection locked="0"/>
    </xf>
    <xf numFmtId="164" fontId="6" fillId="0" borderId="40" xfId="0" applyNumberFormat="1" applyFont="1" applyBorder="1" applyAlignment="1">
      <alignment vertical="top"/>
    </xf>
    <xf numFmtId="0" fontId="0" fillId="11" borderId="45" xfId="0" applyFill="1" applyBorder="1" applyAlignment="1">
      <alignment vertical="top"/>
    </xf>
    <xf numFmtId="0" fontId="6" fillId="11" borderId="46" xfId="0" applyFont="1" applyFill="1" applyBorder="1" applyAlignment="1">
      <alignment vertical="top" wrapText="1"/>
    </xf>
    <xf numFmtId="0" fontId="9" fillId="11" borderId="47" xfId="0" applyFont="1" applyFill="1" applyBorder="1" applyAlignment="1">
      <alignment vertical="top"/>
    </xf>
    <xf numFmtId="0" fontId="9" fillId="11" borderId="47" xfId="0" applyFont="1" applyFill="1" applyBorder="1" applyAlignment="1">
      <alignment vertical="top" wrapText="1"/>
    </xf>
    <xf numFmtId="168" fontId="10" fillId="11" borderId="47" xfId="0" applyNumberFormat="1" applyFont="1" applyFill="1" applyBorder="1" applyAlignment="1">
      <alignment horizontal="center" vertical="top"/>
    </xf>
    <xf numFmtId="4" fontId="9" fillId="11" borderId="47" xfId="0" applyNumberFormat="1" applyFont="1" applyFill="1" applyBorder="1" applyAlignment="1">
      <alignment horizontal="center" vertical="top"/>
    </xf>
    <xf numFmtId="168" fontId="10" fillId="11" borderId="47" xfId="0" applyNumberFormat="1" applyFont="1" applyFill="1" applyBorder="1" applyAlignment="1">
      <alignment vertical="top"/>
    </xf>
    <xf numFmtId="170" fontId="12" fillId="11" borderId="48" xfId="0" applyNumberFormat="1" applyFont="1" applyFill="1" applyBorder="1" applyAlignment="1">
      <alignment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7"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41"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8"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168" fontId="10" fillId="0" borderId="29" xfId="0" applyNumberFormat="1" applyFont="1" applyBorder="1" applyAlignment="1">
      <alignment vertical="top"/>
    </xf>
    <xf numFmtId="0" fontId="10" fillId="0" borderId="9" xfId="0" applyFont="1" applyBorder="1" applyAlignment="1">
      <alignment vertical="top"/>
    </xf>
    <xf numFmtId="0" fontId="0" fillId="7" borderId="0" xfId="0" applyFill="1" applyAlignment="1">
      <alignment horizontal="center"/>
    </xf>
    <xf numFmtId="0" fontId="27" fillId="7" borderId="0" xfId="0" applyFont="1" applyFill="1"/>
    <xf numFmtId="0" fontId="0" fillId="9" borderId="33" xfId="0" applyFill="1" applyBorder="1"/>
    <xf numFmtId="168" fontId="0" fillId="7" borderId="34" xfId="0" applyNumberFormat="1" applyFill="1" applyBorder="1"/>
    <xf numFmtId="168" fontId="0" fillId="7" borderId="27" xfId="0" applyNumberFormat="1" applyFill="1" applyBorder="1"/>
    <xf numFmtId="168" fontId="6" fillId="8" borderId="27" xfId="0" applyNumberFormat="1" applyFont="1" applyFill="1" applyBorder="1"/>
    <xf numFmtId="0" fontId="0" fillId="0" borderId="28" xfId="0" applyBorder="1"/>
    <xf numFmtId="0" fontId="9" fillId="0" borderId="41" xfId="0" applyFont="1" applyBorder="1" applyAlignment="1">
      <alignment vertical="top" wrapText="1"/>
    </xf>
    <xf numFmtId="4" fontId="0" fillId="0" borderId="29" xfId="0" applyNumberFormat="1" applyBorder="1" applyAlignment="1">
      <alignment horizontal="center"/>
    </xf>
    <xf numFmtId="168"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8" fontId="6" fillId="5" borderId="24" xfId="0" applyNumberFormat="1" applyFont="1" applyFill="1" applyBorder="1" applyAlignment="1">
      <alignment horizontal="center" wrapText="1"/>
    </xf>
    <xf numFmtId="168"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3"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8" fontId="6" fillId="0" borderId="27" xfId="0" applyNumberFormat="1" applyFont="1" applyBorder="1" applyAlignment="1">
      <alignment horizontal="center" wrapText="1"/>
    </xf>
    <xf numFmtId="0" fontId="6" fillId="0" borderId="26" xfId="0" applyFont="1" applyBorder="1" applyAlignment="1">
      <alignment vertical="top" wrapText="1"/>
    </xf>
    <xf numFmtId="168"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8"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8" fontId="6" fillId="8" borderId="30" xfId="0" applyNumberFormat="1" applyFont="1" applyFill="1" applyBorder="1" applyAlignment="1">
      <alignment horizontal="center"/>
    </xf>
    <xf numFmtId="0" fontId="10" fillId="7" borderId="0" xfId="1" applyFont="1" applyFill="1" applyAlignment="1">
      <alignment horizontal="left" vertical="top"/>
    </xf>
    <xf numFmtId="0" fontId="33" fillId="7" borderId="0" xfId="0" applyFont="1" applyFill="1" applyAlignment="1">
      <alignment horizontal="left"/>
    </xf>
    <xf numFmtId="2" fontId="9" fillId="7" borderId="0" xfId="0" applyNumberFormat="1" applyFont="1" applyFill="1"/>
    <xf numFmtId="0" fontId="31" fillId="7" borderId="0" xfId="0" applyFont="1" applyFill="1"/>
    <xf numFmtId="2" fontId="0" fillId="7" borderId="0" xfId="0" applyNumberFormat="1" applyFill="1"/>
    <xf numFmtId="2" fontId="20" fillId="7" borderId="0" xfId="0" applyNumberFormat="1" applyFont="1" applyFill="1"/>
    <xf numFmtId="37" fontId="20" fillId="7" borderId="0" xfId="0" applyNumberFormat="1" applyFont="1" applyFill="1"/>
    <xf numFmtId="0" fontId="24" fillId="7" borderId="0" xfId="0" applyFont="1" applyFill="1" applyAlignment="1">
      <alignment vertical="top" wrapText="1"/>
    </xf>
    <xf numFmtId="0" fontId="12" fillId="5" borderId="12" xfId="0" applyFont="1" applyFill="1" applyBorder="1" applyAlignment="1">
      <alignment horizontal="center"/>
    </xf>
    <xf numFmtId="0" fontId="6" fillId="5" borderId="22" xfId="0" applyFont="1" applyFill="1" applyBorder="1" applyAlignment="1">
      <alignment horizontal="center"/>
    </xf>
    <xf numFmtId="4" fontId="6" fillId="5" borderId="12" xfId="0" applyNumberFormat="1" applyFont="1" applyFill="1" applyBorder="1" applyAlignment="1">
      <alignment horizontal="center" wrapText="1"/>
    </xf>
    <xf numFmtId="168" fontId="6" fillId="5" borderId="20" xfId="0" applyNumberFormat="1" applyFont="1" applyFill="1" applyBorder="1" applyAlignment="1">
      <alignment horizontal="center" wrapText="1"/>
    </xf>
    <xf numFmtId="0" fontId="30" fillId="7" borderId="0" xfId="0" applyFont="1" applyFill="1" applyAlignment="1">
      <alignment horizontal="left" vertical="top" wrapText="1"/>
    </xf>
    <xf numFmtId="0" fontId="0" fillId="0" borderId="14" xfId="0" applyBorder="1"/>
    <xf numFmtId="4" fontId="10" fillId="0" borderId="13" xfId="0" applyNumberFormat="1" applyFont="1" applyBorder="1" applyAlignment="1">
      <alignment horizontal="center" wrapText="1"/>
    </xf>
    <xf numFmtId="168" fontId="0" fillId="0" borderId="17" xfId="0" applyNumberFormat="1" applyBorder="1"/>
    <xf numFmtId="0" fontId="6" fillId="0" borderId="23" xfId="0" applyFont="1" applyBorder="1" applyAlignment="1">
      <alignment vertical="top" wrapText="1"/>
    </xf>
    <xf numFmtId="0" fontId="0" fillId="0" borderId="37" xfId="0" applyBorder="1" applyAlignment="1">
      <alignment horizontal="right"/>
    </xf>
    <xf numFmtId="9" fontId="0" fillId="6" borderId="24" xfId="0" applyNumberFormat="1" applyFill="1" applyBorder="1" applyAlignment="1" applyProtection="1">
      <alignment horizontal="center"/>
      <protection locked="0"/>
    </xf>
    <xf numFmtId="168" fontId="0" fillId="0" borderId="25" xfId="0" applyNumberFormat="1" applyBorder="1"/>
    <xf numFmtId="168" fontId="0" fillId="0" borderId="27" xfId="0" applyNumberFormat="1" applyBorder="1"/>
    <xf numFmtId="0" fontId="10" fillId="0" borderId="41" xfId="0" applyFont="1" applyBorder="1" applyAlignment="1">
      <alignment horizontal="right"/>
    </xf>
    <xf numFmtId="9" fontId="0" fillId="6" borderId="29" xfId="0" applyNumberFormat="1" applyFill="1" applyBorder="1" applyAlignment="1" applyProtection="1">
      <alignment horizontal="center"/>
      <protection locked="0"/>
    </xf>
    <xf numFmtId="9" fontId="0" fillId="0" borderId="16" xfId="0" applyNumberFormat="1" applyBorder="1" applyAlignment="1">
      <alignment horizontal="center"/>
    </xf>
    <xf numFmtId="168" fontId="0" fillId="0" borderId="19" xfId="0" applyNumberFormat="1" applyBorder="1"/>
    <xf numFmtId="0" fontId="10" fillId="0" borderId="37" xfId="0" applyFont="1" applyBorder="1" applyAlignment="1">
      <alignment horizontal="right"/>
    </xf>
    <xf numFmtId="0" fontId="31" fillId="0" borderId="26" xfId="0" applyFont="1" applyBorder="1"/>
    <xf numFmtId="0" fontId="31" fillId="0" borderId="28" xfId="0" applyFont="1" applyBorder="1"/>
    <xf numFmtId="9" fontId="0" fillId="0" borderId="24" xfId="0" applyNumberFormat="1" applyBorder="1" applyAlignment="1" applyProtection="1">
      <alignment horizontal="center"/>
      <protection locked="0"/>
    </xf>
    <xf numFmtId="0" fontId="0" fillId="0" borderId="26" xfId="0" applyBorder="1" applyAlignment="1">
      <alignment vertical="top" wrapText="1"/>
    </xf>
    <xf numFmtId="0" fontId="0" fillId="0" borderId="28" xfId="0" applyBorder="1" applyAlignment="1">
      <alignment vertical="top" wrapText="1"/>
    </xf>
    <xf numFmtId="0" fontId="0" fillId="0" borderId="41" xfId="0" applyBorder="1" applyAlignment="1">
      <alignment horizontal="right"/>
    </xf>
    <xf numFmtId="0" fontId="0" fillId="0" borderId="16" xfId="0" applyBorder="1" applyAlignment="1">
      <alignment vertical="top" wrapText="1"/>
    </xf>
    <xf numFmtId="0" fontId="6" fillId="0" borderId="23" xfId="0" applyFont="1" applyBorder="1" applyAlignment="1">
      <alignment wrapText="1"/>
    </xf>
    <xf numFmtId="0" fontId="10" fillId="0" borderId="15" xfId="0" applyFont="1" applyBorder="1" applyAlignment="1">
      <alignment horizontal="right"/>
    </xf>
    <xf numFmtId="0" fontId="0" fillId="0" borderId="23" xfId="0" applyBorder="1"/>
    <xf numFmtId="0" fontId="6" fillId="0" borderId="37" xfId="0" applyFont="1" applyBorder="1"/>
    <xf numFmtId="10" fontId="0" fillId="8" borderId="24" xfId="0" applyNumberFormat="1" applyFill="1" applyBorder="1" applyAlignment="1">
      <alignment horizontal="center"/>
    </xf>
    <xf numFmtId="168" fontId="20" fillId="8" borderId="27" xfId="0" applyNumberFormat="1" applyFont="1" applyFill="1" applyBorder="1"/>
    <xf numFmtId="0" fontId="27" fillId="0" borderId="26" xfId="0" applyFont="1" applyBorder="1"/>
    <xf numFmtId="168" fontId="6" fillId="3" borderId="27" xfId="0" applyNumberFormat="1" applyFont="1" applyFill="1" applyBorder="1"/>
    <xf numFmtId="0" fontId="10" fillId="0" borderId="41" xfId="0" applyFont="1" applyBorder="1" applyAlignment="1">
      <alignment wrapText="1"/>
    </xf>
    <xf numFmtId="4" fontId="23" fillId="7" borderId="0" xfId="0" applyNumberFormat="1" applyFont="1" applyFill="1" applyAlignment="1">
      <alignment horizontal="center"/>
    </xf>
    <xf numFmtId="168" fontId="23" fillId="7" borderId="0" xfId="0" applyNumberFormat="1" applyFont="1" applyFill="1"/>
    <xf numFmtId="0" fontId="30" fillId="7" borderId="0" xfId="0" applyFont="1" applyFill="1"/>
    <xf numFmtId="168" fontId="23" fillId="7" borderId="0" xfId="0" applyNumberFormat="1" applyFont="1" applyFill="1" applyAlignment="1">
      <alignment horizontal="center"/>
    </xf>
    <xf numFmtId="0" fontId="6" fillId="0" borderId="24" xfId="0" applyFont="1" applyBorder="1" applyAlignment="1">
      <alignment wrapText="1"/>
    </xf>
    <xf numFmtId="168" fontId="6" fillId="9" borderId="24" xfId="0" applyNumberFormat="1" applyFont="1" applyFill="1" applyBorder="1" applyAlignment="1">
      <alignment horizontal="center"/>
    </xf>
    <xf numFmtId="4" fontId="0" fillId="0" borderId="24" xfId="0" applyNumberFormat="1" applyBorder="1" applyAlignment="1">
      <alignment horizontal="center"/>
    </xf>
    <xf numFmtId="4" fontId="0" fillId="0" borderId="25" xfId="0" applyNumberFormat="1" applyBorder="1" applyAlignment="1">
      <alignment horizontal="center"/>
    </xf>
    <xf numFmtId="0" fontId="0" fillId="9" borderId="26" xfId="0" applyFill="1" applyBorder="1"/>
    <xf numFmtId="0" fontId="6" fillId="0" borderId="29" xfId="0" applyFont="1" applyBorder="1" applyAlignment="1">
      <alignment wrapText="1" shrinkToFit="1"/>
    </xf>
    <xf numFmtId="168" fontId="0" fillId="7" borderId="29" xfId="0" applyNumberFormat="1" applyFill="1" applyBorder="1" applyAlignment="1">
      <alignment horizontal="center"/>
    </xf>
    <xf numFmtId="4" fontId="0" fillId="7" borderId="29" xfId="0" applyNumberFormat="1" applyFill="1" applyBorder="1" applyAlignment="1">
      <alignment horizontal="center"/>
    </xf>
    <xf numFmtId="168" fontId="0" fillId="8" borderId="30" xfId="0" applyNumberFormat="1" applyFill="1" applyBorder="1"/>
    <xf numFmtId="4" fontId="6" fillId="5" borderId="24" xfId="0" applyNumberFormat="1" applyFont="1" applyFill="1" applyBorder="1" applyAlignment="1">
      <alignment horizontal="center" wrapText="1"/>
    </xf>
    <xf numFmtId="0" fontId="0" fillId="0" borderId="35" xfId="0" applyBorder="1"/>
    <xf numFmtId="0" fontId="0" fillId="0" borderId="16" xfId="0" applyBorder="1" applyAlignment="1">
      <alignment wrapText="1" shrinkToFit="1"/>
    </xf>
    <xf numFmtId="168" fontId="0" fillId="7" borderId="16" xfId="0" applyNumberFormat="1" applyFill="1" applyBorder="1" applyAlignment="1">
      <alignment horizontal="center"/>
    </xf>
    <xf numFmtId="4" fontId="0" fillId="7" borderId="16" xfId="0" applyNumberFormat="1" applyFill="1" applyBorder="1" applyAlignment="1">
      <alignment horizontal="center"/>
    </xf>
    <xf numFmtId="168" fontId="0" fillId="7" borderId="36" xfId="0" applyNumberFormat="1" applyFill="1" applyBorder="1"/>
    <xf numFmtId="0" fontId="6" fillId="0" borderId="52" xfId="0" applyFont="1" applyBorder="1"/>
    <xf numFmtId="0" fontId="6" fillId="0" borderId="53" xfId="0" applyFont="1" applyBorder="1" applyAlignment="1">
      <alignment wrapText="1"/>
    </xf>
    <xf numFmtId="168" fontId="6" fillId="0" borderId="53" xfId="0" applyNumberFormat="1" applyFont="1" applyBorder="1" applyAlignment="1">
      <alignment horizontal="center"/>
    </xf>
    <xf numFmtId="4" fontId="6" fillId="0" borderId="53" xfId="0" applyNumberFormat="1" applyFont="1" applyBorder="1" applyAlignment="1">
      <alignment horizontal="center"/>
    </xf>
    <xf numFmtId="168" fontId="6" fillId="3" borderId="54" xfId="0" applyNumberFormat="1" applyFont="1" applyFill="1" applyBorder="1"/>
    <xf numFmtId="168" fontId="6" fillId="7" borderId="0" xfId="0" applyNumberFormat="1" applyFont="1" applyFill="1" applyAlignment="1">
      <alignment horizontal="center" wrapText="1"/>
    </xf>
    <xf numFmtId="168" fontId="10" fillId="7" borderId="0" xfId="0" applyNumberFormat="1" applyFont="1" applyFill="1" applyAlignment="1">
      <alignment horizontal="center"/>
    </xf>
    <xf numFmtId="168"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8" fontId="19" fillId="7" borderId="0" xfId="0" applyNumberFormat="1" applyFont="1" applyFill="1" applyAlignment="1" applyProtection="1">
      <alignment horizontal="center"/>
      <protection locked="0"/>
    </xf>
    <xf numFmtId="0" fontId="28"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6" fillId="0" borderId="26" xfId="0" applyFont="1" applyBorder="1" applyAlignment="1">
      <alignment horizontal="left"/>
    </xf>
    <xf numFmtId="0" fontId="10" fillId="0" borderId="26" xfId="0" applyFont="1" applyBorder="1" applyAlignment="1">
      <alignment vertical="top" wrapText="1"/>
    </xf>
    <xf numFmtId="168"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8" fontId="6" fillId="3" borderId="30" xfId="0" applyNumberFormat="1" applyFont="1" applyFill="1" applyBorder="1" applyAlignment="1">
      <alignment horizontal="center"/>
    </xf>
    <xf numFmtId="0" fontId="1" fillId="7" borderId="0" xfId="1" applyFill="1" applyAlignment="1">
      <alignment horizontal="left" vertical="top"/>
    </xf>
    <xf numFmtId="0" fontId="6" fillId="0" borderId="26" xfId="0" applyFont="1" applyBorder="1" applyAlignment="1">
      <alignment horizontal="left" wrapText="1"/>
    </xf>
    <xf numFmtId="0" fontId="6" fillId="5" borderId="50" xfId="0" applyFont="1" applyFill="1" applyBorder="1" applyAlignment="1">
      <alignment horizontal="left"/>
    </xf>
    <xf numFmtId="0" fontId="6" fillId="5" borderId="25" xfId="1" applyFont="1" applyFill="1" applyBorder="1" applyAlignment="1">
      <alignment wrapText="1"/>
    </xf>
    <xf numFmtId="0" fontId="1" fillId="0" borderId="44" xfId="1" applyBorder="1" applyAlignment="1">
      <alignment horizontal="left" vertical="top" wrapText="1"/>
    </xf>
    <xf numFmtId="0" fontId="1" fillId="0" borderId="27" xfId="1" applyBorder="1"/>
    <xf numFmtId="0" fontId="6" fillId="0" borderId="55" xfId="0" applyFont="1" applyBorder="1" applyAlignment="1">
      <alignment horizontal="left" vertical="top" wrapText="1"/>
    </xf>
    <xf numFmtId="168" fontId="6" fillId="0" borderId="27" xfId="0" applyNumberFormat="1" applyFont="1" applyBorder="1" applyAlignment="1">
      <alignment horizontal="center" vertical="top"/>
    </xf>
    <xf numFmtId="0" fontId="10" fillId="0" borderId="55" xfId="0" applyFont="1" applyBorder="1" applyAlignment="1">
      <alignment vertical="top" wrapText="1"/>
    </xf>
    <xf numFmtId="168" fontId="19" fillId="6" borderId="27" xfId="0" applyNumberFormat="1" applyFont="1" applyFill="1" applyBorder="1" applyAlignment="1" applyProtection="1">
      <alignment horizontal="center"/>
      <protection locked="0"/>
    </xf>
    <xf numFmtId="168" fontId="10" fillId="3" borderId="27" xfId="0" applyNumberFormat="1" applyFont="1" applyFill="1" applyBorder="1" applyAlignment="1">
      <alignment horizontal="center"/>
    </xf>
    <xf numFmtId="168" fontId="10" fillId="0" borderId="27" xfId="0" applyNumberFormat="1" applyFont="1" applyBorder="1" applyAlignment="1">
      <alignment horizontal="center"/>
    </xf>
    <xf numFmtId="0" fontId="6" fillId="0" borderId="56" xfId="0" applyFont="1" applyBorder="1" applyAlignment="1">
      <alignment horizontal="left" vertical="top" wrapText="1"/>
    </xf>
    <xf numFmtId="168" fontId="10" fillId="8" borderId="30" xfId="0" applyNumberFormat="1" applyFont="1" applyFill="1" applyBorder="1" applyAlignment="1">
      <alignment horizontal="center"/>
    </xf>
    <xf numFmtId="0" fontId="10" fillId="7" borderId="49" xfId="1" applyFont="1" applyFill="1" applyBorder="1" applyAlignment="1">
      <alignment horizontal="left" vertical="top" wrapText="1"/>
    </xf>
    <xf numFmtId="0" fontId="1" fillId="7" borderId="48" xfId="1" applyFill="1" applyBorder="1"/>
    <xf numFmtId="0" fontId="6" fillId="0" borderId="23" xfId="1" applyFont="1" applyBorder="1" applyAlignment="1">
      <alignment wrapText="1"/>
    </xf>
    <xf numFmtId="169" fontId="10" fillId="8" borderId="25" xfId="1" applyNumberFormat="1" applyFont="1" applyFill="1" applyBorder="1"/>
    <xf numFmtId="0" fontId="20" fillId="7" borderId="0" xfId="0" applyFont="1" applyFill="1" applyAlignment="1">
      <alignment vertical="center" wrapText="1"/>
    </xf>
    <xf numFmtId="0" fontId="20" fillId="0" borderId="0" xfId="0" applyFont="1" applyAlignment="1">
      <alignment wrapText="1"/>
    </xf>
    <xf numFmtId="0" fontId="20" fillId="7" borderId="0" xfId="1" applyFont="1" applyFill="1" applyAlignment="1">
      <alignment wrapText="1"/>
    </xf>
    <xf numFmtId="0" fontId="20" fillId="7" borderId="0" xfId="1" applyFont="1" applyFill="1" applyAlignment="1">
      <alignment vertical="center" wrapText="1"/>
    </xf>
    <xf numFmtId="0" fontId="20" fillId="7" borderId="0" xfId="0" applyFont="1" applyFill="1" applyAlignment="1">
      <alignment horizontal="left" vertical="top" wrapText="1"/>
    </xf>
    <xf numFmtId="165" fontId="14" fillId="7" borderId="0" xfId="0" applyNumberFormat="1" applyFont="1" applyFill="1"/>
    <xf numFmtId="2" fontId="14" fillId="7" borderId="0" xfId="0" applyNumberFormat="1" applyFont="1" applyFill="1"/>
    <xf numFmtId="0" fontId="20" fillId="7" borderId="0" xfId="0" applyFont="1" applyFill="1"/>
    <xf numFmtId="168" fontId="21" fillId="0" borderId="27" xfId="0" applyNumberFormat="1" applyFont="1" applyBorder="1" applyAlignment="1">
      <alignment horizontal="center" vertical="top"/>
    </xf>
    <xf numFmtId="0" fontId="10" fillId="7" borderId="0" xfId="0" applyFont="1" applyFill="1" applyAlignment="1">
      <alignment wrapText="1"/>
    </xf>
    <xf numFmtId="0" fontId="10" fillId="7" borderId="12" xfId="0" applyFont="1" applyFill="1" applyBorder="1" applyAlignment="1">
      <alignment vertical="top" wrapText="1"/>
    </xf>
    <xf numFmtId="0" fontId="10" fillId="7" borderId="16" xfId="0" applyFont="1" applyFill="1" applyBorder="1" applyAlignment="1">
      <alignment vertical="top" wrapText="1"/>
    </xf>
    <xf numFmtId="0" fontId="10" fillId="6" borderId="29" xfId="0" applyFont="1" applyFill="1" applyBorder="1" applyAlignment="1" applyProtection="1">
      <alignment vertical="top"/>
      <protection locked="0"/>
    </xf>
    <xf numFmtId="2" fontId="9" fillId="0" borderId="0" xfId="0" applyNumberFormat="1" applyFont="1"/>
    <xf numFmtId="2" fontId="0" fillId="0" borderId="0" xfId="0" applyNumberFormat="1"/>
    <xf numFmtId="0" fontId="41" fillId="7" borderId="0" xfId="1" applyFont="1" applyFill="1" applyAlignment="1">
      <alignment horizontal="center" vertical="top" wrapText="1"/>
    </xf>
    <xf numFmtId="0" fontId="0" fillId="0" borderId="52" xfId="0" applyFill="1" applyBorder="1" applyAlignment="1">
      <alignment vertical="top"/>
    </xf>
    <xf numFmtId="0" fontId="6" fillId="0" borderId="57" xfId="0" applyFont="1" applyFill="1" applyBorder="1" applyAlignment="1">
      <alignment vertical="top" wrapText="1"/>
    </xf>
    <xf numFmtId="0" fontId="9" fillId="0" borderId="53" xfId="0" applyFont="1" applyFill="1" applyBorder="1" applyAlignment="1">
      <alignment vertical="top"/>
    </xf>
    <xf numFmtId="0" fontId="9" fillId="0" borderId="53" xfId="0" applyFont="1" applyFill="1" applyBorder="1" applyAlignment="1">
      <alignment vertical="top" wrapText="1"/>
    </xf>
    <xf numFmtId="168" fontId="10" fillId="0" borderId="53" xfId="0" applyNumberFormat="1" applyFont="1" applyFill="1" applyBorder="1" applyAlignment="1">
      <alignment horizontal="center" vertical="top"/>
    </xf>
    <xf numFmtId="4" fontId="9" fillId="0" borderId="53" xfId="0" applyNumberFormat="1" applyFont="1" applyFill="1" applyBorder="1" applyAlignment="1">
      <alignment horizontal="center" vertical="top"/>
    </xf>
    <xf numFmtId="168" fontId="10" fillId="0" borderId="53" xfId="0" applyNumberFormat="1" applyFont="1" applyFill="1" applyBorder="1" applyAlignment="1">
      <alignment vertical="top"/>
    </xf>
    <xf numFmtId="170" fontId="12" fillId="0" borderId="7" xfId="0" applyNumberFormat="1" applyFont="1" applyFill="1" applyBorder="1" applyAlignment="1">
      <alignment vertical="top"/>
    </xf>
    <xf numFmtId="0" fontId="9" fillId="0" borderId="0" xfId="0" applyFont="1" applyFill="1" applyAlignment="1">
      <alignment vertical="top"/>
    </xf>
    <xf numFmtId="0" fontId="0" fillId="5" borderId="52" xfId="0" applyFill="1" applyBorder="1" applyAlignment="1">
      <alignment vertical="top"/>
    </xf>
    <xf numFmtId="0" fontId="6" fillId="5" borderId="57" xfId="0" applyFont="1" applyFill="1" applyBorder="1" applyAlignment="1">
      <alignment vertical="top" wrapText="1"/>
    </xf>
    <xf numFmtId="0" fontId="9" fillId="5" borderId="53" xfId="0" applyFont="1" applyFill="1" applyBorder="1" applyAlignment="1">
      <alignment vertical="top"/>
    </xf>
    <xf numFmtId="0" fontId="9" fillId="5" borderId="53" xfId="0" applyFont="1" applyFill="1" applyBorder="1" applyAlignment="1">
      <alignment vertical="top" wrapText="1"/>
    </xf>
    <xf numFmtId="168" fontId="10" fillId="5" borderId="53" xfId="0" applyNumberFormat="1" applyFont="1" applyFill="1" applyBorder="1" applyAlignment="1">
      <alignment horizontal="center" vertical="top"/>
    </xf>
    <xf numFmtId="4" fontId="9" fillId="5" borderId="53" xfId="0" applyNumberFormat="1" applyFont="1" applyFill="1" applyBorder="1" applyAlignment="1">
      <alignment horizontal="center" vertical="top"/>
    </xf>
    <xf numFmtId="168" fontId="10" fillId="5" borderId="53" xfId="0" applyNumberFormat="1" applyFont="1" applyFill="1" applyBorder="1" applyAlignment="1">
      <alignment vertical="top"/>
    </xf>
    <xf numFmtId="170" fontId="12" fillId="5" borderId="7" xfId="0" applyNumberFormat="1" applyFont="1" applyFill="1" applyBorder="1" applyAlignment="1">
      <alignment vertical="top"/>
    </xf>
    <xf numFmtId="0" fontId="0" fillId="0" borderId="0" xfId="0" applyBorder="1"/>
    <xf numFmtId="0" fontId="0" fillId="7" borderId="0" xfId="0" applyFill="1" applyBorder="1"/>
    <xf numFmtId="9" fontId="10" fillId="6" borderId="24" xfId="0" applyNumberFormat="1" applyFont="1" applyFill="1" applyBorder="1" applyAlignment="1" applyProtection="1">
      <alignment horizontal="center"/>
      <protection locked="0"/>
    </xf>
    <xf numFmtId="0" fontId="6" fillId="7" borderId="0" xfId="0" applyFont="1" applyFill="1" applyAlignment="1">
      <alignment horizontal="left" vertical="top" wrapText="1"/>
    </xf>
    <xf numFmtId="0" fontId="6" fillId="7" borderId="0" xfId="0" applyFont="1" applyFill="1" applyAlignment="1">
      <alignment horizontal="left" vertical="top"/>
    </xf>
    <xf numFmtId="0" fontId="33" fillId="7" borderId="0" xfId="0" applyFont="1" applyFill="1" applyAlignment="1">
      <alignment horizontal="left"/>
    </xf>
    <xf numFmtId="0" fontId="6" fillId="7" borderId="0" xfId="0" applyFont="1" applyFill="1" applyAlignment="1">
      <alignment horizontal="lef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37" fillId="15" borderId="11" xfId="0" applyFont="1" applyFill="1" applyBorder="1" applyAlignment="1">
      <alignment horizontal="center"/>
    </xf>
    <xf numFmtId="0" fontId="37" fillId="15"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33" fillId="0" borderId="0" xfId="0" applyFont="1" applyAlignment="1">
      <alignment horizontal="left"/>
    </xf>
    <xf numFmtId="0" fontId="24" fillId="7" borderId="0" xfId="0" applyFont="1" applyFill="1" applyAlignment="1">
      <alignment horizontal="left" vertical="center" wrapText="1"/>
    </xf>
    <xf numFmtId="0" fontId="24" fillId="7" borderId="0" xfId="0" applyFont="1" applyFill="1" applyAlignment="1">
      <alignment horizontal="left" vertical="top" wrapText="1"/>
    </xf>
    <xf numFmtId="0" fontId="6" fillId="0" borderId="38" xfId="0" applyFont="1" applyBorder="1" applyAlignment="1">
      <alignment horizontal="left" vertical="center" wrapText="1"/>
    </xf>
    <xf numFmtId="0" fontId="6" fillId="0" borderId="18" xfId="0" applyFont="1" applyBorder="1" applyAlignment="1">
      <alignment horizontal="left" vertical="center" wrapText="1"/>
    </xf>
    <xf numFmtId="0" fontId="6" fillId="0" borderId="39" xfId="0" applyFont="1" applyBorder="1" applyAlignment="1">
      <alignment horizontal="left" vertical="center" wrapText="1"/>
    </xf>
    <xf numFmtId="0" fontId="0" fillId="16" borderId="6" xfId="0" applyFill="1" applyBorder="1" applyAlignment="1" applyProtection="1">
      <alignment horizontal="center" vertical="top"/>
      <protection locked="0"/>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2" xfId="0" applyBorder="1" applyAlignment="1">
      <alignment horizontal="center" vertical="top"/>
    </xf>
    <xf numFmtId="0" fontId="0" fillId="0" borderId="6" xfId="0" applyBorder="1" applyAlignment="1">
      <alignment horizontal="center" vertical="top"/>
    </xf>
    <xf numFmtId="0" fontId="10" fillId="7" borderId="6" xfId="0" applyFont="1" applyFill="1" applyBorder="1" applyAlignment="1" applyProtection="1">
      <alignment horizontal="center" vertical="top"/>
      <protection locked="0"/>
    </xf>
    <xf numFmtId="0" fontId="10" fillId="7" borderId="43" xfId="0" applyFont="1" applyFill="1" applyBorder="1" applyAlignment="1" applyProtection="1">
      <alignment horizontal="center" vertical="top"/>
      <protection locked="0"/>
    </xf>
    <xf numFmtId="0" fontId="0" fillId="16" borderId="43" xfId="0" applyFill="1" applyBorder="1" applyAlignment="1" applyProtection="1">
      <alignment horizontal="center" vertical="top"/>
      <protection locked="0"/>
    </xf>
    <xf numFmtId="0" fontId="10" fillId="7" borderId="0" xfId="0" applyFont="1" applyFill="1" applyAlignment="1" applyProtection="1">
      <alignment horizontal="center" vertical="top"/>
      <protection locked="0"/>
    </xf>
    <xf numFmtId="0" fontId="20" fillId="7" borderId="0" xfId="0" applyFont="1" applyFill="1" applyAlignment="1">
      <alignment horizontal="center" vertical="top" wrapText="1"/>
    </xf>
    <xf numFmtId="0" fontId="10" fillId="7" borderId="49" xfId="0" applyFont="1" applyFill="1" applyBorder="1" applyAlignment="1">
      <alignment horizontal="left" vertical="top" wrapText="1"/>
    </xf>
    <xf numFmtId="0" fontId="10" fillId="7" borderId="43" xfId="0" applyFont="1" applyFill="1" applyBorder="1" applyAlignment="1">
      <alignment horizontal="left" vertical="top" wrapText="1"/>
    </xf>
    <xf numFmtId="0" fontId="10" fillId="7" borderId="48" xfId="0" applyFont="1" applyFill="1" applyBorder="1" applyAlignment="1">
      <alignment horizontal="left" vertical="top" wrapText="1"/>
    </xf>
    <xf numFmtId="0" fontId="6" fillId="7" borderId="49" xfId="0" applyFont="1" applyFill="1" applyBorder="1" applyAlignment="1">
      <alignment horizontal="left" vertical="top" wrapText="1"/>
    </xf>
    <xf numFmtId="0" fontId="6" fillId="7" borderId="43" xfId="0" applyFont="1" applyFill="1" applyBorder="1" applyAlignment="1">
      <alignment horizontal="left" vertical="top" wrapText="1"/>
    </xf>
    <xf numFmtId="0" fontId="6" fillId="7" borderId="48" xfId="0" applyFont="1" applyFill="1" applyBorder="1" applyAlignment="1">
      <alignment horizontal="left" vertical="top" wrapText="1"/>
    </xf>
    <xf numFmtId="0" fontId="6" fillId="7" borderId="19" xfId="0" applyFont="1" applyFill="1" applyBorder="1" applyAlignment="1">
      <alignment horizontal="left" vertical="top" wrapText="1"/>
    </xf>
    <xf numFmtId="0" fontId="10" fillId="0" borderId="49" xfId="1" applyFont="1" applyBorder="1" applyAlignment="1">
      <alignment horizontal="left" vertical="top" wrapText="1"/>
    </xf>
    <xf numFmtId="0" fontId="10" fillId="0" borderId="43" xfId="1" applyFont="1" applyBorder="1" applyAlignment="1">
      <alignment horizontal="left" vertical="top" wrapText="1"/>
    </xf>
    <xf numFmtId="0" fontId="10" fillId="0" borderId="48" xfId="1" applyFont="1" applyBorder="1" applyAlignment="1">
      <alignment horizontal="left" vertical="top" wrapText="1"/>
    </xf>
    <xf numFmtId="0" fontId="0" fillId="0" borderId="42" xfId="0" applyBorder="1" applyAlignment="1">
      <alignment horizontal="center" vertical="top" wrapText="1"/>
    </xf>
    <xf numFmtId="0" fontId="0" fillId="0" borderId="6" xfId="0" applyBorder="1" applyAlignment="1">
      <alignment horizontal="center" vertical="top" wrapText="1"/>
    </xf>
    <xf numFmtId="0" fontId="0" fillId="0" borderId="42" xfId="0" applyBorder="1" applyAlignment="1">
      <alignment horizontal="center"/>
    </xf>
    <xf numFmtId="0" fontId="0" fillId="0" borderId="6" xfId="0" applyBorder="1" applyAlignment="1">
      <alignment horizontal="center"/>
    </xf>
    <xf numFmtId="0" fontId="6" fillId="0" borderId="51" xfId="0" applyFont="1" applyBorder="1" applyAlignment="1">
      <alignment horizontal="center"/>
    </xf>
    <xf numFmtId="0" fontId="6" fillId="0" borderId="43" xfId="0" applyFont="1" applyBorder="1" applyAlignment="1">
      <alignment horizontal="center"/>
    </xf>
    <xf numFmtId="0" fontId="31" fillId="0" borderId="42" xfId="0" applyFont="1" applyBorder="1" applyAlignment="1">
      <alignment horizontal="center"/>
    </xf>
    <xf numFmtId="0" fontId="31" fillId="0" borderId="6" xfId="0" applyFont="1" applyBorder="1" applyAlignment="1">
      <alignment horizontal="center"/>
    </xf>
    <xf numFmtId="0" fontId="0" fillId="0" borderId="19" xfId="0" applyBorder="1" applyAlignment="1">
      <alignment horizontal="center" vertical="top" wrapText="1"/>
    </xf>
    <xf numFmtId="0" fontId="0" fillId="0" borderId="0" xfId="0" applyAlignment="1">
      <alignment horizontal="center" vertical="top" wrapText="1"/>
    </xf>
    <xf numFmtId="0" fontId="10" fillId="0" borderId="49" xfId="0" applyFont="1" applyBorder="1" applyAlignment="1">
      <alignment horizontal="left" wrapText="1"/>
    </xf>
    <xf numFmtId="0" fontId="10" fillId="0" borderId="43" xfId="0" applyFont="1" applyBorder="1" applyAlignment="1">
      <alignment horizontal="left" wrapText="1"/>
    </xf>
    <xf numFmtId="0" fontId="10" fillId="0" borderId="48" xfId="0" applyFont="1" applyBorder="1" applyAlignment="1">
      <alignment horizontal="left" wrapText="1"/>
    </xf>
    <xf numFmtId="0" fontId="6" fillId="0" borderId="0" xfId="0" applyFont="1" applyAlignment="1">
      <alignment horizontal="left"/>
    </xf>
    <xf numFmtId="0" fontId="6" fillId="7" borderId="0" xfId="0" applyFont="1" applyFill="1" applyAlignment="1">
      <alignment horizontal="left" wrapText="1"/>
    </xf>
    <xf numFmtId="0" fontId="10" fillId="7" borderId="2" xfId="0" applyFont="1" applyFill="1" applyBorder="1" applyAlignment="1">
      <alignment horizontal="left" vertical="top" wrapText="1"/>
    </xf>
    <xf numFmtId="0" fontId="10" fillId="0" borderId="2" xfId="0" applyFont="1" applyBorder="1" applyAlignment="1">
      <alignment horizontal="left" vertical="top" wrapText="1"/>
    </xf>
    <xf numFmtId="0" fontId="6" fillId="7" borderId="10" xfId="0" applyFont="1" applyFill="1" applyBorder="1" applyAlignment="1">
      <alignment horizontal="center"/>
    </xf>
    <xf numFmtId="0" fontId="6" fillId="7" borderId="11" xfId="0" applyFont="1" applyFill="1" applyBorder="1" applyAlignment="1">
      <alignment horizontal="center"/>
    </xf>
    <xf numFmtId="0" fontId="6" fillId="7" borderId="3" xfId="0" applyFont="1" applyFill="1" applyBorder="1" applyAlignment="1">
      <alignment horizontal="center"/>
    </xf>
    <xf numFmtId="0" fontId="6" fillId="7" borderId="42" xfId="0" applyFont="1" applyFill="1" applyBorder="1" applyAlignment="1">
      <alignment horizontal="center" vertical="top" wrapText="1"/>
    </xf>
    <xf numFmtId="0" fontId="6" fillId="7" borderId="57" xfId="0" applyFont="1" applyFill="1" applyBorder="1" applyAlignment="1">
      <alignment horizontal="center" vertical="top" wrapText="1"/>
    </xf>
    <xf numFmtId="0" fontId="10" fillId="0" borderId="0" xfId="1" applyFont="1" applyAlignment="1">
      <alignment horizontal="center" vertical="top" wrapText="1"/>
    </xf>
    <xf numFmtId="0" fontId="24" fillId="7" borderId="19" xfId="0" applyFont="1" applyFill="1" applyBorder="1" applyAlignment="1">
      <alignment horizontal="left" vertical="top" wrapText="1"/>
    </xf>
    <xf numFmtId="0" fontId="33" fillId="7" borderId="19" xfId="0" applyFont="1" applyFill="1" applyBorder="1" applyAlignment="1">
      <alignment horizontal="left" vertical="top" wrapText="1"/>
    </xf>
    <xf numFmtId="0" fontId="33"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5901418</xdr:colOff>
      <xdr:row>0</xdr:row>
      <xdr:rowOff>236764</xdr:rowOff>
    </xdr:from>
    <xdr:to>
      <xdr:col>0</xdr:col>
      <xdr:colOff>9835243</xdr:colOff>
      <xdr:row>3</xdr:row>
      <xdr:rowOff>208189</xdr:rowOff>
    </xdr:to>
    <xdr:pic>
      <xdr:nvPicPr>
        <xdr:cNvPr id="2" name="Afbeelding 1" descr="Home - Inwoners - Gemeente Waalwijk">
          <a:extLst>
            <a:ext uri="{FF2B5EF4-FFF2-40B4-BE49-F238E27FC236}">
              <a16:creationId xmlns:a16="http://schemas.microsoft.com/office/drawing/2014/main" id="{053210AC-B1B9-415F-AA74-9E69ED3E8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1418" y="236764"/>
          <a:ext cx="3933825" cy="76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6786562</xdr:colOff>
      <xdr:row>0</xdr:row>
      <xdr:rowOff>59531</xdr:rowOff>
    </xdr:from>
    <xdr:to>
      <xdr:col>1</xdr:col>
      <xdr:colOff>10720387</xdr:colOff>
      <xdr:row>4</xdr:row>
      <xdr:rowOff>22451</xdr:rowOff>
    </xdr:to>
    <xdr:pic>
      <xdr:nvPicPr>
        <xdr:cNvPr id="3" name="Afbeelding 2" descr="Home - Inwoners - Gemeente Waalwijk">
          <a:extLst>
            <a:ext uri="{FF2B5EF4-FFF2-40B4-BE49-F238E27FC236}">
              <a16:creationId xmlns:a16="http://schemas.microsoft.com/office/drawing/2014/main" id="{74342AA8-AC56-4408-B5FB-7F1964CB4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59531"/>
          <a:ext cx="3933825" cy="76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404812</xdr:colOff>
      <xdr:row>0</xdr:row>
      <xdr:rowOff>119062</xdr:rowOff>
    </xdr:from>
    <xdr:to>
      <xdr:col>2</xdr:col>
      <xdr:colOff>1504950</xdr:colOff>
      <xdr:row>4</xdr:row>
      <xdr:rowOff>46263</xdr:rowOff>
    </xdr:to>
    <xdr:pic>
      <xdr:nvPicPr>
        <xdr:cNvPr id="4" name="Afbeelding 3" descr="Home - Inwoners - Gemeente Waalwijk">
          <a:extLst>
            <a:ext uri="{FF2B5EF4-FFF2-40B4-BE49-F238E27FC236}">
              <a16:creationId xmlns:a16="http://schemas.microsoft.com/office/drawing/2014/main" id="{86091429-D46D-478F-8856-CD5572672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1406" y="119062"/>
          <a:ext cx="3933825" cy="76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273844</xdr:colOff>
      <xdr:row>0</xdr:row>
      <xdr:rowOff>83344</xdr:rowOff>
    </xdr:from>
    <xdr:to>
      <xdr:col>4</xdr:col>
      <xdr:colOff>576263</xdr:colOff>
      <xdr:row>4</xdr:row>
      <xdr:rowOff>907</xdr:rowOff>
    </xdr:to>
    <xdr:pic>
      <xdr:nvPicPr>
        <xdr:cNvPr id="2" name="Afbeelding 1" descr="Home - Inwoners - Gemeente Waalwijk">
          <a:extLst>
            <a:ext uri="{FF2B5EF4-FFF2-40B4-BE49-F238E27FC236}">
              <a16:creationId xmlns:a16="http://schemas.microsoft.com/office/drawing/2014/main" id="{9F6B1162-A01F-405F-97D1-FC8BD8655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9032" y="83344"/>
          <a:ext cx="3933825" cy="76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654843</xdr:colOff>
      <xdr:row>0</xdr:row>
      <xdr:rowOff>95249</xdr:rowOff>
    </xdr:from>
    <xdr:to>
      <xdr:col>4</xdr:col>
      <xdr:colOff>137431</xdr:colOff>
      <xdr:row>3</xdr:row>
      <xdr:rowOff>122802</xdr:rowOff>
    </xdr:to>
    <xdr:pic>
      <xdr:nvPicPr>
        <xdr:cNvPr id="2" name="Afbeelding 1" descr="Home - Inwoners - Gemeente Waalwijk">
          <a:extLst>
            <a:ext uri="{FF2B5EF4-FFF2-40B4-BE49-F238E27FC236}">
              <a16:creationId xmlns:a16="http://schemas.microsoft.com/office/drawing/2014/main" id="{143A136E-FDB5-434A-8EAD-8D829338E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5218" y="95249"/>
          <a:ext cx="3935526" cy="7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595313</xdr:colOff>
      <xdr:row>0</xdr:row>
      <xdr:rowOff>71437</xdr:rowOff>
    </xdr:from>
    <xdr:to>
      <xdr:col>4</xdr:col>
      <xdr:colOff>220777</xdr:colOff>
      <xdr:row>3</xdr:row>
      <xdr:rowOff>98990</xdr:rowOff>
    </xdr:to>
    <xdr:pic>
      <xdr:nvPicPr>
        <xdr:cNvPr id="2" name="Afbeelding 1" descr="Home - Inwoners - Gemeente Waalwijk">
          <a:extLst>
            <a:ext uri="{FF2B5EF4-FFF2-40B4-BE49-F238E27FC236}">
              <a16:creationId xmlns:a16="http://schemas.microsoft.com/office/drawing/2014/main" id="{D4B0005A-5007-49D9-8E83-F95414CFC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1" y="71437"/>
          <a:ext cx="3935526" cy="7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4691062</xdr:colOff>
      <xdr:row>0</xdr:row>
      <xdr:rowOff>154781</xdr:rowOff>
    </xdr:from>
    <xdr:to>
      <xdr:col>2</xdr:col>
      <xdr:colOff>470807</xdr:colOff>
      <xdr:row>3</xdr:row>
      <xdr:rowOff>182334</xdr:rowOff>
    </xdr:to>
    <xdr:pic>
      <xdr:nvPicPr>
        <xdr:cNvPr id="2" name="Afbeelding 1" descr="Home - Inwoners - Gemeente Waalwijk">
          <a:extLst>
            <a:ext uri="{FF2B5EF4-FFF2-40B4-BE49-F238E27FC236}">
              <a16:creationId xmlns:a16="http://schemas.microsoft.com/office/drawing/2014/main" id="{93DF3C63-48CB-4BA3-BC46-48D18161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0937" y="154781"/>
          <a:ext cx="3935526" cy="7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1381125</xdr:colOff>
      <xdr:row>0</xdr:row>
      <xdr:rowOff>154782</xdr:rowOff>
    </xdr:from>
    <xdr:to>
      <xdr:col>5</xdr:col>
      <xdr:colOff>697026</xdr:colOff>
      <xdr:row>3</xdr:row>
      <xdr:rowOff>110898</xdr:rowOff>
    </xdr:to>
    <xdr:pic>
      <xdr:nvPicPr>
        <xdr:cNvPr id="2" name="Afbeelding 1" descr="Home - Inwoners - Gemeente Waalwijk">
          <a:extLst>
            <a:ext uri="{FF2B5EF4-FFF2-40B4-BE49-F238E27FC236}">
              <a16:creationId xmlns:a16="http://schemas.microsoft.com/office/drawing/2014/main" id="{6380782F-A485-47DC-ACB7-B176008AF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53313" y="154782"/>
          <a:ext cx="3935526" cy="7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1333500</xdr:colOff>
      <xdr:row>0</xdr:row>
      <xdr:rowOff>95250</xdr:rowOff>
    </xdr:from>
    <xdr:to>
      <xdr:col>3</xdr:col>
      <xdr:colOff>1216932</xdr:colOff>
      <xdr:row>3</xdr:row>
      <xdr:rowOff>51366</xdr:rowOff>
    </xdr:to>
    <xdr:pic>
      <xdr:nvPicPr>
        <xdr:cNvPr id="3" name="Afbeelding 2" descr="Home - Inwoners - Gemeente Waalwijk">
          <a:extLst>
            <a:ext uri="{FF2B5EF4-FFF2-40B4-BE49-F238E27FC236}">
              <a16:creationId xmlns:a16="http://schemas.microsoft.com/office/drawing/2014/main" id="{80D6DA27-12FF-485B-9989-DF787D76D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6156" y="95250"/>
          <a:ext cx="3935526" cy="7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3B6D-66D3-6040-9982-C622E8ABD6C5}">
  <dimension ref="A1:AP209"/>
  <sheetViews>
    <sheetView tabSelected="1" zoomScale="85" zoomScaleNormal="85" workbookViewId="0">
      <selection activeCell="B7" sqref="B7"/>
    </sheetView>
  </sheetViews>
  <sheetFormatPr baseColWidth="10" defaultColWidth="10.625" defaultRowHeight="16" x14ac:dyDescent="0.2"/>
  <cols>
    <col min="1" max="1" width="103.75" style="36" customWidth="1"/>
    <col min="2" max="2" width="44.25" customWidth="1"/>
    <col min="10" max="42" width="10.625" style="124"/>
  </cols>
  <sheetData>
    <row r="1" spans="1:9" ht="18.75" customHeight="1" x14ac:dyDescent="0.2">
      <c r="A1" s="504" t="s">
        <v>0</v>
      </c>
      <c r="B1" s="124"/>
      <c r="C1" s="124"/>
      <c r="D1" s="124"/>
      <c r="E1" s="124"/>
      <c r="F1" s="124"/>
      <c r="G1" s="124"/>
      <c r="H1" s="124"/>
      <c r="I1" s="124"/>
    </row>
    <row r="2" spans="1:9" ht="14.25" customHeight="1" x14ac:dyDescent="0.2">
      <c r="A2" s="505"/>
      <c r="B2" s="124"/>
      <c r="C2" s="124"/>
      <c r="D2" s="124"/>
      <c r="E2" s="124"/>
      <c r="F2" s="124"/>
      <c r="G2" s="124"/>
      <c r="H2" s="124"/>
      <c r="I2" s="124"/>
    </row>
    <row r="3" spans="1:9" ht="29.25" customHeight="1" x14ac:dyDescent="0.2">
      <c r="A3" s="125"/>
      <c r="B3" s="124"/>
      <c r="C3" s="124"/>
      <c r="D3" s="124"/>
      <c r="E3" s="124"/>
      <c r="F3" s="124"/>
      <c r="G3" s="124"/>
      <c r="H3" s="124"/>
      <c r="I3" s="124"/>
    </row>
    <row r="4" spans="1:9" ht="18" x14ac:dyDescent="0.2">
      <c r="A4" s="145" t="s">
        <v>1</v>
      </c>
      <c r="B4" s="124"/>
      <c r="C4" s="124"/>
      <c r="D4" s="124"/>
      <c r="E4" s="124"/>
      <c r="F4" s="124"/>
      <c r="G4" s="124"/>
      <c r="H4" s="124"/>
      <c r="I4" s="124"/>
    </row>
    <row r="5" spans="1:9" ht="68" x14ac:dyDescent="0.2">
      <c r="A5" s="126" t="s">
        <v>2</v>
      </c>
      <c r="B5" s="124"/>
      <c r="C5" s="124"/>
      <c r="D5" s="124"/>
      <c r="E5" s="124"/>
      <c r="F5" s="124"/>
      <c r="G5" s="124"/>
      <c r="H5" s="124"/>
      <c r="I5" s="124"/>
    </row>
    <row r="6" spans="1:9" x14ac:dyDescent="0.2">
      <c r="A6" s="127"/>
      <c r="B6" s="124"/>
      <c r="C6" s="124"/>
      <c r="D6" s="124"/>
      <c r="E6" s="124"/>
      <c r="F6" s="124"/>
      <c r="G6" s="124"/>
      <c r="H6" s="124"/>
      <c r="I6" s="124"/>
    </row>
    <row r="7" spans="1:9" ht="289" x14ac:dyDescent="0.2">
      <c r="A7" s="126" t="s">
        <v>3</v>
      </c>
      <c r="B7" s="124"/>
      <c r="C7" s="124"/>
      <c r="D7" s="124"/>
      <c r="E7" s="124"/>
      <c r="F7" s="124"/>
      <c r="G7" s="124"/>
      <c r="H7" s="124"/>
      <c r="I7" s="124"/>
    </row>
    <row r="8" spans="1:9" x14ac:dyDescent="0.2">
      <c r="A8" s="127"/>
      <c r="B8" s="124"/>
      <c r="C8" s="124"/>
      <c r="D8" s="124"/>
      <c r="E8" s="124"/>
      <c r="F8" s="124"/>
      <c r="G8" s="124"/>
      <c r="H8" s="124"/>
      <c r="I8" s="124"/>
    </row>
    <row r="9" spans="1:9" ht="85" x14ac:dyDescent="0.2">
      <c r="A9" s="126" t="s">
        <v>4</v>
      </c>
      <c r="B9" s="124"/>
      <c r="C9" s="124"/>
      <c r="D9" s="124"/>
      <c r="E9" s="124"/>
      <c r="F9" s="124"/>
      <c r="G9" s="124"/>
      <c r="H9" s="124"/>
      <c r="I9" s="124"/>
    </row>
    <row r="10" spans="1:9" x14ac:dyDescent="0.2">
      <c r="A10" s="127"/>
      <c r="B10" s="124"/>
      <c r="C10" s="124"/>
      <c r="D10" s="124"/>
      <c r="E10" s="124"/>
      <c r="F10" s="124"/>
      <c r="G10" s="124"/>
      <c r="H10" s="124"/>
      <c r="I10" s="124"/>
    </row>
    <row r="11" spans="1:9" ht="272" x14ac:dyDescent="0.2">
      <c r="A11" s="126" t="s">
        <v>5</v>
      </c>
      <c r="B11" s="124"/>
      <c r="C11" s="124"/>
      <c r="D11" s="124"/>
      <c r="E11" s="124"/>
      <c r="F11" s="124"/>
      <c r="G11" s="124"/>
      <c r="H11" s="124"/>
      <c r="I11" s="124"/>
    </row>
    <row r="12" spans="1:9" x14ac:dyDescent="0.2">
      <c r="A12" s="127"/>
      <c r="B12" s="124"/>
      <c r="C12" s="124"/>
      <c r="D12" s="124"/>
      <c r="E12" s="124"/>
      <c r="F12" s="124"/>
      <c r="G12" s="124"/>
      <c r="H12" s="124"/>
      <c r="I12" s="124"/>
    </row>
    <row r="13" spans="1:9" ht="221" x14ac:dyDescent="0.2">
      <c r="A13" s="126" t="s">
        <v>295</v>
      </c>
      <c r="B13" s="468"/>
      <c r="C13" s="124"/>
      <c r="D13" s="124"/>
      <c r="E13" s="124"/>
      <c r="F13" s="124"/>
      <c r="G13" s="124"/>
      <c r="H13" s="124"/>
      <c r="I13" s="124"/>
    </row>
    <row r="14" spans="1:9" x14ac:dyDescent="0.2">
      <c r="A14" s="127"/>
      <c r="B14" s="124"/>
      <c r="C14" s="124"/>
      <c r="D14" s="124"/>
      <c r="E14" s="124"/>
      <c r="F14" s="124"/>
      <c r="G14" s="124"/>
      <c r="H14" s="124"/>
      <c r="I14" s="124"/>
    </row>
    <row r="15" spans="1:9" ht="153" x14ac:dyDescent="0.2">
      <c r="A15" s="126" t="s">
        <v>6</v>
      </c>
      <c r="B15" s="124"/>
      <c r="C15" s="124"/>
      <c r="D15" s="124"/>
      <c r="E15" s="124"/>
      <c r="F15" s="124"/>
      <c r="G15" s="124"/>
      <c r="H15" s="124"/>
      <c r="I15" s="124"/>
    </row>
    <row r="16" spans="1:9" x14ac:dyDescent="0.2">
      <c r="A16" s="128"/>
      <c r="B16" s="124"/>
      <c r="C16" s="124"/>
      <c r="D16" s="124"/>
      <c r="E16" s="124"/>
      <c r="F16" s="124"/>
      <c r="G16" s="124"/>
      <c r="H16" s="124"/>
      <c r="I16" s="124"/>
    </row>
    <row r="17" spans="1:9" ht="306" x14ac:dyDescent="0.2">
      <c r="A17" s="126" t="s">
        <v>7</v>
      </c>
      <c r="B17" s="124"/>
      <c r="C17" s="124"/>
      <c r="D17" s="124"/>
      <c r="E17" s="124"/>
      <c r="F17" s="124"/>
      <c r="G17" s="124"/>
      <c r="H17" s="124"/>
      <c r="I17" s="124"/>
    </row>
    <row r="18" spans="1:9" x14ac:dyDescent="0.2">
      <c r="A18" s="128"/>
      <c r="B18" s="124"/>
      <c r="C18" s="124"/>
      <c r="D18" s="124"/>
      <c r="E18" s="124"/>
      <c r="F18" s="124"/>
      <c r="G18" s="124"/>
      <c r="H18" s="124"/>
      <c r="I18" s="124"/>
    </row>
    <row r="19" spans="1:9" ht="187" x14ac:dyDescent="0.2">
      <c r="A19" s="126" t="s">
        <v>8</v>
      </c>
      <c r="B19" s="124"/>
      <c r="C19" s="124"/>
      <c r="D19" s="124"/>
      <c r="E19" s="124"/>
      <c r="F19" s="124"/>
      <c r="G19" s="124"/>
      <c r="H19" s="124"/>
      <c r="I19" s="124"/>
    </row>
    <row r="20" spans="1:9" x14ac:dyDescent="0.2">
      <c r="A20" s="128"/>
      <c r="B20" s="124"/>
      <c r="C20" s="124"/>
      <c r="D20" s="124"/>
      <c r="E20" s="124"/>
      <c r="F20" s="124"/>
      <c r="G20" s="124"/>
      <c r="H20" s="124"/>
      <c r="I20" s="124"/>
    </row>
    <row r="21" spans="1:9" ht="221" x14ac:dyDescent="0.2">
      <c r="A21" s="129" t="s">
        <v>291</v>
      </c>
      <c r="B21" s="124"/>
      <c r="C21" s="124"/>
      <c r="D21" s="124"/>
      <c r="E21" s="124"/>
      <c r="F21" s="124"/>
      <c r="G21" s="124"/>
      <c r="H21" s="124"/>
      <c r="I21" s="124"/>
    </row>
    <row r="22" spans="1:9" x14ac:dyDescent="0.2">
      <c r="A22" s="130"/>
      <c r="B22" s="124"/>
      <c r="C22" s="124"/>
      <c r="D22" s="124"/>
      <c r="E22" s="124"/>
      <c r="F22" s="124"/>
      <c r="G22" s="124"/>
      <c r="H22" s="124"/>
      <c r="I22" s="124"/>
    </row>
    <row r="23" spans="1:9" ht="51" x14ac:dyDescent="0.2">
      <c r="A23" s="479" t="s">
        <v>296</v>
      </c>
      <c r="B23" s="124"/>
      <c r="C23" s="124"/>
      <c r="D23" s="124"/>
      <c r="E23" s="124"/>
      <c r="F23" s="124"/>
      <c r="G23" s="124"/>
      <c r="H23" s="124"/>
      <c r="I23" s="124"/>
    </row>
    <row r="24" spans="1:9" x14ac:dyDescent="0.2">
      <c r="A24" s="130"/>
      <c r="B24" s="124"/>
      <c r="C24" s="124"/>
      <c r="D24" s="124"/>
      <c r="E24" s="124"/>
      <c r="F24" s="124"/>
      <c r="G24" s="124"/>
      <c r="H24" s="124"/>
      <c r="I24" s="124"/>
    </row>
    <row r="25" spans="1:9" ht="51" x14ac:dyDescent="0.2">
      <c r="A25" s="478" t="s">
        <v>9</v>
      </c>
      <c r="B25" s="469"/>
      <c r="C25" s="124"/>
      <c r="D25" s="124"/>
      <c r="E25" s="124"/>
      <c r="F25" s="124"/>
      <c r="G25" s="124"/>
      <c r="H25" s="124"/>
      <c r="I25" s="124"/>
    </row>
    <row r="26" spans="1:9" x14ac:dyDescent="0.2">
      <c r="A26" s="127"/>
      <c r="B26" s="124"/>
      <c r="C26" s="124"/>
      <c r="D26" s="124"/>
      <c r="E26" s="124"/>
      <c r="F26" s="124"/>
      <c r="G26" s="124"/>
      <c r="H26" s="124"/>
      <c r="I26" s="124"/>
    </row>
    <row r="27" spans="1:9" x14ac:dyDescent="0.2">
      <c r="A27" s="127"/>
      <c r="B27" s="124"/>
      <c r="C27" s="124"/>
      <c r="D27" s="124"/>
      <c r="E27" s="124"/>
      <c r="F27" s="124"/>
      <c r="G27" s="124"/>
      <c r="H27" s="124"/>
      <c r="I27" s="124"/>
    </row>
    <row r="28" spans="1:9" x14ac:dyDescent="0.2">
      <c r="A28" s="127"/>
      <c r="B28" s="124"/>
      <c r="C28" s="124"/>
      <c r="D28" s="124"/>
      <c r="E28" s="124"/>
      <c r="F28" s="124"/>
      <c r="G28" s="124"/>
      <c r="H28" s="124"/>
      <c r="I28" s="124"/>
    </row>
    <row r="29" spans="1:9" x14ac:dyDescent="0.2">
      <c r="A29" s="127"/>
      <c r="B29" s="124"/>
      <c r="C29" s="124"/>
      <c r="D29" s="124"/>
      <c r="E29" s="124"/>
      <c r="F29" s="124"/>
      <c r="G29" s="124"/>
      <c r="H29" s="124"/>
      <c r="I29" s="124"/>
    </row>
    <row r="30" spans="1:9" x14ac:dyDescent="0.2">
      <c r="A30" s="127"/>
      <c r="B30" s="124"/>
      <c r="C30" s="124"/>
      <c r="D30" s="124"/>
      <c r="E30" s="124"/>
      <c r="F30" s="124"/>
      <c r="G30" s="124"/>
      <c r="H30" s="124"/>
      <c r="I30" s="124"/>
    </row>
    <row r="31" spans="1:9" x14ac:dyDescent="0.2">
      <c r="A31" s="127"/>
      <c r="B31" s="124"/>
      <c r="C31" s="124"/>
      <c r="D31" s="124"/>
      <c r="E31" s="124"/>
      <c r="F31" s="124"/>
      <c r="G31" s="124"/>
      <c r="H31" s="124"/>
      <c r="I31" s="124"/>
    </row>
    <row r="32" spans="1:9" x14ac:dyDescent="0.2">
      <c r="A32" s="127"/>
      <c r="B32" s="124"/>
      <c r="C32" s="124"/>
      <c r="D32" s="124"/>
      <c r="E32" s="124"/>
      <c r="F32" s="124"/>
      <c r="G32" s="124"/>
      <c r="H32" s="124"/>
      <c r="I32" s="124"/>
    </row>
    <row r="33" spans="1:9" x14ac:dyDescent="0.2">
      <c r="A33" s="127"/>
      <c r="B33" s="124"/>
      <c r="C33" s="124"/>
      <c r="D33" s="124"/>
      <c r="E33" s="124"/>
      <c r="F33" s="124"/>
      <c r="G33" s="124"/>
      <c r="H33" s="124"/>
      <c r="I33" s="124"/>
    </row>
    <row r="34" spans="1:9" x14ac:dyDescent="0.2">
      <c r="A34" s="127"/>
      <c r="B34" s="124"/>
      <c r="C34" s="124"/>
      <c r="D34" s="124"/>
      <c r="E34" s="124"/>
      <c r="F34" s="124"/>
      <c r="G34" s="124"/>
      <c r="H34" s="124"/>
      <c r="I34" s="124"/>
    </row>
    <row r="35" spans="1:9" x14ac:dyDescent="0.2">
      <c r="A35" s="127"/>
      <c r="B35" s="124"/>
      <c r="C35" s="124"/>
      <c r="D35" s="124"/>
      <c r="E35" s="124"/>
      <c r="F35" s="124"/>
      <c r="G35" s="124"/>
      <c r="H35" s="124"/>
      <c r="I35" s="124"/>
    </row>
    <row r="36" spans="1:9" x14ac:dyDescent="0.2">
      <c r="A36" s="127"/>
      <c r="B36" s="124"/>
      <c r="C36" s="124"/>
      <c r="D36" s="124"/>
      <c r="E36" s="124"/>
      <c r="F36" s="124"/>
      <c r="G36" s="124"/>
      <c r="H36" s="124"/>
      <c r="I36" s="124"/>
    </row>
    <row r="37" spans="1:9" x14ac:dyDescent="0.2">
      <c r="A37" s="127"/>
      <c r="B37" s="124"/>
      <c r="C37" s="124"/>
      <c r="D37" s="124"/>
      <c r="E37" s="124"/>
      <c r="F37" s="124"/>
      <c r="G37" s="124"/>
      <c r="H37" s="124"/>
      <c r="I37" s="124"/>
    </row>
    <row r="38" spans="1:9" x14ac:dyDescent="0.2">
      <c r="A38" s="127"/>
      <c r="B38" s="124"/>
      <c r="C38" s="124"/>
      <c r="D38" s="124"/>
      <c r="E38" s="124"/>
      <c r="F38" s="124"/>
      <c r="G38" s="124"/>
      <c r="H38" s="124"/>
      <c r="I38" s="124"/>
    </row>
    <row r="39" spans="1:9" x14ac:dyDescent="0.2">
      <c r="A39" s="127"/>
      <c r="B39" s="124"/>
      <c r="C39" s="124"/>
      <c r="D39" s="124"/>
      <c r="E39" s="124"/>
      <c r="F39" s="124"/>
      <c r="G39" s="124"/>
      <c r="H39" s="124"/>
      <c r="I39" s="124"/>
    </row>
    <row r="40" spans="1:9" x14ac:dyDescent="0.2">
      <c r="A40" s="127"/>
      <c r="B40" s="124"/>
      <c r="C40" s="124"/>
      <c r="D40" s="124"/>
      <c r="E40" s="124"/>
      <c r="F40" s="124"/>
      <c r="G40" s="124"/>
      <c r="H40" s="124"/>
      <c r="I40" s="124"/>
    </row>
    <row r="41" spans="1:9" x14ac:dyDescent="0.2">
      <c r="A41" s="127"/>
      <c r="B41" s="124"/>
      <c r="C41" s="124"/>
      <c r="D41" s="124"/>
      <c r="E41" s="124"/>
      <c r="F41" s="124"/>
      <c r="G41" s="124"/>
      <c r="H41" s="124"/>
      <c r="I41" s="124"/>
    </row>
    <row r="42" spans="1:9" x14ac:dyDescent="0.2">
      <c r="A42" s="127"/>
      <c r="B42" s="124"/>
      <c r="C42" s="124"/>
      <c r="D42" s="124"/>
      <c r="E42" s="124"/>
      <c r="F42" s="124"/>
      <c r="G42" s="124"/>
      <c r="H42" s="124"/>
      <c r="I42" s="124"/>
    </row>
    <row r="43" spans="1:9" x14ac:dyDescent="0.2">
      <c r="A43" s="127"/>
      <c r="B43" s="124"/>
      <c r="C43" s="124"/>
      <c r="D43" s="124"/>
      <c r="E43" s="124"/>
      <c r="F43" s="124"/>
      <c r="G43" s="124"/>
      <c r="H43" s="124"/>
      <c r="I43" s="124"/>
    </row>
    <row r="44" spans="1:9" x14ac:dyDescent="0.2">
      <c r="A44" s="127"/>
      <c r="B44" s="124"/>
      <c r="C44" s="124"/>
      <c r="D44" s="124"/>
      <c r="E44" s="124"/>
      <c r="F44" s="124"/>
      <c r="G44" s="124"/>
      <c r="H44" s="124"/>
      <c r="I44" s="124"/>
    </row>
    <row r="45" spans="1:9" x14ac:dyDescent="0.2">
      <c r="A45" s="127"/>
      <c r="B45" s="124"/>
      <c r="C45" s="124"/>
      <c r="D45" s="124"/>
      <c r="E45" s="124"/>
      <c r="F45" s="124"/>
      <c r="G45" s="124"/>
      <c r="H45" s="124"/>
      <c r="I45" s="124"/>
    </row>
    <row r="46" spans="1:9" x14ac:dyDescent="0.2">
      <c r="A46" s="127"/>
      <c r="B46" s="124"/>
      <c r="C46" s="124"/>
      <c r="D46" s="124"/>
      <c r="E46" s="124"/>
      <c r="F46" s="124"/>
      <c r="G46" s="124"/>
      <c r="H46" s="124"/>
      <c r="I46" s="124"/>
    </row>
    <row r="47" spans="1:9" x14ac:dyDescent="0.2">
      <c r="A47" s="127"/>
      <c r="B47" s="124"/>
      <c r="C47" s="124"/>
      <c r="D47" s="124"/>
      <c r="E47" s="124"/>
      <c r="F47" s="124"/>
      <c r="G47" s="124"/>
      <c r="H47" s="124"/>
      <c r="I47" s="124"/>
    </row>
    <row r="48" spans="1:9" x14ac:dyDescent="0.2">
      <c r="A48" s="127"/>
      <c r="B48" s="124"/>
      <c r="C48" s="124"/>
      <c r="D48" s="124"/>
      <c r="E48" s="124"/>
      <c r="F48" s="124"/>
      <c r="G48" s="124"/>
      <c r="H48" s="124"/>
      <c r="I48" s="124"/>
    </row>
    <row r="49" spans="1:9" x14ac:dyDescent="0.2">
      <c r="A49" s="127"/>
      <c r="B49" s="124"/>
      <c r="C49" s="124"/>
      <c r="D49" s="124"/>
      <c r="E49" s="124"/>
      <c r="F49" s="124"/>
      <c r="G49" s="124"/>
      <c r="H49" s="124"/>
      <c r="I49" s="124"/>
    </row>
    <row r="50" spans="1:9" x14ac:dyDescent="0.2">
      <c r="A50" s="127"/>
      <c r="B50" s="124"/>
      <c r="C50" s="124"/>
      <c r="D50" s="124"/>
      <c r="E50" s="124"/>
      <c r="F50" s="124"/>
      <c r="G50" s="124"/>
      <c r="H50" s="124"/>
      <c r="I50" s="124"/>
    </row>
    <row r="51" spans="1:9" x14ac:dyDescent="0.2">
      <c r="A51" s="127"/>
      <c r="B51" s="124"/>
      <c r="C51" s="124"/>
      <c r="D51" s="124"/>
      <c r="E51" s="124"/>
      <c r="F51" s="124"/>
      <c r="G51" s="124"/>
      <c r="H51" s="124"/>
      <c r="I51" s="124"/>
    </row>
    <row r="52" spans="1:9" x14ac:dyDescent="0.2">
      <c r="A52" s="127"/>
      <c r="B52" s="124"/>
      <c r="C52" s="124"/>
      <c r="D52" s="124"/>
      <c r="E52" s="124"/>
      <c r="F52" s="124"/>
      <c r="G52" s="124"/>
      <c r="H52" s="124"/>
      <c r="I52" s="124"/>
    </row>
    <row r="53" spans="1:9" x14ac:dyDescent="0.2">
      <c r="A53" s="127"/>
      <c r="B53" s="124"/>
      <c r="C53" s="124"/>
      <c r="D53" s="124"/>
      <c r="E53" s="124"/>
      <c r="F53" s="124"/>
      <c r="G53" s="124"/>
      <c r="H53" s="124"/>
      <c r="I53" s="124"/>
    </row>
    <row r="54" spans="1:9" x14ac:dyDescent="0.2">
      <c r="A54" s="127"/>
      <c r="B54" s="124"/>
      <c r="C54" s="124"/>
      <c r="D54" s="124"/>
      <c r="E54" s="124"/>
      <c r="F54" s="124"/>
      <c r="G54" s="124"/>
      <c r="H54" s="124"/>
      <c r="I54" s="124"/>
    </row>
    <row r="55" spans="1:9" x14ac:dyDescent="0.2">
      <c r="A55" s="127"/>
      <c r="B55" s="124"/>
      <c r="C55" s="124"/>
      <c r="D55" s="124"/>
      <c r="E55" s="124"/>
      <c r="F55" s="124"/>
      <c r="G55" s="124"/>
      <c r="H55" s="124"/>
      <c r="I55" s="124"/>
    </row>
    <row r="56" spans="1:9" x14ac:dyDescent="0.2">
      <c r="A56" s="127"/>
      <c r="B56" s="124"/>
      <c r="C56" s="124"/>
      <c r="D56" s="124"/>
      <c r="E56" s="124"/>
      <c r="F56" s="124"/>
      <c r="G56" s="124"/>
      <c r="H56" s="124"/>
      <c r="I56" s="124"/>
    </row>
    <row r="57" spans="1:9" x14ac:dyDescent="0.2">
      <c r="A57" s="127"/>
      <c r="B57" s="124"/>
      <c r="C57" s="124"/>
      <c r="D57" s="124"/>
      <c r="E57" s="124"/>
      <c r="F57" s="124"/>
      <c r="G57" s="124"/>
      <c r="H57" s="124"/>
      <c r="I57" s="124"/>
    </row>
    <row r="58" spans="1:9" x14ac:dyDescent="0.2">
      <c r="A58" s="127"/>
      <c r="B58" s="124"/>
      <c r="C58" s="124"/>
      <c r="D58" s="124"/>
      <c r="E58" s="124"/>
      <c r="F58" s="124"/>
      <c r="G58" s="124"/>
      <c r="H58" s="124"/>
      <c r="I58" s="124"/>
    </row>
    <row r="59" spans="1:9" x14ac:dyDescent="0.2">
      <c r="A59" s="127"/>
      <c r="B59" s="124"/>
      <c r="C59" s="124"/>
      <c r="D59" s="124"/>
      <c r="E59" s="124"/>
      <c r="F59" s="124"/>
      <c r="G59" s="124"/>
      <c r="H59" s="124"/>
      <c r="I59" s="124"/>
    </row>
    <row r="60" spans="1:9" x14ac:dyDescent="0.2">
      <c r="A60" s="127"/>
      <c r="B60" s="124"/>
      <c r="C60" s="124"/>
      <c r="D60" s="124"/>
      <c r="E60" s="124"/>
      <c r="F60" s="124"/>
      <c r="G60" s="124"/>
      <c r="H60" s="124"/>
      <c r="I60" s="124"/>
    </row>
    <row r="61" spans="1:9" x14ac:dyDescent="0.2">
      <c r="A61" s="127"/>
      <c r="B61" s="124"/>
      <c r="C61" s="124"/>
      <c r="D61" s="124"/>
      <c r="E61" s="124"/>
      <c r="F61" s="124"/>
      <c r="G61" s="124"/>
      <c r="H61" s="124"/>
      <c r="I61" s="124"/>
    </row>
    <row r="62" spans="1:9" x14ac:dyDescent="0.2">
      <c r="A62" s="127"/>
      <c r="B62" s="124"/>
      <c r="C62" s="124"/>
      <c r="D62" s="124"/>
      <c r="E62" s="124"/>
      <c r="F62" s="124"/>
      <c r="G62" s="124"/>
      <c r="H62" s="124"/>
      <c r="I62" s="124"/>
    </row>
    <row r="63" spans="1:9" x14ac:dyDescent="0.2">
      <c r="A63" s="127"/>
      <c r="B63" s="124"/>
      <c r="C63" s="124"/>
      <c r="D63" s="124"/>
      <c r="E63" s="124"/>
      <c r="F63" s="124"/>
      <c r="G63" s="124"/>
      <c r="H63" s="124"/>
      <c r="I63" s="124"/>
    </row>
    <row r="64" spans="1:9" x14ac:dyDescent="0.2">
      <c r="A64" s="127"/>
      <c r="B64" s="124"/>
      <c r="C64" s="124"/>
      <c r="D64" s="124"/>
      <c r="E64" s="124"/>
      <c r="F64" s="124"/>
      <c r="G64" s="124"/>
      <c r="H64" s="124"/>
      <c r="I64" s="124"/>
    </row>
    <row r="65" spans="1:9" x14ac:dyDescent="0.2">
      <c r="A65" s="127"/>
      <c r="B65" s="124"/>
      <c r="C65" s="124"/>
      <c r="D65" s="124"/>
      <c r="E65" s="124"/>
      <c r="F65" s="124"/>
      <c r="G65" s="124"/>
      <c r="H65" s="124"/>
      <c r="I65" s="124"/>
    </row>
    <row r="66" spans="1:9" x14ac:dyDescent="0.2">
      <c r="A66" s="127"/>
      <c r="B66" s="124"/>
      <c r="C66" s="124"/>
      <c r="D66" s="124"/>
      <c r="E66" s="124"/>
      <c r="F66" s="124"/>
      <c r="G66" s="124"/>
      <c r="H66" s="124"/>
      <c r="I66" s="124"/>
    </row>
    <row r="67" spans="1:9" x14ac:dyDescent="0.2">
      <c r="A67" s="127"/>
      <c r="B67" s="124"/>
      <c r="C67" s="124"/>
      <c r="D67" s="124"/>
      <c r="E67" s="124"/>
      <c r="F67" s="124"/>
      <c r="G67" s="124"/>
      <c r="H67" s="124"/>
      <c r="I67" s="124"/>
    </row>
    <row r="68" spans="1:9" x14ac:dyDescent="0.2">
      <c r="A68" s="127"/>
      <c r="B68" s="124"/>
      <c r="C68" s="124"/>
      <c r="D68" s="124"/>
      <c r="E68" s="124"/>
      <c r="F68" s="124"/>
      <c r="G68" s="124"/>
      <c r="H68" s="124"/>
      <c r="I68" s="124"/>
    </row>
    <row r="69" spans="1:9" x14ac:dyDescent="0.2">
      <c r="A69" s="127"/>
      <c r="B69" s="124"/>
      <c r="C69" s="124"/>
      <c r="D69" s="124"/>
      <c r="E69" s="124"/>
      <c r="F69" s="124"/>
      <c r="G69" s="124"/>
      <c r="H69" s="124"/>
      <c r="I69" s="124"/>
    </row>
    <row r="70" spans="1:9" x14ac:dyDescent="0.2">
      <c r="A70" s="127"/>
      <c r="B70" s="124"/>
      <c r="C70" s="124"/>
      <c r="D70" s="124"/>
      <c r="E70" s="124"/>
      <c r="F70" s="124"/>
      <c r="G70" s="124"/>
      <c r="H70" s="124"/>
      <c r="I70" s="124"/>
    </row>
    <row r="71" spans="1:9" x14ac:dyDescent="0.2">
      <c r="A71" s="127"/>
      <c r="B71" s="124"/>
      <c r="C71" s="124"/>
      <c r="D71" s="124"/>
      <c r="E71" s="124"/>
      <c r="F71" s="124"/>
      <c r="G71" s="124"/>
      <c r="H71" s="124"/>
      <c r="I71" s="124"/>
    </row>
    <row r="72" spans="1:9" x14ac:dyDescent="0.2">
      <c r="A72" s="127"/>
      <c r="B72" s="124"/>
      <c r="C72" s="124"/>
      <c r="D72" s="124"/>
      <c r="E72" s="124"/>
      <c r="F72" s="124"/>
      <c r="G72" s="124"/>
      <c r="H72" s="124"/>
      <c r="I72" s="124"/>
    </row>
    <row r="73" spans="1:9" x14ac:dyDescent="0.2">
      <c r="A73" s="127"/>
      <c r="B73" s="124"/>
      <c r="C73" s="124"/>
      <c r="D73" s="124"/>
      <c r="E73" s="124"/>
      <c r="F73" s="124"/>
      <c r="G73" s="124"/>
      <c r="H73" s="124"/>
      <c r="I73" s="124"/>
    </row>
    <row r="74" spans="1:9" x14ac:dyDescent="0.2">
      <c r="A74" s="127"/>
      <c r="B74" s="124"/>
      <c r="C74" s="124"/>
      <c r="D74" s="124"/>
      <c r="E74" s="124"/>
      <c r="F74" s="124"/>
      <c r="G74" s="124"/>
      <c r="H74" s="124"/>
      <c r="I74" s="124"/>
    </row>
    <row r="75" spans="1:9" x14ac:dyDescent="0.2">
      <c r="A75" s="127"/>
      <c r="B75" s="124"/>
      <c r="C75" s="124"/>
      <c r="D75" s="124"/>
      <c r="E75" s="124"/>
      <c r="F75" s="124"/>
      <c r="G75" s="124"/>
      <c r="H75" s="124"/>
      <c r="I75" s="124"/>
    </row>
    <row r="76" spans="1:9" x14ac:dyDescent="0.2">
      <c r="A76" s="127"/>
      <c r="B76" s="124"/>
      <c r="C76" s="124"/>
      <c r="D76" s="124"/>
      <c r="E76" s="124"/>
      <c r="F76" s="124"/>
      <c r="G76" s="124"/>
      <c r="H76" s="124"/>
      <c r="I76" s="124"/>
    </row>
    <row r="77" spans="1:9" x14ac:dyDescent="0.2">
      <c r="A77" s="127"/>
      <c r="B77" s="124"/>
      <c r="C77" s="124"/>
      <c r="D77" s="124"/>
      <c r="E77" s="124"/>
      <c r="F77" s="124"/>
      <c r="G77" s="124"/>
      <c r="H77" s="124"/>
      <c r="I77" s="124"/>
    </row>
    <row r="78" spans="1:9" x14ac:dyDescent="0.2">
      <c r="A78" s="127"/>
      <c r="B78" s="124"/>
      <c r="C78" s="124"/>
      <c r="D78" s="124"/>
      <c r="E78" s="124"/>
      <c r="F78" s="124"/>
      <c r="G78" s="124"/>
      <c r="H78" s="124"/>
      <c r="I78" s="124"/>
    </row>
    <row r="79" spans="1:9" x14ac:dyDescent="0.2">
      <c r="A79" s="127"/>
      <c r="B79" s="124"/>
      <c r="C79" s="124"/>
      <c r="D79" s="124"/>
      <c r="E79" s="124"/>
      <c r="F79" s="124"/>
      <c r="G79" s="124"/>
      <c r="H79" s="124"/>
      <c r="I79" s="124"/>
    </row>
    <row r="80" spans="1:9" x14ac:dyDescent="0.2">
      <c r="A80" s="127"/>
      <c r="B80" s="124"/>
      <c r="C80" s="124"/>
      <c r="D80" s="124"/>
      <c r="E80" s="124"/>
      <c r="F80" s="124"/>
      <c r="G80" s="124"/>
      <c r="H80" s="124"/>
      <c r="I80" s="124"/>
    </row>
    <row r="81" spans="1:9" x14ac:dyDescent="0.2">
      <c r="A81" s="127"/>
      <c r="B81" s="124"/>
      <c r="C81" s="124"/>
      <c r="D81" s="124"/>
      <c r="E81" s="124"/>
      <c r="F81" s="124"/>
      <c r="G81" s="124"/>
      <c r="H81" s="124"/>
      <c r="I81" s="124"/>
    </row>
    <row r="82" spans="1:9" x14ac:dyDescent="0.2">
      <c r="A82" s="127"/>
      <c r="B82" s="124"/>
      <c r="C82" s="124"/>
      <c r="D82" s="124"/>
      <c r="E82" s="124"/>
      <c r="F82" s="124"/>
      <c r="G82" s="124"/>
      <c r="H82" s="124"/>
      <c r="I82" s="124"/>
    </row>
    <row r="83" spans="1:9" x14ac:dyDescent="0.2">
      <c r="A83" s="127"/>
      <c r="B83" s="124"/>
      <c r="C83" s="124"/>
      <c r="D83" s="124"/>
      <c r="E83" s="124"/>
      <c r="F83" s="124"/>
      <c r="G83" s="124"/>
      <c r="H83" s="124"/>
      <c r="I83" s="124"/>
    </row>
    <row r="84" spans="1:9" x14ac:dyDescent="0.2">
      <c r="A84" s="127"/>
      <c r="B84" s="124"/>
      <c r="C84" s="124"/>
      <c r="D84" s="124"/>
      <c r="E84" s="124"/>
      <c r="F84" s="124"/>
      <c r="G84" s="124"/>
      <c r="H84" s="124"/>
      <c r="I84" s="124"/>
    </row>
    <row r="85" spans="1:9" x14ac:dyDescent="0.2">
      <c r="A85" s="127"/>
      <c r="B85" s="124"/>
      <c r="C85" s="124"/>
      <c r="D85" s="124"/>
      <c r="E85" s="124"/>
      <c r="F85" s="124"/>
      <c r="G85" s="124"/>
      <c r="H85" s="124"/>
      <c r="I85" s="124"/>
    </row>
    <row r="86" spans="1:9" x14ac:dyDescent="0.2">
      <c r="A86" s="127"/>
      <c r="B86" s="124"/>
      <c r="C86" s="124"/>
      <c r="D86" s="124"/>
      <c r="E86" s="124"/>
      <c r="F86" s="124"/>
      <c r="G86" s="124"/>
      <c r="H86" s="124"/>
      <c r="I86" s="124"/>
    </row>
    <row r="87" spans="1:9" x14ac:dyDescent="0.2">
      <c r="A87" s="127"/>
      <c r="B87" s="124"/>
      <c r="C87" s="124"/>
      <c r="D87" s="124"/>
      <c r="E87" s="124"/>
      <c r="F87" s="124"/>
      <c r="G87" s="124"/>
      <c r="H87" s="124"/>
      <c r="I87" s="124"/>
    </row>
    <row r="88" spans="1:9" x14ac:dyDescent="0.2">
      <c r="A88" s="127"/>
      <c r="B88" s="124"/>
      <c r="C88" s="124"/>
      <c r="D88" s="124"/>
      <c r="E88" s="124"/>
      <c r="F88" s="124"/>
      <c r="G88" s="124"/>
      <c r="H88" s="124"/>
      <c r="I88" s="124"/>
    </row>
    <row r="89" spans="1:9" x14ac:dyDescent="0.2">
      <c r="A89" s="127"/>
      <c r="B89" s="124"/>
      <c r="C89" s="124"/>
      <c r="D89" s="124"/>
      <c r="E89" s="124"/>
      <c r="F89" s="124"/>
      <c r="G89" s="124"/>
      <c r="H89" s="124"/>
      <c r="I89" s="124"/>
    </row>
    <row r="90" spans="1:9" x14ac:dyDescent="0.2">
      <c r="A90" s="127"/>
      <c r="B90" s="124"/>
      <c r="C90" s="124"/>
      <c r="D90" s="124"/>
      <c r="E90" s="124"/>
      <c r="F90" s="124"/>
      <c r="G90" s="124"/>
      <c r="H90" s="124"/>
      <c r="I90" s="124"/>
    </row>
    <row r="91" spans="1:9" x14ac:dyDescent="0.2">
      <c r="A91" s="127"/>
      <c r="B91" s="124"/>
      <c r="C91" s="124"/>
      <c r="D91" s="124"/>
      <c r="E91" s="124"/>
      <c r="F91" s="124"/>
      <c r="G91" s="124"/>
      <c r="H91" s="124"/>
      <c r="I91" s="124"/>
    </row>
    <row r="92" spans="1:9" x14ac:dyDescent="0.2">
      <c r="A92" s="127"/>
      <c r="B92" s="124"/>
      <c r="C92" s="124"/>
      <c r="D92" s="124"/>
      <c r="E92" s="124"/>
      <c r="F92" s="124"/>
      <c r="G92" s="124"/>
      <c r="H92" s="124"/>
      <c r="I92" s="124"/>
    </row>
    <row r="93" spans="1:9" x14ac:dyDescent="0.2">
      <c r="A93" s="127"/>
      <c r="B93" s="124"/>
      <c r="C93" s="124"/>
      <c r="D93" s="124"/>
      <c r="E93" s="124"/>
      <c r="F93" s="124"/>
      <c r="G93" s="124"/>
      <c r="H93" s="124"/>
      <c r="I93" s="124"/>
    </row>
    <row r="94" spans="1:9" x14ac:dyDescent="0.2">
      <c r="A94" s="127"/>
      <c r="B94" s="124"/>
      <c r="C94" s="124"/>
      <c r="D94" s="124"/>
      <c r="E94" s="124"/>
      <c r="F94" s="124"/>
      <c r="G94" s="124"/>
      <c r="H94" s="124"/>
      <c r="I94" s="124"/>
    </row>
    <row r="95" spans="1:9" x14ac:dyDescent="0.2">
      <c r="A95" s="127"/>
      <c r="B95" s="124"/>
      <c r="C95" s="124"/>
      <c r="D95" s="124"/>
      <c r="E95" s="124"/>
      <c r="F95" s="124"/>
      <c r="G95" s="124"/>
      <c r="H95" s="124"/>
      <c r="I95" s="124"/>
    </row>
    <row r="96" spans="1:9" x14ac:dyDescent="0.2">
      <c r="A96" s="127"/>
      <c r="B96" s="124"/>
      <c r="C96" s="124"/>
      <c r="D96" s="124"/>
      <c r="E96" s="124"/>
      <c r="F96" s="124"/>
      <c r="G96" s="124"/>
      <c r="H96" s="124"/>
      <c r="I96" s="124"/>
    </row>
    <row r="97" spans="1:9" x14ac:dyDescent="0.2">
      <c r="A97" s="127"/>
      <c r="B97" s="124"/>
      <c r="C97" s="124"/>
      <c r="D97" s="124"/>
      <c r="E97" s="124"/>
      <c r="F97" s="124"/>
      <c r="G97" s="124"/>
      <c r="H97" s="124"/>
      <c r="I97" s="124"/>
    </row>
    <row r="98" spans="1:9" x14ac:dyDescent="0.2">
      <c r="A98" s="127"/>
      <c r="B98" s="124"/>
      <c r="C98" s="124"/>
      <c r="D98" s="124"/>
      <c r="E98" s="124"/>
      <c r="F98" s="124"/>
      <c r="G98" s="124"/>
      <c r="H98" s="124"/>
      <c r="I98" s="124"/>
    </row>
    <row r="99" spans="1:9" x14ac:dyDescent="0.2">
      <c r="A99" s="127"/>
      <c r="B99" s="124"/>
      <c r="C99" s="124"/>
      <c r="D99" s="124"/>
      <c r="E99" s="124"/>
      <c r="F99" s="124"/>
      <c r="G99" s="124"/>
      <c r="H99" s="124"/>
      <c r="I99" s="124"/>
    </row>
    <row r="100" spans="1:9" x14ac:dyDescent="0.2">
      <c r="A100" s="127"/>
      <c r="B100" s="124"/>
      <c r="C100" s="124"/>
      <c r="D100" s="124"/>
      <c r="E100" s="124"/>
      <c r="F100" s="124"/>
      <c r="G100" s="124"/>
      <c r="H100" s="124"/>
      <c r="I100" s="124"/>
    </row>
    <row r="101" spans="1:9" x14ac:dyDescent="0.2">
      <c r="A101" s="127"/>
      <c r="B101" s="124"/>
      <c r="C101" s="124"/>
      <c r="D101" s="124"/>
      <c r="E101" s="124"/>
      <c r="F101" s="124"/>
      <c r="G101" s="124"/>
      <c r="H101" s="124"/>
      <c r="I101" s="124"/>
    </row>
    <row r="102" spans="1:9" x14ac:dyDescent="0.2">
      <c r="A102" s="127"/>
      <c r="B102" s="124"/>
      <c r="C102" s="124"/>
      <c r="D102" s="124"/>
      <c r="E102" s="124"/>
      <c r="F102" s="124"/>
      <c r="G102" s="124"/>
      <c r="H102" s="124"/>
      <c r="I102" s="124"/>
    </row>
    <row r="103" spans="1:9" x14ac:dyDescent="0.2">
      <c r="A103" s="127"/>
      <c r="B103" s="124"/>
      <c r="C103" s="124"/>
      <c r="D103" s="124"/>
      <c r="E103" s="124"/>
      <c r="F103" s="124"/>
      <c r="G103" s="124"/>
      <c r="H103" s="124"/>
      <c r="I103" s="124"/>
    </row>
    <row r="104" spans="1:9" x14ac:dyDescent="0.2">
      <c r="A104" s="127"/>
      <c r="B104" s="124"/>
      <c r="C104" s="124"/>
      <c r="D104" s="124"/>
      <c r="E104" s="124"/>
      <c r="F104" s="124"/>
      <c r="G104" s="124"/>
      <c r="H104" s="124"/>
      <c r="I104" s="124"/>
    </row>
    <row r="105" spans="1:9" x14ac:dyDescent="0.2">
      <c r="A105" s="127"/>
      <c r="B105" s="124"/>
      <c r="C105" s="124"/>
      <c r="D105" s="124"/>
      <c r="E105" s="124"/>
      <c r="F105" s="124"/>
      <c r="G105" s="124"/>
      <c r="H105" s="124"/>
      <c r="I105" s="124"/>
    </row>
    <row r="106" spans="1:9" x14ac:dyDescent="0.2">
      <c r="A106" s="127"/>
      <c r="B106" s="124"/>
      <c r="C106" s="124"/>
      <c r="D106" s="124"/>
      <c r="E106" s="124"/>
      <c r="F106" s="124"/>
      <c r="G106" s="124"/>
      <c r="H106" s="124"/>
      <c r="I106" s="124"/>
    </row>
    <row r="107" spans="1:9" x14ac:dyDescent="0.2">
      <c r="A107" s="127"/>
      <c r="B107" s="124"/>
      <c r="C107" s="124"/>
      <c r="D107" s="124"/>
      <c r="E107" s="124"/>
      <c r="F107" s="124"/>
      <c r="G107" s="124"/>
      <c r="H107" s="124"/>
      <c r="I107" s="124"/>
    </row>
    <row r="108" spans="1:9" x14ac:dyDescent="0.2">
      <c r="A108" s="127"/>
      <c r="B108" s="124"/>
      <c r="C108" s="124"/>
      <c r="D108" s="124"/>
      <c r="E108" s="124"/>
      <c r="F108" s="124"/>
      <c r="G108" s="124"/>
      <c r="H108" s="124"/>
      <c r="I108" s="124"/>
    </row>
    <row r="109" spans="1:9" x14ac:dyDescent="0.2">
      <c r="A109" s="127"/>
      <c r="B109" s="124"/>
      <c r="C109" s="124"/>
      <c r="D109" s="124"/>
      <c r="E109" s="124"/>
      <c r="F109" s="124"/>
      <c r="G109" s="124"/>
      <c r="H109" s="124"/>
      <c r="I109" s="124"/>
    </row>
    <row r="110" spans="1:9" x14ac:dyDescent="0.2">
      <c r="A110" s="127"/>
      <c r="B110" s="124"/>
      <c r="C110" s="124"/>
      <c r="D110" s="124"/>
      <c r="E110" s="124"/>
      <c r="F110" s="124"/>
      <c r="G110" s="124"/>
      <c r="H110" s="124"/>
      <c r="I110" s="124"/>
    </row>
    <row r="111" spans="1:9" x14ac:dyDescent="0.2">
      <c r="A111" s="127"/>
      <c r="B111" s="124"/>
      <c r="C111" s="124"/>
      <c r="D111" s="124"/>
      <c r="E111" s="124"/>
      <c r="F111" s="124"/>
      <c r="G111" s="124"/>
      <c r="H111" s="124"/>
      <c r="I111" s="124"/>
    </row>
    <row r="112" spans="1:9" x14ac:dyDescent="0.2">
      <c r="A112" s="127"/>
      <c r="B112" s="124"/>
      <c r="C112" s="124"/>
      <c r="D112" s="124"/>
      <c r="E112" s="124"/>
      <c r="F112" s="124"/>
      <c r="G112" s="124"/>
      <c r="H112" s="124"/>
      <c r="I112" s="124"/>
    </row>
    <row r="113" spans="1:9" x14ac:dyDescent="0.2">
      <c r="A113" s="127"/>
      <c r="B113" s="124"/>
      <c r="C113" s="124"/>
      <c r="D113" s="124"/>
      <c r="E113" s="124"/>
      <c r="F113" s="124"/>
      <c r="G113" s="124"/>
      <c r="H113" s="124"/>
      <c r="I113" s="124"/>
    </row>
    <row r="114" spans="1:9" x14ac:dyDescent="0.2">
      <c r="A114" s="127"/>
      <c r="B114" s="124"/>
      <c r="C114" s="124"/>
      <c r="D114" s="124"/>
      <c r="E114" s="124"/>
      <c r="F114" s="124"/>
      <c r="G114" s="124"/>
      <c r="H114" s="124"/>
      <c r="I114" s="124"/>
    </row>
    <row r="115" spans="1:9" x14ac:dyDescent="0.2">
      <c r="A115" s="127"/>
      <c r="B115" s="124"/>
      <c r="C115" s="124"/>
      <c r="D115" s="124"/>
      <c r="E115" s="124"/>
      <c r="F115" s="124"/>
      <c r="G115" s="124"/>
      <c r="H115" s="124"/>
      <c r="I115" s="124"/>
    </row>
    <row r="116" spans="1:9" x14ac:dyDescent="0.2">
      <c r="A116" s="127"/>
      <c r="B116" s="124"/>
      <c r="C116" s="124"/>
      <c r="D116" s="124"/>
      <c r="E116" s="124"/>
      <c r="F116" s="124"/>
      <c r="G116" s="124"/>
      <c r="H116" s="124"/>
      <c r="I116" s="124"/>
    </row>
    <row r="117" spans="1:9" x14ac:dyDescent="0.2">
      <c r="A117" s="127"/>
      <c r="B117" s="124"/>
      <c r="C117" s="124"/>
      <c r="D117" s="124"/>
      <c r="E117" s="124"/>
      <c r="F117" s="124"/>
      <c r="G117" s="124"/>
      <c r="H117" s="124"/>
      <c r="I117" s="124"/>
    </row>
    <row r="118" spans="1:9" x14ac:dyDescent="0.2">
      <c r="A118" s="127"/>
      <c r="B118" s="124"/>
      <c r="C118" s="124"/>
      <c r="D118" s="124"/>
      <c r="E118" s="124"/>
      <c r="F118" s="124"/>
      <c r="G118" s="124"/>
      <c r="H118" s="124"/>
      <c r="I118" s="124"/>
    </row>
    <row r="119" spans="1:9" x14ac:dyDescent="0.2">
      <c r="A119" s="127"/>
      <c r="B119" s="124"/>
      <c r="C119" s="124"/>
      <c r="D119" s="124"/>
      <c r="E119" s="124"/>
      <c r="F119" s="124"/>
      <c r="G119" s="124"/>
      <c r="H119" s="124"/>
      <c r="I119" s="124"/>
    </row>
    <row r="120" spans="1:9" x14ac:dyDescent="0.2">
      <c r="A120" s="127"/>
      <c r="B120" s="124"/>
      <c r="C120" s="124"/>
      <c r="D120" s="124"/>
      <c r="E120" s="124"/>
      <c r="F120" s="124"/>
      <c r="G120" s="124"/>
      <c r="H120" s="124"/>
      <c r="I120" s="124"/>
    </row>
    <row r="121" spans="1:9" x14ac:dyDescent="0.2">
      <c r="A121" s="127"/>
      <c r="B121" s="124"/>
      <c r="C121" s="124"/>
      <c r="D121" s="124"/>
      <c r="E121" s="124"/>
      <c r="F121" s="124"/>
      <c r="G121" s="124"/>
      <c r="H121" s="124"/>
      <c r="I121" s="124"/>
    </row>
    <row r="122" spans="1:9" x14ac:dyDescent="0.2">
      <c r="A122" s="127"/>
      <c r="B122" s="124"/>
      <c r="C122" s="124"/>
      <c r="D122" s="124"/>
      <c r="E122" s="124"/>
      <c r="F122" s="124"/>
      <c r="G122" s="124"/>
      <c r="H122" s="124"/>
      <c r="I122" s="124"/>
    </row>
    <row r="123" spans="1:9" x14ac:dyDescent="0.2">
      <c r="A123" s="127"/>
      <c r="B123" s="124"/>
      <c r="C123" s="124"/>
      <c r="D123" s="124"/>
      <c r="E123" s="124"/>
      <c r="F123" s="124"/>
      <c r="G123" s="124"/>
      <c r="H123" s="124"/>
      <c r="I123" s="124"/>
    </row>
    <row r="124" spans="1:9" x14ac:dyDescent="0.2">
      <c r="A124" s="127"/>
      <c r="B124" s="124"/>
      <c r="C124" s="124"/>
      <c r="D124" s="124"/>
      <c r="E124" s="124"/>
      <c r="F124" s="124"/>
      <c r="G124" s="124"/>
      <c r="H124" s="124"/>
      <c r="I124" s="124"/>
    </row>
    <row r="125" spans="1:9" x14ac:dyDescent="0.2">
      <c r="A125" s="127"/>
      <c r="B125" s="124"/>
      <c r="C125" s="124"/>
      <c r="D125" s="124"/>
      <c r="E125" s="124"/>
      <c r="F125" s="124"/>
      <c r="G125" s="124"/>
      <c r="H125" s="124"/>
      <c r="I125" s="124"/>
    </row>
    <row r="126" spans="1:9" x14ac:dyDescent="0.2">
      <c r="A126" s="127"/>
      <c r="B126" s="124"/>
      <c r="C126" s="124"/>
      <c r="D126" s="124"/>
      <c r="E126" s="124"/>
      <c r="F126" s="124"/>
      <c r="G126" s="124"/>
      <c r="H126" s="124"/>
      <c r="I126" s="124"/>
    </row>
    <row r="127" spans="1:9" x14ac:dyDescent="0.2">
      <c r="A127" s="127"/>
      <c r="B127" s="124"/>
      <c r="C127" s="124"/>
      <c r="D127" s="124"/>
      <c r="E127" s="124"/>
      <c r="F127" s="124"/>
      <c r="G127" s="124"/>
      <c r="H127" s="124"/>
      <c r="I127" s="124"/>
    </row>
    <row r="128" spans="1:9" x14ac:dyDescent="0.2">
      <c r="A128" s="127"/>
      <c r="B128" s="124"/>
      <c r="C128" s="124"/>
      <c r="D128" s="124"/>
      <c r="E128" s="124"/>
      <c r="F128" s="124"/>
      <c r="G128" s="124"/>
      <c r="H128" s="124"/>
      <c r="I128" s="124"/>
    </row>
    <row r="129" spans="1:9" x14ac:dyDescent="0.2">
      <c r="A129" s="127"/>
      <c r="B129" s="124"/>
      <c r="C129" s="124"/>
      <c r="D129" s="124"/>
      <c r="E129" s="124"/>
      <c r="F129" s="124"/>
      <c r="G129" s="124"/>
      <c r="H129" s="124"/>
      <c r="I129" s="124"/>
    </row>
    <row r="130" spans="1:9" x14ac:dyDescent="0.2">
      <c r="A130" s="127"/>
      <c r="B130" s="124"/>
      <c r="C130" s="124"/>
      <c r="D130" s="124"/>
      <c r="E130" s="124"/>
      <c r="F130" s="124"/>
      <c r="G130" s="124"/>
      <c r="H130" s="124"/>
      <c r="I130" s="124"/>
    </row>
    <row r="131" spans="1:9" x14ac:dyDescent="0.2">
      <c r="A131" s="127"/>
      <c r="B131" s="124"/>
      <c r="C131" s="124"/>
      <c r="D131" s="124"/>
      <c r="E131" s="124"/>
      <c r="F131" s="124"/>
      <c r="G131" s="124"/>
      <c r="H131" s="124"/>
      <c r="I131" s="124"/>
    </row>
    <row r="132" spans="1:9" x14ac:dyDescent="0.2">
      <c r="A132" s="127"/>
      <c r="B132" s="124"/>
      <c r="C132" s="124"/>
      <c r="D132" s="124"/>
      <c r="E132" s="124"/>
      <c r="F132" s="124"/>
      <c r="G132" s="124"/>
      <c r="H132" s="124"/>
      <c r="I132" s="124"/>
    </row>
    <row r="133" spans="1:9" x14ac:dyDescent="0.2">
      <c r="A133" s="127"/>
      <c r="B133" s="124"/>
      <c r="C133" s="124"/>
      <c r="D133" s="124"/>
      <c r="E133" s="124"/>
      <c r="F133" s="124"/>
      <c r="G133" s="124"/>
      <c r="H133" s="124"/>
      <c r="I133" s="124"/>
    </row>
    <row r="134" spans="1:9" x14ac:dyDescent="0.2">
      <c r="A134" s="127"/>
      <c r="B134" s="124"/>
      <c r="C134" s="124"/>
      <c r="D134" s="124"/>
      <c r="E134" s="124"/>
      <c r="F134" s="124"/>
      <c r="G134" s="124"/>
      <c r="H134" s="124"/>
      <c r="I134" s="124"/>
    </row>
    <row r="135" spans="1:9" x14ac:dyDescent="0.2">
      <c r="A135" s="127"/>
      <c r="B135" s="124"/>
      <c r="C135" s="124"/>
      <c r="D135" s="124"/>
      <c r="E135" s="124"/>
      <c r="F135" s="124"/>
      <c r="G135" s="124"/>
      <c r="H135" s="124"/>
      <c r="I135" s="124"/>
    </row>
    <row r="136" spans="1:9" x14ac:dyDescent="0.2">
      <c r="A136" s="127"/>
      <c r="B136" s="124"/>
      <c r="C136" s="124"/>
      <c r="D136" s="124"/>
      <c r="E136" s="124"/>
      <c r="F136" s="124"/>
      <c r="G136" s="124"/>
      <c r="H136" s="124"/>
      <c r="I136" s="124"/>
    </row>
    <row r="137" spans="1:9" x14ac:dyDescent="0.2">
      <c r="A137" s="127"/>
      <c r="B137" s="124"/>
      <c r="C137" s="124"/>
      <c r="D137" s="124"/>
      <c r="E137" s="124"/>
      <c r="F137" s="124"/>
      <c r="G137" s="124"/>
      <c r="H137" s="124"/>
      <c r="I137" s="124"/>
    </row>
    <row r="138" spans="1:9" x14ac:dyDescent="0.2">
      <c r="A138" s="127"/>
      <c r="B138" s="124"/>
      <c r="C138" s="124"/>
      <c r="D138" s="124"/>
      <c r="E138" s="124"/>
      <c r="F138" s="124"/>
      <c r="G138" s="124"/>
      <c r="H138" s="124"/>
      <c r="I138" s="124"/>
    </row>
    <row r="139" spans="1:9" x14ac:dyDescent="0.2">
      <c r="A139" s="127"/>
      <c r="B139" s="124"/>
      <c r="C139" s="124"/>
      <c r="D139" s="124"/>
      <c r="E139" s="124"/>
      <c r="F139" s="124"/>
      <c r="G139" s="124"/>
      <c r="H139" s="124"/>
      <c r="I139" s="124"/>
    </row>
    <row r="140" spans="1:9" x14ac:dyDescent="0.2">
      <c r="A140" s="127"/>
      <c r="B140" s="124"/>
      <c r="C140" s="124"/>
      <c r="D140" s="124"/>
      <c r="E140" s="124"/>
      <c r="F140" s="124"/>
      <c r="G140" s="124"/>
      <c r="H140" s="124"/>
      <c r="I140" s="124"/>
    </row>
    <row r="141" spans="1:9" x14ac:dyDescent="0.2">
      <c r="A141" s="127"/>
      <c r="B141" s="124"/>
      <c r="C141" s="124"/>
      <c r="D141" s="124"/>
      <c r="E141" s="124"/>
      <c r="F141" s="124"/>
      <c r="G141" s="124"/>
      <c r="H141" s="124"/>
      <c r="I141" s="124"/>
    </row>
    <row r="142" spans="1:9" x14ac:dyDescent="0.2">
      <c r="A142" s="127"/>
      <c r="B142" s="124"/>
      <c r="C142" s="124"/>
      <c r="D142" s="124"/>
      <c r="E142" s="124"/>
      <c r="F142" s="124"/>
      <c r="G142" s="124"/>
      <c r="H142" s="124"/>
      <c r="I142" s="124"/>
    </row>
    <row r="143" spans="1:9" x14ac:dyDescent="0.2">
      <c r="A143" s="127"/>
      <c r="B143" s="124"/>
      <c r="C143" s="124"/>
      <c r="D143" s="124"/>
      <c r="E143" s="124"/>
      <c r="F143" s="124"/>
      <c r="G143" s="124"/>
      <c r="H143" s="124"/>
      <c r="I143" s="124"/>
    </row>
    <row r="144" spans="1:9" x14ac:dyDescent="0.2">
      <c r="A144" s="127"/>
      <c r="B144" s="124"/>
      <c r="C144" s="124"/>
      <c r="D144" s="124"/>
      <c r="E144" s="124"/>
      <c r="F144" s="124"/>
      <c r="G144" s="124"/>
      <c r="H144" s="124"/>
      <c r="I144" s="124"/>
    </row>
    <row r="145" spans="1:9" x14ac:dyDescent="0.2">
      <c r="A145" s="127"/>
      <c r="B145" s="124"/>
      <c r="C145" s="124"/>
      <c r="D145" s="124"/>
      <c r="E145" s="124"/>
      <c r="F145" s="124"/>
      <c r="G145" s="124"/>
      <c r="H145" s="124"/>
      <c r="I145" s="124"/>
    </row>
    <row r="146" spans="1:9" x14ac:dyDescent="0.2">
      <c r="A146" s="127"/>
      <c r="B146" s="124"/>
      <c r="C146" s="124"/>
      <c r="D146" s="124"/>
      <c r="E146" s="124"/>
      <c r="F146" s="124"/>
      <c r="G146" s="124"/>
      <c r="H146" s="124"/>
      <c r="I146" s="124"/>
    </row>
    <row r="147" spans="1:9" x14ac:dyDescent="0.2">
      <c r="A147" s="127"/>
      <c r="B147" s="124"/>
      <c r="C147" s="124"/>
      <c r="D147" s="124"/>
      <c r="E147" s="124"/>
      <c r="F147" s="124"/>
      <c r="G147" s="124"/>
      <c r="H147" s="124"/>
      <c r="I147" s="124"/>
    </row>
    <row r="148" spans="1:9" x14ac:dyDescent="0.2">
      <c r="A148" s="127"/>
      <c r="B148" s="124"/>
      <c r="C148" s="124"/>
      <c r="D148" s="124"/>
      <c r="E148" s="124"/>
      <c r="F148" s="124"/>
      <c r="G148" s="124"/>
      <c r="H148" s="124"/>
      <c r="I148" s="124"/>
    </row>
    <row r="149" spans="1:9" x14ac:dyDescent="0.2">
      <c r="A149" s="127"/>
      <c r="B149" s="124"/>
      <c r="C149" s="124"/>
      <c r="D149" s="124"/>
      <c r="E149" s="124"/>
      <c r="F149" s="124"/>
      <c r="G149" s="124"/>
      <c r="H149" s="124"/>
      <c r="I149" s="124"/>
    </row>
    <row r="150" spans="1:9" x14ac:dyDescent="0.2">
      <c r="A150" s="127"/>
      <c r="B150" s="124"/>
      <c r="C150" s="124"/>
      <c r="D150" s="124"/>
      <c r="E150" s="124"/>
      <c r="F150" s="124"/>
      <c r="G150" s="124"/>
      <c r="H150" s="124"/>
      <c r="I150" s="124"/>
    </row>
    <row r="151" spans="1:9" x14ac:dyDescent="0.2">
      <c r="A151" s="127"/>
      <c r="B151" s="124"/>
      <c r="C151" s="124"/>
      <c r="D151" s="124"/>
      <c r="E151" s="124"/>
      <c r="F151" s="124"/>
      <c r="G151" s="124"/>
      <c r="H151" s="124"/>
      <c r="I151" s="124"/>
    </row>
    <row r="152" spans="1:9" x14ac:dyDescent="0.2">
      <c r="A152" s="127"/>
      <c r="B152" s="124"/>
      <c r="C152" s="124"/>
      <c r="D152" s="124"/>
      <c r="E152" s="124"/>
      <c r="F152" s="124"/>
      <c r="G152" s="124"/>
      <c r="H152" s="124"/>
      <c r="I152" s="124"/>
    </row>
    <row r="153" spans="1:9" x14ac:dyDescent="0.2">
      <c r="A153" s="127"/>
      <c r="B153" s="124"/>
      <c r="C153" s="124"/>
      <c r="D153" s="124"/>
      <c r="E153" s="124"/>
      <c r="F153" s="124"/>
      <c r="G153" s="124"/>
      <c r="H153" s="124"/>
      <c r="I153" s="124"/>
    </row>
    <row r="154" spans="1:9" x14ac:dyDescent="0.2">
      <c r="A154" s="127"/>
      <c r="B154" s="124"/>
      <c r="C154" s="124"/>
      <c r="D154" s="124"/>
      <c r="E154" s="124"/>
      <c r="F154" s="124"/>
      <c r="G154" s="124"/>
      <c r="H154" s="124"/>
      <c r="I154" s="124"/>
    </row>
    <row r="155" spans="1:9" x14ac:dyDescent="0.2">
      <c r="A155" s="127"/>
      <c r="B155" s="124"/>
      <c r="C155" s="124"/>
      <c r="D155" s="124"/>
      <c r="E155" s="124"/>
      <c r="F155" s="124"/>
      <c r="G155" s="124"/>
      <c r="H155" s="124"/>
      <c r="I155" s="124"/>
    </row>
    <row r="156" spans="1:9" x14ac:dyDescent="0.2">
      <c r="A156" s="127"/>
      <c r="B156" s="124"/>
      <c r="C156" s="124"/>
      <c r="D156" s="124"/>
      <c r="E156" s="124"/>
      <c r="F156" s="124"/>
      <c r="G156" s="124"/>
      <c r="H156" s="124"/>
      <c r="I156" s="124"/>
    </row>
    <row r="157" spans="1:9" x14ac:dyDescent="0.2">
      <c r="A157" s="127"/>
      <c r="B157" s="124"/>
      <c r="C157" s="124"/>
      <c r="D157" s="124"/>
      <c r="E157" s="124"/>
      <c r="F157" s="124"/>
      <c r="G157" s="124"/>
      <c r="H157" s="124"/>
      <c r="I157" s="124"/>
    </row>
    <row r="158" spans="1:9" x14ac:dyDescent="0.2">
      <c r="A158" s="127"/>
      <c r="B158" s="124"/>
      <c r="C158" s="124"/>
      <c r="D158" s="124"/>
      <c r="E158" s="124"/>
      <c r="F158" s="124"/>
      <c r="G158" s="124"/>
      <c r="H158" s="124"/>
      <c r="I158" s="124"/>
    </row>
    <row r="159" spans="1:9" x14ac:dyDescent="0.2">
      <c r="A159" s="127"/>
      <c r="B159" s="124"/>
      <c r="C159" s="124"/>
      <c r="D159" s="124"/>
      <c r="E159" s="124"/>
      <c r="F159" s="124"/>
      <c r="G159" s="124"/>
      <c r="H159" s="124"/>
      <c r="I159" s="124"/>
    </row>
    <row r="160" spans="1:9" x14ac:dyDescent="0.2">
      <c r="A160" s="127"/>
      <c r="B160" s="124"/>
      <c r="C160" s="124"/>
      <c r="D160" s="124"/>
      <c r="E160" s="124"/>
      <c r="F160" s="124"/>
      <c r="G160" s="124"/>
      <c r="H160" s="124"/>
      <c r="I160" s="124"/>
    </row>
    <row r="161" spans="1:9" x14ac:dyDescent="0.2">
      <c r="A161" s="127"/>
      <c r="B161" s="124"/>
      <c r="C161" s="124"/>
      <c r="D161" s="124"/>
      <c r="E161" s="124"/>
      <c r="F161" s="124"/>
      <c r="G161" s="124"/>
      <c r="H161" s="124"/>
      <c r="I161" s="124"/>
    </row>
    <row r="162" spans="1:9" x14ac:dyDescent="0.2">
      <c r="A162" s="127"/>
      <c r="B162" s="124"/>
      <c r="C162" s="124"/>
      <c r="D162" s="124"/>
      <c r="E162" s="124"/>
      <c r="F162" s="124"/>
      <c r="G162" s="124"/>
      <c r="H162" s="124"/>
      <c r="I162" s="124"/>
    </row>
    <row r="163" spans="1:9" x14ac:dyDescent="0.2">
      <c r="A163" s="127"/>
      <c r="B163" s="124"/>
      <c r="C163" s="124"/>
      <c r="D163" s="124"/>
      <c r="E163" s="124"/>
      <c r="F163" s="124"/>
      <c r="G163" s="124"/>
      <c r="H163" s="124"/>
      <c r="I163" s="124"/>
    </row>
    <row r="164" spans="1:9" x14ac:dyDescent="0.2">
      <c r="A164" s="127"/>
      <c r="B164" s="124"/>
      <c r="C164" s="124"/>
      <c r="D164" s="124"/>
      <c r="E164" s="124"/>
      <c r="F164" s="124"/>
      <c r="G164" s="124"/>
      <c r="H164" s="124"/>
      <c r="I164" s="124"/>
    </row>
    <row r="165" spans="1:9" x14ac:dyDescent="0.2">
      <c r="A165" s="127"/>
      <c r="B165" s="124"/>
      <c r="C165" s="124"/>
      <c r="D165" s="124"/>
      <c r="E165" s="124"/>
      <c r="F165" s="124"/>
      <c r="G165" s="124"/>
      <c r="H165" s="124"/>
      <c r="I165" s="124"/>
    </row>
    <row r="166" spans="1:9" x14ac:dyDescent="0.2">
      <c r="A166" s="127"/>
      <c r="B166" s="124"/>
      <c r="C166" s="124"/>
      <c r="D166" s="124"/>
      <c r="E166" s="124"/>
      <c r="F166" s="124"/>
      <c r="G166" s="124"/>
      <c r="H166" s="124"/>
      <c r="I166" s="124"/>
    </row>
    <row r="167" spans="1:9" x14ac:dyDescent="0.2">
      <c r="A167" s="127"/>
      <c r="B167" s="124"/>
      <c r="C167" s="124"/>
      <c r="D167" s="124"/>
      <c r="E167" s="124"/>
      <c r="F167" s="124"/>
      <c r="G167" s="124"/>
      <c r="H167" s="124"/>
      <c r="I167" s="124"/>
    </row>
    <row r="168" spans="1:9" x14ac:dyDescent="0.2">
      <c r="A168" s="127"/>
      <c r="B168" s="124"/>
      <c r="C168" s="124"/>
      <c r="D168" s="124"/>
      <c r="E168" s="124"/>
      <c r="F168" s="124"/>
      <c r="G168" s="124"/>
      <c r="H168" s="124"/>
      <c r="I168" s="124"/>
    </row>
    <row r="169" spans="1:9" x14ac:dyDescent="0.2">
      <c r="A169" s="127"/>
      <c r="B169" s="124"/>
      <c r="C169" s="124"/>
      <c r="D169" s="124"/>
      <c r="E169" s="124"/>
      <c r="F169" s="124"/>
      <c r="G169" s="124"/>
      <c r="H169" s="124"/>
      <c r="I169" s="124"/>
    </row>
    <row r="170" spans="1:9" x14ac:dyDescent="0.2">
      <c r="A170" s="127"/>
      <c r="B170" s="124"/>
      <c r="C170" s="124"/>
      <c r="D170" s="124"/>
      <c r="E170" s="124"/>
      <c r="F170" s="124"/>
      <c r="G170" s="124"/>
      <c r="H170" s="124"/>
      <c r="I170" s="124"/>
    </row>
    <row r="171" spans="1:9" x14ac:dyDescent="0.2">
      <c r="A171" s="127"/>
      <c r="B171" s="124"/>
      <c r="C171" s="124"/>
      <c r="D171" s="124"/>
      <c r="E171" s="124"/>
      <c r="F171" s="124"/>
      <c r="G171" s="124"/>
      <c r="H171" s="124"/>
      <c r="I171" s="124"/>
    </row>
    <row r="172" spans="1:9" x14ac:dyDescent="0.2">
      <c r="A172" s="127"/>
      <c r="B172" s="124"/>
      <c r="C172" s="124"/>
      <c r="D172" s="124"/>
      <c r="E172" s="124"/>
      <c r="F172" s="124"/>
      <c r="G172" s="124"/>
      <c r="H172" s="124"/>
      <c r="I172" s="124"/>
    </row>
    <row r="173" spans="1:9" x14ac:dyDescent="0.2">
      <c r="A173" s="127"/>
      <c r="B173" s="124"/>
      <c r="C173" s="124"/>
      <c r="D173" s="124"/>
      <c r="E173" s="124"/>
      <c r="F173" s="124"/>
      <c r="G173" s="124"/>
      <c r="H173" s="124"/>
      <c r="I173" s="124"/>
    </row>
    <row r="174" spans="1:9" x14ac:dyDescent="0.2">
      <c r="A174" s="127"/>
      <c r="B174" s="124"/>
      <c r="C174" s="124"/>
      <c r="D174" s="124"/>
      <c r="E174" s="124"/>
      <c r="F174" s="124"/>
      <c r="G174" s="124"/>
      <c r="H174" s="124"/>
      <c r="I174" s="124"/>
    </row>
    <row r="175" spans="1:9" x14ac:dyDescent="0.2">
      <c r="A175" s="127"/>
      <c r="B175" s="124"/>
      <c r="C175" s="124"/>
      <c r="D175" s="124"/>
      <c r="E175" s="124"/>
      <c r="F175" s="124"/>
      <c r="G175" s="124"/>
      <c r="H175" s="124"/>
      <c r="I175" s="124"/>
    </row>
    <row r="176" spans="1:9" x14ac:dyDescent="0.2">
      <c r="A176" s="127"/>
      <c r="B176" s="124"/>
      <c r="C176" s="124"/>
      <c r="D176" s="124"/>
      <c r="E176" s="124"/>
      <c r="F176" s="124"/>
      <c r="G176" s="124"/>
      <c r="H176" s="124"/>
      <c r="I176" s="124"/>
    </row>
    <row r="177" spans="1:9" x14ac:dyDescent="0.2">
      <c r="A177" s="127"/>
      <c r="B177" s="124"/>
      <c r="C177" s="124"/>
      <c r="D177" s="124"/>
      <c r="E177" s="124"/>
      <c r="F177" s="124"/>
      <c r="G177" s="124"/>
      <c r="H177" s="124"/>
      <c r="I177" s="124"/>
    </row>
    <row r="178" spans="1:9" x14ac:dyDescent="0.2">
      <c r="A178" s="127"/>
      <c r="B178" s="124"/>
      <c r="C178" s="124"/>
      <c r="D178" s="124"/>
      <c r="E178" s="124"/>
      <c r="F178" s="124"/>
      <c r="G178" s="124"/>
      <c r="H178" s="124"/>
      <c r="I178" s="124"/>
    </row>
    <row r="179" spans="1:9" x14ac:dyDescent="0.2">
      <c r="A179" s="127"/>
      <c r="B179" s="124"/>
      <c r="C179" s="124"/>
      <c r="D179" s="124"/>
      <c r="E179" s="124"/>
      <c r="F179" s="124"/>
      <c r="G179" s="124"/>
      <c r="H179" s="124"/>
      <c r="I179" s="124"/>
    </row>
    <row r="180" spans="1:9" x14ac:dyDescent="0.2">
      <c r="A180" s="127"/>
      <c r="B180" s="124"/>
      <c r="C180" s="124"/>
      <c r="D180" s="124"/>
      <c r="E180" s="124"/>
      <c r="F180" s="124"/>
      <c r="G180" s="124"/>
      <c r="H180" s="124"/>
      <c r="I180" s="124"/>
    </row>
    <row r="181" spans="1:9" x14ac:dyDescent="0.2">
      <c r="A181" s="127"/>
      <c r="B181" s="124"/>
      <c r="C181" s="124"/>
      <c r="D181" s="124"/>
      <c r="E181" s="124"/>
      <c r="F181" s="124"/>
      <c r="G181" s="124"/>
      <c r="H181" s="124"/>
      <c r="I181" s="124"/>
    </row>
    <row r="182" spans="1:9" x14ac:dyDescent="0.2">
      <c r="A182" s="127"/>
      <c r="B182" s="124"/>
      <c r="C182" s="124"/>
      <c r="D182" s="124"/>
      <c r="E182" s="124"/>
      <c r="F182" s="124"/>
      <c r="G182" s="124"/>
      <c r="H182" s="124"/>
      <c r="I182" s="124"/>
    </row>
    <row r="183" spans="1:9" x14ac:dyDescent="0.2">
      <c r="A183" s="127"/>
      <c r="B183" s="124"/>
      <c r="C183" s="124"/>
      <c r="D183" s="124"/>
      <c r="E183" s="124"/>
      <c r="F183" s="124"/>
      <c r="G183" s="124"/>
      <c r="H183" s="124"/>
      <c r="I183" s="124"/>
    </row>
    <row r="184" spans="1:9" x14ac:dyDescent="0.2">
      <c r="A184" s="127"/>
      <c r="B184" s="124"/>
      <c r="C184" s="124"/>
      <c r="D184" s="124"/>
      <c r="E184" s="124"/>
      <c r="F184" s="124"/>
      <c r="G184" s="124"/>
      <c r="H184" s="124"/>
      <c r="I184" s="124"/>
    </row>
    <row r="185" spans="1:9" x14ac:dyDescent="0.2">
      <c r="A185" s="127"/>
      <c r="B185" s="124"/>
      <c r="C185" s="124"/>
      <c r="D185" s="124"/>
      <c r="E185" s="124"/>
      <c r="F185" s="124"/>
      <c r="G185" s="124"/>
      <c r="H185" s="124"/>
      <c r="I185" s="124"/>
    </row>
    <row r="186" spans="1:9" x14ac:dyDescent="0.2">
      <c r="A186" s="127"/>
      <c r="B186" s="124"/>
      <c r="C186" s="124"/>
      <c r="D186" s="124"/>
      <c r="E186" s="124"/>
      <c r="F186" s="124"/>
      <c r="G186" s="124"/>
      <c r="H186" s="124"/>
      <c r="I186" s="124"/>
    </row>
    <row r="187" spans="1:9" x14ac:dyDescent="0.2">
      <c r="A187" s="127"/>
      <c r="B187" s="124"/>
      <c r="C187" s="124"/>
      <c r="D187" s="124"/>
      <c r="E187" s="124"/>
      <c r="F187" s="124"/>
      <c r="G187" s="124"/>
      <c r="H187" s="124"/>
      <c r="I187" s="124"/>
    </row>
    <row r="188" spans="1:9" x14ac:dyDescent="0.2">
      <c r="A188" s="127"/>
      <c r="B188" s="124"/>
      <c r="C188" s="124"/>
      <c r="D188" s="124"/>
      <c r="E188" s="124"/>
      <c r="F188" s="124"/>
      <c r="G188" s="124"/>
      <c r="H188" s="124"/>
      <c r="I188" s="124"/>
    </row>
    <row r="189" spans="1:9" x14ac:dyDescent="0.2">
      <c r="A189" s="127"/>
      <c r="B189" s="124"/>
      <c r="C189" s="124"/>
      <c r="D189" s="124"/>
      <c r="E189" s="124"/>
      <c r="F189" s="124"/>
      <c r="G189" s="124"/>
      <c r="H189" s="124"/>
      <c r="I189" s="124"/>
    </row>
    <row r="190" spans="1:9" x14ac:dyDescent="0.2">
      <c r="A190" s="127"/>
      <c r="B190" s="124"/>
      <c r="C190" s="124"/>
      <c r="D190" s="124"/>
      <c r="E190" s="124"/>
      <c r="F190" s="124"/>
      <c r="G190" s="124"/>
      <c r="H190" s="124"/>
      <c r="I190" s="124"/>
    </row>
    <row r="191" spans="1:9" x14ac:dyDescent="0.2">
      <c r="A191" s="127"/>
      <c r="B191" s="124"/>
      <c r="C191" s="124"/>
      <c r="D191" s="124"/>
      <c r="E191" s="124"/>
      <c r="F191" s="124"/>
      <c r="G191" s="124"/>
      <c r="H191" s="124"/>
      <c r="I191" s="124"/>
    </row>
    <row r="192" spans="1:9" x14ac:dyDescent="0.2">
      <c r="A192" s="127"/>
      <c r="B192" s="124"/>
      <c r="C192" s="124"/>
      <c r="D192" s="124"/>
      <c r="E192" s="124"/>
      <c r="F192" s="124"/>
      <c r="G192" s="124"/>
      <c r="H192" s="124"/>
      <c r="I192" s="124"/>
    </row>
    <row r="193" spans="1:9" x14ac:dyDescent="0.2">
      <c r="A193" s="127"/>
      <c r="B193" s="124"/>
      <c r="C193" s="124"/>
      <c r="D193" s="124"/>
      <c r="E193" s="124"/>
      <c r="F193" s="124"/>
      <c r="G193" s="124"/>
      <c r="H193" s="124"/>
      <c r="I193" s="124"/>
    </row>
    <row r="194" spans="1:9" x14ac:dyDescent="0.2">
      <c r="A194" s="127"/>
      <c r="B194" s="124"/>
      <c r="C194" s="124"/>
      <c r="D194" s="124"/>
      <c r="E194" s="124"/>
      <c r="F194" s="124"/>
      <c r="G194" s="124"/>
      <c r="H194" s="124"/>
      <c r="I194" s="124"/>
    </row>
    <row r="195" spans="1:9" x14ac:dyDescent="0.2">
      <c r="A195" s="127"/>
      <c r="B195" s="124"/>
      <c r="C195" s="124"/>
      <c r="D195" s="124"/>
      <c r="E195" s="124"/>
      <c r="F195" s="124"/>
      <c r="G195" s="124"/>
      <c r="H195" s="124"/>
      <c r="I195" s="124"/>
    </row>
    <row r="196" spans="1:9" x14ac:dyDescent="0.2">
      <c r="A196" s="127"/>
      <c r="B196" s="124"/>
      <c r="C196" s="124"/>
      <c r="D196" s="124"/>
      <c r="E196" s="124"/>
      <c r="F196" s="124"/>
      <c r="G196" s="124"/>
      <c r="H196" s="124"/>
      <c r="I196" s="124"/>
    </row>
    <row r="197" spans="1:9" x14ac:dyDescent="0.2">
      <c r="A197" s="127"/>
      <c r="B197" s="124"/>
      <c r="C197" s="124"/>
      <c r="D197" s="124"/>
      <c r="E197" s="124"/>
      <c r="F197" s="124"/>
      <c r="G197" s="124"/>
      <c r="H197" s="124"/>
      <c r="I197" s="124"/>
    </row>
    <row r="198" spans="1:9" x14ac:dyDescent="0.2">
      <c r="A198" s="127"/>
      <c r="B198" s="124"/>
      <c r="C198" s="124"/>
      <c r="D198" s="124"/>
      <c r="E198" s="124"/>
      <c r="F198" s="124"/>
      <c r="G198" s="124"/>
      <c r="H198" s="124"/>
      <c r="I198" s="124"/>
    </row>
    <row r="199" spans="1:9" x14ac:dyDescent="0.2">
      <c r="A199" s="127"/>
      <c r="B199" s="124"/>
      <c r="C199" s="124"/>
      <c r="D199" s="124"/>
      <c r="E199" s="124"/>
      <c r="F199" s="124"/>
      <c r="G199" s="124"/>
      <c r="H199" s="124"/>
      <c r="I199" s="124"/>
    </row>
    <row r="200" spans="1:9" x14ac:dyDescent="0.2">
      <c r="A200" s="127"/>
      <c r="B200" s="124"/>
      <c r="C200" s="124"/>
      <c r="D200" s="124"/>
      <c r="E200" s="124"/>
      <c r="F200" s="124"/>
      <c r="G200" s="124"/>
      <c r="H200" s="124"/>
      <c r="I200" s="124"/>
    </row>
    <row r="201" spans="1:9" x14ac:dyDescent="0.2">
      <c r="A201" s="127"/>
      <c r="B201" s="124"/>
      <c r="C201" s="124"/>
      <c r="D201" s="124"/>
      <c r="E201" s="124"/>
      <c r="F201" s="124"/>
      <c r="G201" s="124"/>
      <c r="H201" s="124"/>
      <c r="I201" s="124"/>
    </row>
    <row r="202" spans="1:9" x14ac:dyDescent="0.2">
      <c r="A202" s="127"/>
      <c r="B202" s="124"/>
      <c r="C202" s="124"/>
      <c r="D202" s="124"/>
      <c r="E202" s="124"/>
      <c r="F202" s="124"/>
      <c r="G202" s="124"/>
      <c r="H202" s="124"/>
      <c r="I202" s="124"/>
    </row>
    <row r="203" spans="1:9" x14ac:dyDescent="0.2">
      <c r="A203" s="127"/>
      <c r="B203" s="124"/>
      <c r="C203" s="124"/>
      <c r="D203" s="124"/>
      <c r="E203" s="124"/>
      <c r="F203" s="124"/>
      <c r="G203" s="124"/>
      <c r="H203" s="124"/>
      <c r="I203" s="124"/>
    </row>
    <row r="204" spans="1:9" x14ac:dyDescent="0.2">
      <c r="A204" s="127"/>
      <c r="B204" s="124"/>
      <c r="C204" s="124"/>
      <c r="D204" s="124"/>
      <c r="E204" s="124"/>
      <c r="F204" s="124"/>
      <c r="G204" s="124"/>
      <c r="H204" s="124"/>
      <c r="I204" s="124"/>
    </row>
    <row r="205" spans="1:9" x14ac:dyDescent="0.2">
      <c r="A205" s="127"/>
      <c r="B205" s="124"/>
      <c r="C205" s="124"/>
      <c r="D205" s="124"/>
      <c r="E205" s="124"/>
      <c r="F205" s="124"/>
      <c r="G205" s="124"/>
      <c r="H205" s="124"/>
      <c r="I205" s="124"/>
    </row>
    <row r="206" spans="1:9" x14ac:dyDescent="0.2">
      <c r="A206" s="127"/>
      <c r="B206" s="124"/>
      <c r="C206" s="124"/>
      <c r="D206" s="124"/>
      <c r="E206" s="124"/>
      <c r="F206" s="124"/>
      <c r="G206" s="124"/>
      <c r="H206" s="124"/>
      <c r="I206" s="124"/>
    </row>
    <row r="207" spans="1:9" x14ac:dyDescent="0.2">
      <c r="A207" s="127"/>
      <c r="B207" s="124"/>
      <c r="C207" s="124"/>
      <c r="D207" s="124"/>
      <c r="E207" s="124"/>
      <c r="F207" s="124"/>
      <c r="G207" s="124"/>
      <c r="H207" s="124"/>
      <c r="I207" s="124"/>
    </row>
    <row r="208" spans="1:9" x14ac:dyDescent="0.2">
      <c r="A208" s="127"/>
      <c r="B208" s="124"/>
      <c r="C208" s="124"/>
      <c r="D208" s="124"/>
      <c r="E208" s="124"/>
      <c r="F208" s="124"/>
      <c r="G208" s="124"/>
      <c r="H208" s="124"/>
      <c r="I208" s="124"/>
    </row>
    <row r="209" spans="1:9" x14ac:dyDescent="0.2">
      <c r="A209" s="127"/>
      <c r="B209" s="124"/>
      <c r="C209" s="124"/>
      <c r="D209" s="124"/>
      <c r="E209" s="124"/>
      <c r="F209" s="124"/>
      <c r="G209" s="124"/>
      <c r="H209" s="124"/>
      <c r="I209" s="124"/>
    </row>
  </sheetData>
  <sheetProtection algorithmName="SHA-512" hashValue="bWc6XHtVF9Z+3z18CWW+mHyGe8sufR8fb4GMtLtwzazsGGQmxOZJSkY7nbRXOvJTlvrisqlR4ZQIAyDCAq3tlg==" saltValue="/RIrfROknEeyZyFqi78m9A==" spinCount="100000" sheet="1" objects="1" scenarios="1"/>
  <mergeCells count="1">
    <mergeCell ref="A1:A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3"/>
  <sheetViews>
    <sheetView zoomScale="80" zoomScaleNormal="80" zoomScalePageLayoutView="90" workbookViewId="0">
      <pane ySplit="8" topLeftCell="A9" activePane="bottomLeft" state="frozen"/>
      <selection pane="bottomLeft" activeCell="B27" sqref="B27"/>
    </sheetView>
  </sheetViews>
  <sheetFormatPr baseColWidth="10" defaultColWidth="6.75" defaultRowHeight="16" x14ac:dyDescent="0.2"/>
  <cols>
    <col min="1" max="1" width="9.75" style="176" customWidth="1"/>
    <col min="2" max="2" width="114.5" style="176" customWidth="1"/>
    <col min="3" max="3" width="22.75" style="198" customWidth="1"/>
    <col min="4" max="8" width="6.75" style="133"/>
    <col min="9" max="12" width="13.125" style="133" bestFit="1" customWidth="1"/>
    <col min="13" max="38" width="6.75" style="133"/>
    <col min="39" max="16384" width="6.75" style="176"/>
  </cols>
  <sheetData>
    <row r="1" spans="1:38" x14ac:dyDescent="0.2">
      <c r="A1" s="507" t="s">
        <v>10</v>
      </c>
      <c r="B1" s="507"/>
      <c r="C1" s="175"/>
    </row>
    <row r="2" spans="1:38" x14ac:dyDescent="0.2">
      <c r="A2" s="507" t="s">
        <v>11</v>
      </c>
      <c r="B2" s="507"/>
      <c r="C2" s="175"/>
    </row>
    <row r="3" spans="1:38" x14ac:dyDescent="0.2">
      <c r="A3" s="132"/>
      <c r="B3" s="132"/>
      <c r="C3" s="175"/>
    </row>
    <row r="4" spans="1:38" s="179" customFormat="1" ht="18" x14ac:dyDescent="0.2">
      <c r="A4" s="506" t="s">
        <v>12</v>
      </c>
      <c r="B4" s="506"/>
      <c r="C4" s="177"/>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row>
    <row r="5" spans="1:38" x14ac:dyDescent="0.2">
      <c r="A5" s="175"/>
      <c r="B5" s="133"/>
      <c r="C5" s="180"/>
      <c r="D5" s="181"/>
      <c r="E5" s="181"/>
      <c r="F5" s="181"/>
      <c r="G5" s="181"/>
      <c r="H5" s="181"/>
    </row>
    <row r="6" spans="1:38" s="184" customFormat="1" ht="55.5" customHeight="1" x14ac:dyDescent="0.2">
      <c r="A6" s="134" t="s">
        <v>13</v>
      </c>
      <c r="B6" s="504" t="s">
        <v>14</v>
      </c>
      <c r="C6" s="504"/>
      <c r="D6" s="504"/>
      <c r="E6" s="504"/>
      <c r="F6" s="504"/>
      <c r="G6" s="504"/>
      <c r="H6" s="182"/>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row>
    <row r="7" spans="1:38" x14ac:dyDescent="0.2">
      <c r="A7" s="133"/>
      <c r="B7" s="135" t="s">
        <v>15</v>
      </c>
      <c r="C7" s="180"/>
      <c r="D7" s="181"/>
      <c r="E7" s="181"/>
      <c r="F7" s="181"/>
      <c r="G7" s="181"/>
      <c r="H7" s="181"/>
    </row>
    <row r="8" spans="1:38" x14ac:dyDescent="0.2">
      <c r="A8" s="185" t="s">
        <v>16</v>
      </c>
      <c r="B8" s="517" t="s">
        <v>17</v>
      </c>
      <c r="C8" s="517"/>
      <c r="D8" s="517"/>
      <c r="E8" s="517"/>
      <c r="F8" s="517"/>
      <c r="G8" s="518"/>
      <c r="H8" s="175"/>
      <c r="I8" s="175"/>
      <c r="J8" s="175"/>
      <c r="K8" s="175"/>
    </row>
    <row r="9" spans="1:38" x14ac:dyDescent="0.2">
      <c r="A9" s="133"/>
      <c r="B9" s="133"/>
      <c r="C9" s="175"/>
    </row>
    <row r="10" spans="1:38" ht="60" customHeight="1" x14ac:dyDescent="0.2">
      <c r="A10" s="519" t="s">
        <v>18</v>
      </c>
      <c r="B10" s="520"/>
      <c r="C10" s="520"/>
      <c r="D10" s="520"/>
      <c r="E10" s="520"/>
      <c r="F10" s="520"/>
      <c r="G10" s="521"/>
    </row>
    <row r="11" spans="1:38" x14ac:dyDescent="0.2">
      <c r="A11" s="133"/>
      <c r="B11" s="133"/>
      <c r="C11" s="175"/>
    </row>
    <row r="12" spans="1:38" s="188" customFormat="1" ht="30" customHeight="1" x14ac:dyDescent="0.2">
      <c r="A12" s="138" t="s">
        <v>19</v>
      </c>
      <c r="B12" s="139"/>
      <c r="C12" s="172" t="s">
        <v>20</v>
      </c>
      <c r="D12" s="139"/>
      <c r="E12" s="139"/>
      <c r="F12" s="139"/>
      <c r="G12" s="186"/>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row>
    <row r="13" spans="1:38" x14ac:dyDescent="0.2">
      <c r="A13" s="136"/>
      <c r="B13" s="140" t="s">
        <v>21</v>
      </c>
      <c r="C13" s="189"/>
      <c r="G13" s="190"/>
      <c r="I13" s="191"/>
    </row>
    <row r="14" spans="1:38" x14ac:dyDescent="0.2">
      <c r="A14" s="136"/>
      <c r="B14" s="140" t="s">
        <v>22</v>
      </c>
      <c r="C14" s="189"/>
      <c r="G14" s="190"/>
      <c r="I14" s="191"/>
    </row>
    <row r="15" spans="1:38" x14ac:dyDescent="0.2">
      <c r="A15" s="136"/>
      <c r="B15" s="140" t="s">
        <v>23</v>
      </c>
      <c r="C15" s="189"/>
      <c r="G15" s="190"/>
      <c r="I15" s="191"/>
    </row>
    <row r="16" spans="1:38" x14ac:dyDescent="0.2">
      <c r="A16" s="136"/>
      <c r="B16" s="140" t="s">
        <v>24</v>
      </c>
      <c r="C16" s="189"/>
      <c r="G16" s="190"/>
      <c r="I16" s="191"/>
    </row>
    <row r="17" spans="1:12" x14ac:dyDescent="0.2">
      <c r="A17" s="136"/>
      <c r="B17" s="140" t="s">
        <v>25</v>
      </c>
      <c r="C17" s="189"/>
      <c r="G17" s="190"/>
      <c r="I17" s="191"/>
    </row>
    <row r="18" spans="1:12" x14ac:dyDescent="0.2">
      <c r="A18" s="136"/>
      <c r="B18" s="140" t="s">
        <v>26</v>
      </c>
      <c r="C18" s="189"/>
      <c r="G18" s="190"/>
      <c r="I18" s="191"/>
    </row>
    <row r="19" spans="1:12" x14ac:dyDescent="0.2">
      <c r="A19" s="136"/>
      <c r="B19" s="140" t="s">
        <v>27</v>
      </c>
      <c r="C19" s="189"/>
      <c r="G19" s="190"/>
      <c r="I19" s="191"/>
    </row>
    <row r="20" spans="1:12" x14ac:dyDescent="0.2">
      <c r="A20" s="136"/>
      <c r="B20" s="140" t="s">
        <v>28</v>
      </c>
      <c r="C20" s="189"/>
      <c r="G20" s="190"/>
      <c r="I20" s="191"/>
    </row>
    <row r="21" spans="1:12" x14ac:dyDescent="0.2">
      <c r="A21" s="137"/>
      <c r="B21" s="140" t="s">
        <v>29</v>
      </c>
      <c r="C21" s="189"/>
      <c r="D21" s="192"/>
      <c r="E21" s="192"/>
      <c r="F21" s="192"/>
      <c r="G21" s="193"/>
      <c r="I21" s="191"/>
    </row>
    <row r="22" spans="1:12" s="133" customFormat="1" x14ac:dyDescent="0.2">
      <c r="C22" s="175"/>
    </row>
    <row r="23" spans="1:12" s="133" customFormat="1" ht="34" x14ac:dyDescent="0.2">
      <c r="A23" s="144" t="s">
        <v>30</v>
      </c>
      <c r="B23" s="194"/>
      <c r="C23" s="173" t="s">
        <v>20</v>
      </c>
      <c r="D23" s="194"/>
      <c r="E23" s="194"/>
      <c r="F23" s="194"/>
      <c r="G23" s="195"/>
    </row>
    <row r="24" spans="1:12" ht="32" customHeight="1" x14ac:dyDescent="0.2">
      <c r="A24" s="136"/>
      <c r="B24" s="141" t="s">
        <v>31</v>
      </c>
      <c r="C24" s="196">
        <f>Verzamelblad!B9+Verzamelblad!B10+Verzamelblad!C15+Verzamelblad!C19</f>
        <v>0</v>
      </c>
      <c r="G24" s="190"/>
    </row>
    <row r="25" spans="1:12" x14ac:dyDescent="0.2">
      <c r="A25" s="136"/>
      <c r="B25" s="142" t="s">
        <v>288</v>
      </c>
      <c r="C25" s="196">
        <f>' Raadzaal '!G366</f>
        <v>0</v>
      </c>
      <c r="G25" s="190"/>
    </row>
    <row r="26" spans="1:12" ht="34" x14ac:dyDescent="0.2">
      <c r="A26" s="136"/>
      <c r="B26" s="141" t="s">
        <v>32</v>
      </c>
      <c r="C26" s="196">
        <f>Kernassortiment!D111+'Indicatie extra uren'!E18</f>
        <v>96000</v>
      </c>
      <c r="G26" s="190"/>
    </row>
    <row r="27" spans="1:12" x14ac:dyDescent="0.2">
      <c r="A27" s="136"/>
      <c r="B27" s="142" t="s">
        <v>289</v>
      </c>
      <c r="C27" s="196">
        <f>Verzamelblad!C32</f>
        <v>0</v>
      </c>
      <c r="G27" s="190"/>
    </row>
    <row r="28" spans="1:12" x14ac:dyDescent="0.2">
      <c r="A28" s="136"/>
      <c r="B28" s="140"/>
      <c r="C28" s="197"/>
      <c r="G28" s="190"/>
      <c r="I28" s="473"/>
      <c r="J28" s="473"/>
      <c r="K28" s="473"/>
      <c r="L28" s="473"/>
    </row>
    <row r="29" spans="1:12" ht="18" x14ac:dyDescent="0.2">
      <c r="A29" s="137"/>
      <c r="B29" s="143" t="s">
        <v>33</v>
      </c>
      <c r="C29" s="174">
        <f>SUM(C24:C27)</f>
        <v>96000</v>
      </c>
      <c r="D29" s="192"/>
      <c r="E29" s="192"/>
      <c r="F29" s="192"/>
      <c r="G29" s="193"/>
      <c r="J29" s="473"/>
      <c r="L29" s="474"/>
    </row>
    <row r="30" spans="1:12" s="133" customFormat="1" x14ac:dyDescent="0.2">
      <c r="C30" s="175"/>
    </row>
    <row r="31" spans="1:12" ht="184.5" customHeight="1" x14ac:dyDescent="0.2">
      <c r="A31" s="514" t="s">
        <v>34</v>
      </c>
      <c r="B31" s="515"/>
      <c r="C31" s="515"/>
      <c r="D31" s="515"/>
      <c r="E31" s="515"/>
      <c r="F31" s="515"/>
      <c r="G31" s="516"/>
      <c r="H31" s="475"/>
    </row>
    <row r="32" spans="1:12" s="133" customFormat="1" x14ac:dyDescent="0.2">
      <c r="C32" s="175"/>
    </row>
    <row r="33" spans="1:7" s="133" customFormat="1" ht="17" thickBot="1" x14ac:dyDescent="0.25">
      <c r="C33" s="175"/>
    </row>
    <row r="34" spans="1:7" x14ac:dyDescent="0.2">
      <c r="A34" s="133"/>
      <c r="B34" s="508" t="s">
        <v>35</v>
      </c>
      <c r="C34" s="510"/>
      <c r="D34" s="510"/>
      <c r="E34" s="510"/>
      <c r="F34" s="510"/>
      <c r="G34" s="511"/>
    </row>
    <row r="35" spans="1:7" ht="17" thickBot="1" x14ac:dyDescent="0.25">
      <c r="A35" s="133"/>
      <c r="B35" s="509"/>
      <c r="C35" s="512"/>
      <c r="D35" s="512"/>
      <c r="E35" s="512"/>
      <c r="F35" s="512"/>
      <c r="G35" s="513"/>
    </row>
    <row r="36" spans="1:7" x14ac:dyDescent="0.2">
      <c r="A36" s="133"/>
      <c r="B36" s="508" t="s">
        <v>36</v>
      </c>
      <c r="C36" s="510"/>
      <c r="D36" s="510"/>
      <c r="E36" s="510"/>
      <c r="F36" s="510"/>
      <c r="G36" s="511"/>
    </row>
    <row r="37" spans="1:7" ht="17" thickBot="1" x14ac:dyDescent="0.25">
      <c r="A37" s="133"/>
      <c r="B37" s="509"/>
      <c r="C37" s="512"/>
      <c r="D37" s="512"/>
      <c r="E37" s="512"/>
      <c r="F37" s="512"/>
      <c r="G37" s="513"/>
    </row>
    <row r="38" spans="1:7" x14ac:dyDescent="0.2">
      <c r="A38" s="133"/>
      <c r="B38" s="508" t="s">
        <v>37</v>
      </c>
      <c r="C38" s="510"/>
      <c r="D38" s="510"/>
      <c r="E38" s="510"/>
      <c r="F38" s="510"/>
      <c r="G38" s="511"/>
    </row>
    <row r="39" spans="1:7" ht="17" thickBot="1" x14ac:dyDescent="0.25">
      <c r="A39" s="133"/>
      <c r="B39" s="509"/>
      <c r="C39" s="512"/>
      <c r="D39" s="512"/>
      <c r="E39" s="512"/>
      <c r="F39" s="512"/>
      <c r="G39" s="513"/>
    </row>
    <row r="40" spans="1:7" x14ac:dyDescent="0.2">
      <c r="A40" s="133"/>
      <c r="B40" s="508" t="s">
        <v>38</v>
      </c>
      <c r="C40" s="510"/>
      <c r="D40" s="510"/>
      <c r="E40" s="510"/>
      <c r="F40" s="510"/>
      <c r="G40" s="511"/>
    </row>
    <row r="41" spans="1:7" ht="17" thickBot="1" x14ac:dyDescent="0.25">
      <c r="A41" s="133"/>
      <c r="B41" s="509"/>
      <c r="C41" s="512"/>
      <c r="D41" s="512"/>
      <c r="E41" s="512"/>
      <c r="F41" s="512"/>
      <c r="G41" s="513"/>
    </row>
    <row r="42" spans="1:7" x14ac:dyDescent="0.2">
      <c r="A42" s="133"/>
      <c r="B42" s="508" t="s">
        <v>39</v>
      </c>
      <c r="C42" s="522"/>
      <c r="D42" s="510"/>
      <c r="E42" s="510"/>
      <c r="F42" s="510"/>
      <c r="G42" s="511"/>
    </row>
    <row r="43" spans="1:7" ht="17" thickBot="1" x14ac:dyDescent="0.25">
      <c r="A43" s="133"/>
      <c r="B43" s="509"/>
      <c r="C43" s="512"/>
      <c r="D43" s="512"/>
      <c r="E43" s="512"/>
      <c r="F43" s="512"/>
      <c r="G43" s="513"/>
    </row>
    <row r="44" spans="1:7" s="133" customFormat="1" x14ac:dyDescent="0.2">
      <c r="C44" s="175"/>
    </row>
    <row r="45" spans="1:7" s="133" customFormat="1" x14ac:dyDescent="0.2">
      <c r="C45" s="175"/>
    </row>
    <row r="46" spans="1:7" s="133" customFormat="1" x14ac:dyDescent="0.2">
      <c r="C46" s="175"/>
    </row>
    <row r="47" spans="1:7" ht="104" customHeight="1" x14ac:dyDescent="0.2">
      <c r="A47" s="133"/>
      <c r="B47" s="477" t="s">
        <v>40</v>
      </c>
      <c r="C47" s="175"/>
    </row>
    <row r="48" spans="1:7" s="133" customFormat="1" x14ac:dyDescent="0.2">
      <c r="C48" s="175"/>
    </row>
    <row r="49" spans="3:3" s="133" customFormat="1" x14ac:dyDescent="0.2">
      <c r="C49" s="175"/>
    </row>
    <row r="50" spans="3:3" s="133" customFormat="1" x14ac:dyDescent="0.2">
      <c r="C50" s="175"/>
    </row>
    <row r="51" spans="3:3" s="133" customFormat="1" x14ac:dyDescent="0.2">
      <c r="C51" s="175"/>
    </row>
    <row r="52" spans="3:3" s="133" customFormat="1" x14ac:dyDescent="0.2">
      <c r="C52" s="175"/>
    </row>
    <row r="53" spans="3:3" s="133" customFormat="1" x14ac:dyDescent="0.2">
      <c r="C53" s="175"/>
    </row>
    <row r="54" spans="3:3" s="133" customFormat="1" x14ac:dyDescent="0.2">
      <c r="C54" s="175"/>
    </row>
    <row r="55" spans="3:3" s="133" customFormat="1" x14ac:dyDescent="0.2">
      <c r="C55" s="175"/>
    </row>
    <row r="56" spans="3:3" s="133" customFormat="1" x14ac:dyDescent="0.2">
      <c r="C56" s="175"/>
    </row>
    <row r="57" spans="3:3" s="133" customFormat="1" x14ac:dyDescent="0.2">
      <c r="C57" s="175"/>
    </row>
    <row r="58" spans="3:3" s="133" customFormat="1" x14ac:dyDescent="0.2">
      <c r="C58" s="175"/>
    </row>
    <row r="59" spans="3:3" s="133" customFormat="1" x14ac:dyDescent="0.2">
      <c r="C59" s="175"/>
    </row>
    <row r="60" spans="3:3" s="133" customFormat="1" x14ac:dyDescent="0.2">
      <c r="C60" s="175"/>
    </row>
    <row r="61" spans="3:3" s="133" customFormat="1" x14ac:dyDescent="0.2">
      <c r="C61" s="175"/>
    </row>
    <row r="62" spans="3:3" s="133" customFormat="1" x14ac:dyDescent="0.2">
      <c r="C62" s="175"/>
    </row>
    <row r="63" spans="3:3" s="133" customFormat="1" x14ac:dyDescent="0.2">
      <c r="C63" s="175"/>
    </row>
    <row r="64" spans="3:3" s="133" customFormat="1" x14ac:dyDescent="0.2">
      <c r="C64" s="175"/>
    </row>
    <row r="65" spans="3:3" s="133" customFormat="1" x14ac:dyDescent="0.2">
      <c r="C65" s="175"/>
    </row>
    <row r="66" spans="3:3" s="133" customFormat="1" x14ac:dyDescent="0.2">
      <c r="C66" s="175"/>
    </row>
    <row r="67" spans="3:3" s="133" customFormat="1" x14ac:dyDescent="0.2">
      <c r="C67" s="175"/>
    </row>
    <row r="68" spans="3:3" s="133" customFormat="1" x14ac:dyDescent="0.2">
      <c r="C68" s="175"/>
    </row>
    <row r="69" spans="3:3" s="133" customFormat="1" x14ac:dyDescent="0.2">
      <c r="C69" s="175"/>
    </row>
    <row r="70" spans="3:3" s="133" customFormat="1" x14ac:dyDescent="0.2">
      <c r="C70" s="175"/>
    </row>
    <row r="71" spans="3:3" s="133" customFormat="1" x14ac:dyDescent="0.2">
      <c r="C71" s="175"/>
    </row>
    <row r="72" spans="3:3" s="133" customFormat="1" x14ac:dyDescent="0.2">
      <c r="C72" s="175"/>
    </row>
    <row r="73" spans="3:3" s="133" customFormat="1" x14ac:dyDescent="0.2">
      <c r="C73" s="175"/>
    </row>
    <row r="74" spans="3:3" s="133" customFormat="1" x14ac:dyDescent="0.2">
      <c r="C74" s="175"/>
    </row>
    <row r="75" spans="3:3" s="133" customFormat="1" x14ac:dyDescent="0.2">
      <c r="C75" s="175"/>
    </row>
    <row r="76" spans="3:3" s="133" customFormat="1" x14ac:dyDescent="0.2">
      <c r="C76" s="175"/>
    </row>
    <row r="77" spans="3:3" s="133" customFormat="1" x14ac:dyDescent="0.2">
      <c r="C77" s="175"/>
    </row>
    <row r="78" spans="3:3" s="133" customFormat="1" x14ac:dyDescent="0.2">
      <c r="C78" s="175"/>
    </row>
    <row r="79" spans="3:3" s="133" customFormat="1" x14ac:dyDescent="0.2">
      <c r="C79" s="175"/>
    </row>
    <row r="80" spans="3:3" s="133" customFormat="1" x14ac:dyDescent="0.2">
      <c r="C80" s="175"/>
    </row>
    <row r="81" spans="3:3" s="133" customFormat="1" x14ac:dyDescent="0.2">
      <c r="C81" s="175"/>
    </row>
    <row r="82" spans="3:3" s="133" customFormat="1" x14ac:dyDescent="0.2">
      <c r="C82" s="175"/>
    </row>
    <row r="83" spans="3:3" s="133" customFormat="1" x14ac:dyDescent="0.2">
      <c r="C83" s="175"/>
    </row>
    <row r="84" spans="3:3" s="133" customFormat="1" x14ac:dyDescent="0.2">
      <c r="C84" s="175"/>
    </row>
    <row r="85" spans="3:3" s="133" customFormat="1" x14ac:dyDescent="0.2">
      <c r="C85" s="175"/>
    </row>
    <row r="86" spans="3:3" s="133" customFormat="1" x14ac:dyDescent="0.2">
      <c r="C86" s="175"/>
    </row>
    <row r="87" spans="3:3" s="133" customFormat="1" x14ac:dyDescent="0.2">
      <c r="C87" s="175"/>
    </row>
    <row r="88" spans="3:3" s="133" customFormat="1" x14ac:dyDescent="0.2">
      <c r="C88" s="175"/>
    </row>
    <row r="89" spans="3:3" s="133" customFormat="1" x14ac:dyDescent="0.2">
      <c r="C89" s="175"/>
    </row>
    <row r="90" spans="3:3" s="133" customFormat="1" x14ac:dyDescent="0.2">
      <c r="C90" s="175"/>
    </row>
    <row r="91" spans="3:3" s="133" customFormat="1" x14ac:dyDescent="0.2">
      <c r="C91" s="175"/>
    </row>
    <row r="92" spans="3:3" s="133" customFormat="1" x14ac:dyDescent="0.2">
      <c r="C92" s="175"/>
    </row>
    <row r="93" spans="3:3" s="133" customFormat="1" x14ac:dyDescent="0.2">
      <c r="C93" s="175"/>
    </row>
    <row r="94" spans="3:3" s="133" customFormat="1" x14ac:dyDescent="0.2">
      <c r="C94" s="175"/>
    </row>
    <row r="95" spans="3:3" s="133" customFormat="1" x14ac:dyDescent="0.2">
      <c r="C95" s="175"/>
    </row>
    <row r="96" spans="3:3" s="133" customFormat="1" x14ac:dyDescent="0.2">
      <c r="C96" s="175"/>
    </row>
    <row r="97" spans="3:3" s="133" customFormat="1" x14ac:dyDescent="0.2">
      <c r="C97" s="175"/>
    </row>
    <row r="98" spans="3:3" s="133" customFormat="1" x14ac:dyDescent="0.2">
      <c r="C98" s="175"/>
    </row>
    <row r="99" spans="3:3" s="133" customFormat="1" x14ac:dyDescent="0.2">
      <c r="C99" s="175"/>
    </row>
    <row r="100" spans="3:3" s="133" customFormat="1" x14ac:dyDescent="0.2">
      <c r="C100" s="175"/>
    </row>
    <row r="101" spans="3:3" s="133" customFormat="1" x14ac:dyDescent="0.2">
      <c r="C101" s="175"/>
    </row>
    <row r="102" spans="3:3" s="133" customFormat="1" x14ac:dyDescent="0.2">
      <c r="C102" s="175"/>
    </row>
    <row r="103" spans="3:3" s="133" customFormat="1" x14ac:dyDescent="0.2">
      <c r="C103" s="175"/>
    </row>
    <row r="104" spans="3:3" s="133" customFormat="1" x14ac:dyDescent="0.2">
      <c r="C104" s="175"/>
    </row>
    <row r="105" spans="3:3" s="133" customFormat="1" x14ac:dyDescent="0.2">
      <c r="C105" s="175"/>
    </row>
    <row r="106" spans="3:3" s="133" customFormat="1" x14ac:dyDescent="0.2">
      <c r="C106" s="175"/>
    </row>
    <row r="107" spans="3:3" s="133" customFormat="1" x14ac:dyDescent="0.2">
      <c r="C107" s="175"/>
    </row>
    <row r="108" spans="3:3" s="133" customFormat="1" x14ac:dyDescent="0.2">
      <c r="C108" s="175"/>
    </row>
    <row r="109" spans="3:3" s="133" customFormat="1" x14ac:dyDescent="0.2">
      <c r="C109" s="175"/>
    </row>
    <row r="110" spans="3:3" s="133" customFormat="1" x14ac:dyDescent="0.2">
      <c r="C110" s="175"/>
    </row>
    <row r="111" spans="3:3" s="133" customFormat="1" x14ac:dyDescent="0.2">
      <c r="C111" s="175"/>
    </row>
    <row r="112" spans="3:3" s="133" customFormat="1" x14ac:dyDescent="0.2">
      <c r="C112" s="175"/>
    </row>
    <row r="113" spans="3:3" s="133" customFormat="1" x14ac:dyDescent="0.2">
      <c r="C113" s="175"/>
    </row>
    <row r="114" spans="3:3" s="133" customFormat="1" x14ac:dyDescent="0.2">
      <c r="C114" s="175"/>
    </row>
    <row r="115" spans="3:3" s="133" customFormat="1" x14ac:dyDescent="0.2">
      <c r="C115" s="175"/>
    </row>
    <row r="116" spans="3:3" s="133" customFormat="1" x14ac:dyDescent="0.2">
      <c r="C116" s="175"/>
    </row>
    <row r="117" spans="3:3" s="133" customFormat="1" x14ac:dyDescent="0.2">
      <c r="C117" s="175"/>
    </row>
    <row r="118" spans="3:3" s="133" customFormat="1" x14ac:dyDescent="0.2">
      <c r="C118" s="175"/>
    </row>
    <row r="119" spans="3:3" s="133" customFormat="1" x14ac:dyDescent="0.2">
      <c r="C119" s="175"/>
    </row>
    <row r="120" spans="3:3" s="133" customFormat="1" x14ac:dyDescent="0.2">
      <c r="C120" s="175"/>
    </row>
    <row r="121" spans="3:3" s="133" customFormat="1" x14ac:dyDescent="0.2">
      <c r="C121" s="175"/>
    </row>
    <row r="122" spans="3:3" s="133" customFormat="1" x14ac:dyDescent="0.2">
      <c r="C122" s="175"/>
    </row>
    <row r="123" spans="3:3" s="133" customFormat="1" x14ac:dyDescent="0.2">
      <c r="C123" s="175"/>
    </row>
    <row r="124" spans="3:3" s="133" customFormat="1" x14ac:dyDescent="0.2">
      <c r="C124" s="175"/>
    </row>
    <row r="125" spans="3:3" s="133" customFormat="1" x14ac:dyDescent="0.2">
      <c r="C125" s="175"/>
    </row>
    <row r="126" spans="3:3" s="133" customFormat="1" x14ac:dyDescent="0.2">
      <c r="C126" s="175"/>
    </row>
    <row r="127" spans="3:3" s="133" customFormat="1" x14ac:dyDescent="0.2">
      <c r="C127" s="175"/>
    </row>
    <row r="128" spans="3:3" s="133" customFormat="1" x14ac:dyDescent="0.2">
      <c r="C128" s="175"/>
    </row>
    <row r="129" spans="3:3" s="133" customFormat="1" x14ac:dyDescent="0.2">
      <c r="C129" s="175"/>
    </row>
    <row r="130" spans="3:3" s="133" customFormat="1" x14ac:dyDescent="0.2">
      <c r="C130" s="175"/>
    </row>
    <row r="131" spans="3:3" s="133" customFormat="1" x14ac:dyDescent="0.2">
      <c r="C131" s="175"/>
    </row>
    <row r="132" spans="3:3" s="133" customFormat="1" x14ac:dyDescent="0.2">
      <c r="C132" s="175"/>
    </row>
    <row r="133" spans="3:3" s="133" customFormat="1" x14ac:dyDescent="0.2">
      <c r="C133" s="175"/>
    </row>
    <row r="134" spans="3:3" s="133" customFormat="1" x14ac:dyDescent="0.2">
      <c r="C134" s="175"/>
    </row>
    <row r="135" spans="3:3" s="133" customFormat="1" x14ac:dyDescent="0.2">
      <c r="C135" s="175"/>
    </row>
    <row r="136" spans="3:3" s="133" customFormat="1" x14ac:dyDescent="0.2">
      <c r="C136" s="175"/>
    </row>
    <row r="137" spans="3:3" s="133" customFormat="1" x14ac:dyDescent="0.2">
      <c r="C137" s="175"/>
    </row>
    <row r="138" spans="3:3" s="133" customFormat="1" x14ac:dyDescent="0.2">
      <c r="C138" s="175"/>
    </row>
    <row r="139" spans="3:3" s="133" customFormat="1" x14ac:dyDescent="0.2">
      <c r="C139" s="175"/>
    </row>
    <row r="140" spans="3:3" s="133" customFormat="1" x14ac:dyDescent="0.2">
      <c r="C140" s="175"/>
    </row>
    <row r="141" spans="3:3" s="133" customFormat="1" x14ac:dyDescent="0.2">
      <c r="C141" s="175"/>
    </row>
    <row r="142" spans="3:3" s="133" customFormat="1" x14ac:dyDescent="0.2">
      <c r="C142" s="175"/>
    </row>
    <row r="143" spans="3:3" s="133" customFormat="1" x14ac:dyDescent="0.2">
      <c r="C143" s="175"/>
    </row>
    <row r="144" spans="3:3" s="133" customFormat="1" x14ac:dyDescent="0.2">
      <c r="C144" s="175"/>
    </row>
    <row r="145" spans="3:3" s="133" customFormat="1" x14ac:dyDescent="0.2">
      <c r="C145" s="175"/>
    </row>
    <row r="146" spans="3:3" s="133" customFormat="1" x14ac:dyDescent="0.2">
      <c r="C146" s="175"/>
    </row>
    <row r="147" spans="3:3" s="133" customFormat="1" x14ac:dyDescent="0.2">
      <c r="C147" s="175"/>
    </row>
    <row r="148" spans="3:3" s="133" customFormat="1" x14ac:dyDescent="0.2">
      <c r="C148" s="175"/>
    </row>
    <row r="149" spans="3:3" s="133" customFormat="1" x14ac:dyDescent="0.2">
      <c r="C149" s="175"/>
    </row>
    <row r="150" spans="3:3" s="133" customFormat="1" x14ac:dyDescent="0.2">
      <c r="C150" s="175"/>
    </row>
    <row r="151" spans="3:3" s="133" customFormat="1" x14ac:dyDescent="0.2">
      <c r="C151" s="175"/>
    </row>
    <row r="152" spans="3:3" s="133" customFormat="1" x14ac:dyDescent="0.2">
      <c r="C152" s="175"/>
    </row>
    <row r="153" spans="3:3" s="133" customFormat="1" x14ac:dyDescent="0.2">
      <c r="C153" s="175"/>
    </row>
    <row r="154" spans="3:3" s="133" customFormat="1" x14ac:dyDescent="0.2">
      <c r="C154" s="175"/>
    </row>
    <row r="155" spans="3:3" s="133" customFormat="1" x14ac:dyDescent="0.2">
      <c r="C155" s="175"/>
    </row>
    <row r="156" spans="3:3" s="133" customFormat="1" x14ac:dyDescent="0.2">
      <c r="C156" s="175"/>
    </row>
    <row r="157" spans="3:3" s="133" customFormat="1" x14ac:dyDescent="0.2">
      <c r="C157" s="175"/>
    </row>
    <row r="158" spans="3:3" s="133" customFormat="1" x14ac:dyDescent="0.2">
      <c r="C158" s="175"/>
    </row>
    <row r="159" spans="3:3" s="133" customFormat="1" x14ac:dyDescent="0.2">
      <c r="C159" s="175"/>
    </row>
    <row r="160" spans="3:3" s="133" customFormat="1" x14ac:dyDescent="0.2">
      <c r="C160" s="175"/>
    </row>
    <row r="161" spans="3:3" s="133" customFormat="1" x14ac:dyDescent="0.2">
      <c r="C161" s="175"/>
    </row>
    <row r="162" spans="3:3" s="133" customFormat="1" x14ac:dyDescent="0.2">
      <c r="C162" s="175"/>
    </row>
    <row r="163" spans="3:3" s="133" customFormat="1" x14ac:dyDescent="0.2">
      <c r="C163" s="175"/>
    </row>
    <row r="164" spans="3:3" s="133" customFormat="1" x14ac:dyDescent="0.2">
      <c r="C164" s="175"/>
    </row>
    <row r="165" spans="3:3" s="133" customFormat="1" x14ac:dyDescent="0.2">
      <c r="C165" s="175"/>
    </row>
    <row r="166" spans="3:3" s="133" customFormat="1" x14ac:dyDescent="0.2">
      <c r="C166" s="175"/>
    </row>
    <row r="167" spans="3:3" s="133" customFormat="1" x14ac:dyDescent="0.2">
      <c r="C167" s="175"/>
    </row>
    <row r="168" spans="3:3" s="133" customFormat="1" x14ac:dyDescent="0.2">
      <c r="C168" s="175"/>
    </row>
    <row r="169" spans="3:3" s="133" customFormat="1" x14ac:dyDescent="0.2">
      <c r="C169" s="175"/>
    </row>
    <row r="170" spans="3:3" s="133" customFormat="1" x14ac:dyDescent="0.2">
      <c r="C170" s="175"/>
    </row>
    <row r="171" spans="3:3" s="133" customFormat="1" x14ac:dyDescent="0.2">
      <c r="C171" s="175"/>
    </row>
    <row r="172" spans="3:3" s="133" customFormat="1" x14ac:dyDescent="0.2">
      <c r="C172" s="175"/>
    </row>
    <row r="173" spans="3:3" s="133" customFormat="1" x14ac:dyDescent="0.2">
      <c r="C173" s="175"/>
    </row>
    <row r="174" spans="3:3" s="133" customFormat="1" x14ac:dyDescent="0.2">
      <c r="C174" s="175"/>
    </row>
    <row r="175" spans="3:3" s="133" customFormat="1" x14ac:dyDescent="0.2">
      <c r="C175" s="175"/>
    </row>
    <row r="176" spans="3:3" s="133" customFormat="1" x14ac:dyDescent="0.2">
      <c r="C176" s="175"/>
    </row>
    <row r="177" spans="3:3" s="133" customFormat="1" x14ac:dyDescent="0.2">
      <c r="C177" s="175"/>
    </row>
    <row r="178" spans="3:3" s="133" customFormat="1" x14ac:dyDescent="0.2">
      <c r="C178" s="175"/>
    </row>
    <row r="179" spans="3:3" s="133" customFormat="1" x14ac:dyDescent="0.2">
      <c r="C179" s="175"/>
    </row>
    <row r="180" spans="3:3" s="133" customFormat="1" x14ac:dyDescent="0.2">
      <c r="C180" s="175"/>
    </row>
    <row r="181" spans="3:3" s="133" customFormat="1" x14ac:dyDescent="0.2">
      <c r="C181" s="175"/>
    </row>
    <row r="182" spans="3:3" s="133" customFormat="1" x14ac:dyDescent="0.2">
      <c r="C182" s="175"/>
    </row>
    <row r="183" spans="3:3" s="133" customFormat="1" x14ac:dyDescent="0.2">
      <c r="C183" s="175"/>
    </row>
    <row r="184" spans="3:3" s="133" customFormat="1" x14ac:dyDescent="0.2">
      <c r="C184" s="175"/>
    </row>
    <row r="185" spans="3:3" s="133" customFormat="1" x14ac:dyDescent="0.2">
      <c r="C185" s="175"/>
    </row>
    <row r="186" spans="3:3" s="133" customFormat="1" x14ac:dyDescent="0.2">
      <c r="C186" s="175"/>
    </row>
    <row r="187" spans="3:3" s="133" customFormat="1" x14ac:dyDescent="0.2">
      <c r="C187" s="175"/>
    </row>
    <row r="188" spans="3:3" s="133" customFormat="1" x14ac:dyDescent="0.2">
      <c r="C188" s="175"/>
    </row>
    <row r="189" spans="3:3" s="133" customFormat="1" x14ac:dyDescent="0.2">
      <c r="C189" s="175"/>
    </row>
    <row r="190" spans="3:3" s="133" customFormat="1" x14ac:dyDescent="0.2">
      <c r="C190" s="175"/>
    </row>
    <row r="191" spans="3:3" s="133" customFormat="1" x14ac:dyDescent="0.2">
      <c r="C191" s="175"/>
    </row>
    <row r="192" spans="3:3" s="133" customFormat="1" x14ac:dyDescent="0.2">
      <c r="C192" s="175"/>
    </row>
    <row r="193" spans="3:3" s="133" customFormat="1" x14ac:dyDescent="0.2">
      <c r="C193" s="175"/>
    </row>
    <row r="194" spans="3:3" s="133" customFormat="1" x14ac:dyDescent="0.2">
      <c r="C194" s="175"/>
    </row>
    <row r="195" spans="3:3" s="133" customFormat="1" x14ac:dyDescent="0.2">
      <c r="C195" s="175"/>
    </row>
    <row r="196" spans="3:3" s="133" customFormat="1" x14ac:dyDescent="0.2">
      <c r="C196" s="175"/>
    </row>
    <row r="197" spans="3:3" s="133" customFormat="1" x14ac:dyDescent="0.2">
      <c r="C197" s="175"/>
    </row>
    <row r="198" spans="3:3" s="133" customFormat="1" x14ac:dyDescent="0.2">
      <c r="C198" s="175"/>
    </row>
    <row r="199" spans="3:3" s="133" customFormat="1" x14ac:dyDescent="0.2">
      <c r="C199" s="175"/>
    </row>
    <row r="200" spans="3:3" s="133" customFormat="1" x14ac:dyDescent="0.2">
      <c r="C200" s="175"/>
    </row>
    <row r="201" spans="3:3" s="133" customFormat="1" x14ac:dyDescent="0.2">
      <c r="C201" s="175"/>
    </row>
    <row r="202" spans="3:3" s="133" customFormat="1" x14ac:dyDescent="0.2">
      <c r="C202" s="175"/>
    </row>
    <row r="203" spans="3:3" s="133" customFormat="1" x14ac:dyDescent="0.2">
      <c r="C203" s="175"/>
    </row>
    <row r="204" spans="3:3" s="133" customFormat="1" x14ac:dyDescent="0.2">
      <c r="C204" s="175"/>
    </row>
    <row r="205" spans="3:3" s="133" customFormat="1" x14ac:dyDescent="0.2">
      <c r="C205" s="175"/>
    </row>
    <row r="206" spans="3:3" s="133" customFormat="1" x14ac:dyDescent="0.2">
      <c r="C206" s="175"/>
    </row>
    <row r="207" spans="3:3" s="133" customFormat="1" x14ac:dyDescent="0.2">
      <c r="C207" s="175"/>
    </row>
    <row r="208" spans="3:3" s="133" customFormat="1" x14ac:dyDescent="0.2">
      <c r="C208" s="175"/>
    </row>
    <row r="209" spans="3:3" s="133" customFormat="1" x14ac:dyDescent="0.2">
      <c r="C209" s="175"/>
    </row>
    <row r="210" spans="3:3" s="133" customFormat="1" x14ac:dyDescent="0.2">
      <c r="C210" s="175"/>
    </row>
    <row r="211" spans="3:3" s="133" customFormat="1" x14ac:dyDescent="0.2">
      <c r="C211" s="175"/>
    </row>
    <row r="212" spans="3:3" s="133" customFormat="1" x14ac:dyDescent="0.2">
      <c r="C212" s="175"/>
    </row>
    <row r="213" spans="3:3" s="133" customFormat="1" x14ac:dyDescent="0.2">
      <c r="C213" s="175"/>
    </row>
    <row r="214" spans="3:3" s="133" customFormat="1" x14ac:dyDescent="0.2">
      <c r="C214" s="175"/>
    </row>
    <row r="215" spans="3:3" s="133" customFormat="1" x14ac:dyDescent="0.2">
      <c r="C215" s="175"/>
    </row>
    <row r="216" spans="3:3" s="133" customFormat="1" x14ac:dyDescent="0.2">
      <c r="C216" s="175"/>
    </row>
    <row r="217" spans="3:3" s="133" customFormat="1" x14ac:dyDescent="0.2">
      <c r="C217" s="175"/>
    </row>
    <row r="218" spans="3:3" s="133" customFormat="1" x14ac:dyDescent="0.2">
      <c r="C218" s="175"/>
    </row>
    <row r="219" spans="3:3" s="133" customFormat="1" x14ac:dyDescent="0.2">
      <c r="C219" s="175"/>
    </row>
    <row r="220" spans="3:3" s="133" customFormat="1" x14ac:dyDescent="0.2">
      <c r="C220" s="175"/>
    </row>
    <row r="221" spans="3:3" s="133" customFormat="1" x14ac:dyDescent="0.2">
      <c r="C221" s="175"/>
    </row>
    <row r="222" spans="3:3" s="133" customFormat="1" x14ac:dyDescent="0.2">
      <c r="C222" s="175"/>
    </row>
    <row r="223" spans="3:3" s="133" customFormat="1" x14ac:dyDescent="0.2">
      <c r="C223" s="175"/>
    </row>
    <row r="224" spans="3:3" s="133" customFormat="1" x14ac:dyDescent="0.2">
      <c r="C224" s="175"/>
    </row>
    <row r="225" spans="1:3" s="133" customFormat="1" x14ac:dyDescent="0.2">
      <c r="C225" s="175"/>
    </row>
    <row r="226" spans="1:3" s="133" customFormat="1" x14ac:dyDescent="0.2">
      <c r="C226" s="175"/>
    </row>
    <row r="227" spans="1:3" s="133" customFormat="1" x14ac:dyDescent="0.2">
      <c r="C227" s="175"/>
    </row>
    <row r="228" spans="1:3" s="133" customFormat="1" x14ac:dyDescent="0.2">
      <c r="C228" s="175"/>
    </row>
    <row r="229" spans="1:3" s="133" customFormat="1" x14ac:dyDescent="0.2">
      <c r="C229" s="175"/>
    </row>
    <row r="230" spans="1:3" x14ac:dyDescent="0.2">
      <c r="A230" s="133"/>
    </row>
    <row r="231" spans="1:3" x14ac:dyDescent="0.2">
      <c r="A231" s="133"/>
    </row>
    <row r="232" spans="1:3" x14ac:dyDescent="0.2">
      <c r="A232" s="133"/>
    </row>
    <row r="233" spans="1:3" x14ac:dyDescent="0.2">
      <c r="A233" s="133"/>
    </row>
  </sheetData>
  <sheetProtection algorithmName="SHA-512" hashValue="S/FbVYQQp9jbrXg/zpWwQHjP+j07MiwPt7x5PFOLxzQ55heJz8NbTIJ0sGOp1jVi5syaXlZ23VuXe3QSODiQ9w==" saltValue="fDVLL9K6SDykXWbwIl6oZg==" spinCount="100000" sheet="1" objects="1" scenarios="1"/>
  <mergeCells count="17">
    <mergeCell ref="B42:B43"/>
    <mergeCell ref="C42:G43"/>
    <mergeCell ref="B34:B35"/>
    <mergeCell ref="C34:G35"/>
    <mergeCell ref="B36:B37"/>
    <mergeCell ref="C36:G37"/>
    <mergeCell ref="B38:B39"/>
    <mergeCell ref="C38:G39"/>
    <mergeCell ref="A4:B4"/>
    <mergeCell ref="A1:B1"/>
    <mergeCell ref="A2:B2"/>
    <mergeCell ref="B40:B41"/>
    <mergeCell ref="C40:G41"/>
    <mergeCell ref="A31:G31"/>
    <mergeCell ref="B6:G6"/>
    <mergeCell ref="B8:G8"/>
    <mergeCell ref="A10:G10"/>
  </mergeCells>
  <pageMargins left="0.75" right="0.75" top="1" bottom="1" header="0.5" footer="0.5"/>
  <pageSetup paperSize="9"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78"/>
  <sheetViews>
    <sheetView zoomScale="80" zoomScaleNormal="80" workbookViewId="0">
      <selection activeCell="A19" sqref="A19"/>
    </sheetView>
  </sheetViews>
  <sheetFormatPr baseColWidth="10" defaultColWidth="8.625" defaultRowHeight="16" x14ac:dyDescent="0.2"/>
  <cols>
    <col min="1" max="1" width="73.875" bestFit="1" customWidth="1"/>
    <col min="2" max="2" width="29.75" style="3" customWidth="1"/>
    <col min="3" max="3" width="21.375" style="2" customWidth="1"/>
    <col min="4" max="4" width="20.5" style="2" hidden="1" customWidth="1"/>
    <col min="5" max="34" width="8.625" style="124"/>
  </cols>
  <sheetData>
    <row r="1" spans="1:38" s="6" customFormat="1" x14ac:dyDescent="0.2">
      <c r="A1" s="507" t="s">
        <v>10</v>
      </c>
      <c r="B1" s="507"/>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row>
    <row r="2" spans="1:38" s="6" customFormat="1" x14ac:dyDescent="0.2">
      <c r="A2" s="507" t="s">
        <v>11</v>
      </c>
      <c r="B2" s="507"/>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row>
    <row r="3" spans="1:38" s="6" customFormat="1" x14ac:dyDescent="0.2">
      <c r="A3" s="132"/>
      <c r="B3" s="132"/>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row>
    <row r="4" spans="1:38" s="146" customFormat="1" ht="18" customHeight="1" x14ac:dyDescent="0.2">
      <c r="A4" s="523" t="s">
        <v>41</v>
      </c>
      <c r="B4" s="523"/>
      <c r="C4" s="523"/>
      <c r="D4" s="523"/>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row>
    <row r="5" spans="1:38" ht="18" customHeight="1" x14ac:dyDescent="0.2">
      <c r="A5" s="204"/>
      <c r="B5" s="205"/>
      <c r="C5" s="206"/>
      <c r="D5"/>
    </row>
    <row r="6" spans="1:38" ht="36.75" customHeight="1" x14ac:dyDescent="0.2">
      <c r="A6" s="524" t="s">
        <v>42</v>
      </c>
      <c r="B6" s="524"/>
      <c r="C6" s="524"/>
      <c r="D6" s="202"/>
    </row>
    <row r="7" spans="1:38" ht="18" customHeight="1" thickBot="1" x14ac:dyDescent="0.25">
      <c r="A7" s="124"/>
      <c r="B7" s="205"/>
      <c r="C7" s="206"/>
      <c r="D7" s="147"/>
    </row>
    <row r="8" spans="1:38" ht="18" customHeight="1" thickBot="1" x14ac:dyDescent="0.25">
      <c r="A8" s="152" t="s">
        <v>43</v>
      </c>
      <c r="B8" s="153" t="s">
        <v>44</v>
      </c>
      <c r="C8" s="154" t="s">
        <v>45</v>
      </c>
      <c r="D8" s="147"/>
    </row>
    <row r="9" spans="1:38" ht="18" customHeight="1" x14ac:dyDescent="0.2">
      <c r="A9" s="163" t="s">
        <v>46</v>
      </c>
      <c r="B9" s="164">
        <f>' Raadzaal '!G364</f>
        <v>0</v>
      </c>
      <c r="C9" s="165"/>
      <c r="D9" s="147"/>
    </row>
    <row r="10" spans="1:38" ht="18" customHeight="1" x14ac:dyDescent="0.2">
      <c r="A10" s="157" t="s">
        <v>47</v>
      </c>
      <c r="B10" s="39">
        <f>' Raadzaal '!G365</f>
        <v>0</v>
      </c>
      <c r="C10" s="156"/>
      <c r="D10" s="147"/>
    </row>
    <row r="11" spans="1:38" ht="18" customHeight="1" x14ac:dyDescent="0.2">
      <c r="A11" s="157" t="s">
        <v>48</v>
      </c>
      <c r="B11" s="39">
        <f>' Raadzaal '!G366</f>
        <v>0</v>
      </c>
      <c r="C11" s="156"/>
      <c r="D11" s="147"/>
    </row>
    <row r="12" spans="1:38" ht="18" customHeight="1" thickBot="1" x14ac:dyDescent="0.25">
      <c r="A12" s="161" t="s">
        <v>293</v>
      </c>
      <c r="B12" s="162"/>
      <c r="C12" s="166">
        <f>B9+B10+B11</f>
        <v>0</v>
      </c>
      <c r="D12" s="147"/>
    </row>
    <row r="13" spans="1:38" s="124" customFormat="1" ht="18" customHeight="1" thickBot="1" x14ac:dyDescent="0.25">
      <c r="A13" s="208"/>
      <c r="B13" s="209"/>
      <c r="C13" s="210"/>
      <c r="D13" s="149"/>
    </row>
    <row r="14" spans="1:38" ht="18" customHeight="1" x14ac:dyDescent="0.2">
      <c r="A14" s="163" t="s">
        <v>49</v>
      </c>
      <c r="B14" s="164">
        <f>'Technische ondersteuning'!D10</f>
        <v>0</v>
      </c>
      <c r="C14" s="167"/>
      <c r="D14" s="148"/>
    </row>
    <row r="15" spans="1:38" ht="18" customHeight="1" thickBot="1" x14ac:dyDescent="0.25">
      <c r="A15" s="161" t="s">
        <v>294</v>
      </c>
      <c r="B15" s="162"/>
      <c r="C15" s="166">
        <f>B14</f>
        <v>0</v>
      </c>
      <c r="D15" s="147"/>
    </row>
    <row r="16" spans="1:38" s="124" customFormat="1" ht="18" customHeight="1" thickBot="1" x14ac:dyDescent="0.25">
      <c r="A16" s="208"/>
      <c r="B16" s="209"/>
      <c r="C16" s="210"/>
      <c r="D16" s="149"/>
    </row>
    <row r="17" spans="1:4" ht="18" customHeight="1" x14ac:dyDescent="0.2">
      <c r="A17" s="163" t="s">
        <v>50</v>
      </c>
      <c r="B17" s="164">
        <f>Training!D10</f>
        <v>0</v>
      </c>
      <c r="C17" s="165"/>
      <c r="D17" s="147"/>
    </row>
    <row r="18" spans="1:4" ht="18" customHeight="1" x14ac:dyDescent="0.2">
      <c r="A18" s="157" t="s">
        <v>51</v>
      </c>
      <c r="B18" s="39">
        <f>Training!D11</f>
        <v>0</v>
      </c>
      <c r="C18" s="156"/>
      <c r="D18" s="147"/>
    </row>
    <row r="19" spans="1:4" ht="18" customHeight="1" thickBot="1" x14ac:dyDescent="0.25">
      <c r="A19" s="161" t="s">
        <v>52</v>
      </c>
      <c r="B19" s="162"/>
      <c r="C19" s="166">
        <f>B17+B18</f>
        <v>0</v>
      </c>
      <c r="D19" s="147"/>
    </row>
    <row r="20" spans="1:4" s="124" customFormat="1" ht="18" customHeight="1" thickBot="1" x14ac:dyDescent="0.25">
      <c r="A20" s="208"/>
      <c r="B20" s="209"/>
      <c r="C20" s="210"/>
      <c r="D20" s="149"/>
    </row>
    <row r="21" spans="1:4" ht="34" x14ac:dyDescent="0.2">
      <c r="A21" s="168" t="s">
        <v>53</v>
      </c>
      <c r="B21" s="164">
        <f>Kernassortiment!D111</f>
        <v>96000</v>
      </c>
      <c r="C21" s="165"/>
      <c r="D21" s="147"/>
    </row>
    <row r="22" spans="1:4" ht="18" customHeight="1" thickBot="1" x14ac:dyDescent="0.25">
      <c r="A22" s="161" t="s">
        <v>54</v>
      </c>
      <c r="B22" s="162"/>
      <c r="C22" s="166">
        <f>B21</f>
        <v>96000</v>
      </c>
      <c r="D22" s="147"/>
    </row>
    <row r="23" spans="1:4" s="124" customFormat="1" ht="18" customHeight="1" thickBot="1" x14ac:dyDescent="0.25">
      <c r="A23" s="208"/>
      <c r="B23" s="209"/>
      <c r="C23" s="210"/>
      <c r="D23" s="149"/>
    </row>
    <row r="24" spans="1:4" ht="34" x14ac:dyDescent="0.2">
      <c r="A24" s="168" t="s">
        <v>55</v>
      </c>
      <c r="B24" s="164">
        <f>'Indicatie extra uren'!E18</f>
        <v>0</v>
      </c>
      <c r="C24" s="165"/>
      <c r="D24" s="147"/>
    </row>
    <row r="25" spans="1:4" ht="18" customHeight="1" thickBot="1" x14ac:dyDescent="0.25">
      <c r="A25" s="161" t="s">
        <v>56</v>
      </c>
      <c r="B25" s="162"/>
      <c r="C25" s="166">
        <f>B24</f>
        <v>0</v>
      </c>
      <c r="D25" s="147"/>
    </row>
    <row r="26" spans="1:4" s="124" customFormat="1" ht="18" customHeight="1" thickBot="1" x14ac:dyDescent="0.25">
      <c r="A26" s="211"/>
      <c r="B26" s="212"/>
      <c r="C26" s="213"/>
      <c r="D26" s="149"/>
    </row>
    <row r="27" spans="1:4" ht="18" customHeight="1" x14ac:dyDescent="0.2">
      <c r="A27" s="169" t="s">
        <v>57</v>
      </c>
      <c r="B27" s="170"/>
      <c r="C27" s="165"/>
      <c r="D27" s="147"/>
    </row>
    <row r="28" spans="1:4" ht="18" customHeight="1" x14ac:dyDescent="0.2">
      <c r="A28" s="157" t="s">
        <v>286</v>
      </c>
      <c r="B28" s="39">
        <f>Exploitatiekosten!B16</f>
        <v>0</v>
      </c>
      <c r="C28" s="159"/>
      <c r="D28" s="147"/>
    </row>
    <row r="29" spans="1:4" ht="18" customHeight="1" x14ac:dyDescent="0.2">
      <c r="A29" s="157" t="s">
        <v>287</v>
      </c>
      <c r="B29" s="39">
        <f>Exploitatiekosten!B31</f>
        <v>0</v>
      </c>
      <c r="C29" s="159"/>
      <c r="D29" s="147"/>
    </row>
    <row r="30" spans="1:4" ht="18" customHeight="1" x14ac:dyDescent="0.2">
      <c r="A30" s="157" t="s">
        <v>58</v>
      </c>
      <c r="B30" s="39">
        <f>Exploitatiekosten!B46</f>
        <v>0</v>
      </c>
      <c r="C30" s="159"/>
      <c r="D30" s="147"/>
    </row>
    <row r="31" spans="1:4" ht="34" x14ac:dyDescent="0.2">
      <c r="A31" s="160" t="s">
        <v>59</v>
      </c>
      <c r="B31" s="39">
        <f>Exploitatiekosten!B61</f>
        <v>0</v>
      </c>
      <c r="C31" s="159"/>
      <c r="D31" s="147"/>
    </row>
    <row r="32" spans="1:4" ht="18" customHeight="1" thickBot="1" x14ac:dyDescent="0.25">
      <c r="A32" s="161" t="s">
        <v>60</v>
      </c>
      <c r="B32" s="162"/>
      <c r="C32" s="171">
        <f>SUM(B28:B31)</f>
        <v>0</v>
      </c>
      <c r="D32" s="147"/>
    </row>
    <row r="33" spans="1:34" s="124" customFormat="1" ht="18" customHeight="1" x14ac:dyDescent="0.2">
      <c r="A33" s="214"/>
      <c r="B33" s="215"/>
      <c r="C33" s="159"/>
      <c r="D33" s="149"/>
    </row>
    <row r="34" spans="1:34" s="1" customFormat="1" ht="18" customHeight="1" thickBot="1" x14ac:dyDescent="0.25">
      <c r="A34" s="199" t="s">
        <v>61</v>
      </c>
      <c r="B34" s="200"/>
      <c r="C34" s="201">
        <f>SUM(C12:C32)</f>
        <v>96000</v>
      </c>
      <c r="D34" s="150"/>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row>
    <row r="35" spans="1:34" s="124" customFormat="1" x14ac:dyDescent="0.2">
      <c r="B35" s="205"/>
      <c r="C35" s="206"/>
      <c r="D35" s="206"/>
    </row>
    <row r="36" spans="1:34" s="124" customFormat="1" x14ac:dyDescent="0.2">
      <c r="B36" s="205"/>
      <c r="C36" s="206"/>
      <c r="D36" s="206"/>
    </row>
    <row r="37" spans="1:34" s="124" customFormat="1" x14ac:dyDescent="0.2">
      <c r="B37" s="205"/>
      <c r="C37" s="206"/>
      <c r="D37" s="206"/>
    </row>
    <row r="38" spans="1:34" s="124" customFormat="1" x14ac:dyDescent="0.2">
      <c r="B38" s="205"/>
      <c r="C38" s="206"/>
      <c r="D38" s="206"/>
    </row>
    <row r="39" spans="1:34" s="124" customFormat="1" x14ac:dyDescent="0.2">
      <c r="B39" s="205"/>
      <c r="C39" s="206"/>
      <c r="D39" s="206"/>
    </row>
    <row r="40" spans="1:34" s="124" customFormat="1" ht="23" x14ac:dyDescent="0.25">
      <c r="A40" s="216"/>
      <c r="B40" s="205"/>
      <c r="C40" s="206"/>
      <c r="D40" s="206"/>
    </row>
    <row r="41" spans="1:34" s="124" customFormat="1" x14ac:dyDescent="0.2">
      <c r="B41" s="205"/>
      <c r="C41" s="206"/>
      <c r="D41" s="206"/>
    </row>
    <row r="42" spans="1:34" s="124" customFormat="1" x14ac:dyDescent="0.2">
      <c r="B42" s="205"/>
      <c r="C42" s="206"/>
      <c r="D42" s="206"/>
    </row>
    <row r="43" spans="1:34" s="124" customFormat="1" x14ac:dyDescent="0.2">
      <c r="B43" s="205"/>
      <c r="C43" s="206"/>
      <c r="D43" s="206"/>
    </row>
    <row r="44" spans="1:34" s="124" customFormat="1" x14ac:dyDescent="0.2">
      <c r="B44" s="205"/>
      <c r="C44" s="206"/>
      <c r="D44" s="206"/>
    </row>
    <row r="45" spans="1:34" s="124" customFormat="1" x14ac:dyDescent="0.2">
      <c r="B45" s="205"/>
      <c r="C45" s="206"/>
      <c r="D45" s="206"/>
    </row>
    <row r="46" spans="1:34" s="124" customFormat="1" x14ac:dyDescent="0.2">
      <c r="B46" s="205"/>
      <c r="C46" s="206"/>
      <c r="D46" s="206"/>
    </row>
    <row r="47" spans="1:34" s="124" customFormat="1" x14ac:dyDescent="0.2">
      <c r="B47" s="205"/>
      <c r="C47" s="206"/>
      <c r="D47" s="206"/>
    </row>
    <row r="48" spans="1:34" s="124" customFormat="1" x14ac:dyDescent="0.2">
      <c r="B48" s="205"/>
      <c r="C48" s="206"/>
      <c r="D48" s="206"/>
    </row>
    <row r="49" spans="2:4" s="124" customFormat="1" x14ac:dyDescent="0.2">
      <c r="B49" s="205"/>
      <c r="C49" s="206"/>
      <c r="D49" s="206"/>
    </row>
    <row r="50" spans="2:4" s="124" customFormat="1" x14ac:dyDescent="0.2">
      <c r="B50" s="205"/>
      <c r="C50" s="206"/>
      <c r="D50" s="206"/>
    </row>
    <row r="51" spans="2:4" s="124" customFormat="1" x14ac:dyDescent="0.2">
      <c r="B51" s="205"/>
      <c r="C51" s="206"/>
      <c r="D51" s="206"/>
    </row>
    <row r="52" spans="2:4" s="124" customFormat="1" x14ac:dyDescent="0.2">
      <c r="B52" s="205"/>
      <c r="C52" s="206"/>
      <c r="D52" s="206"/>
    </row>
    <row r="53" spans="2:4" s="124" customFormat="1" x14ac:dyDescent="0.2">
      <c r="B53" s="205"/>
      <c r="C53" s="206"/>
      <c r="D53" s="206"/>
    </row>
    <row r="54" spans="2:4" s="124" customFormat="1" x14ac:dyDescent="0.2">
      <c r="B54" s="205"/>
      <c r="C54" s="206"/>
      <c r="D54" s="206"/>
    </row>
    <row r="55" spans="2:4" s="124" customFormat="1" x14ac:dyDescent="0.2">
      <c r="B55" s="205"/>
      <c r="C55" s="206"/>
      <c r="D55" s="206"/>
    </row>
    <row r="56" spans="2:4" s="124" customFormat="1" x14ac:dyDescent="0.2">
      <c r="B56" s="205"/>
      <c r="C56" s="206"/>
      <c r="D56" s="206"/>
    </row>
    <row r="57" spans="2:4" s="124" customFormat="1" x14ac:dyDescent="0.2">
      <c r="B57" s="205"/>
      <c r="C57" s="206"/>
      <c r="D57" s="206"/>
    </row>
    <row r="58" spans="2:4" s="124" customFormat="1" x14ac:dyDescent="0.2">
      <c r="B58" s="205"/>
      <c r="C58" s="206"/>
      <c r="D58" s="206"/>
    </row>
    <row r="59" spans="2:4" s="124" customFormat="1" x14ac:dyDescent="0.2">
      <c r="B59" s="205"/>
      <c r="C59" s="206"/>
      <c r="D59" s="206"/>
    </row>
    <row r="60" spans="2:4" s="124" customFormat="1" x14ac:dyDescent="0.2">
      <c r="B60" s="205"/>
      <c r="C60" s="206"/>
      <c r="D60" s="206"/>
    </row>
    <row r="61" spans="2:4" s="124" customFormat="1" x14ac:dyDescent="0.2">
      <c r="B61" s="205"/>
      <c r="C61" s="206"/>
      <c r="D61" s="206"/>
    </row>
    <row r="62" spans="2:4" s="124" customFormat="1" x14ac:dyDescent="0.2">
      <c r="B62" s="205"/>
      <c r="C62" s="206"/>
      <c r="D62" s="206"/>
    </row>
    <row r="63" spans="2:4" s="124" customFormat="1" x14ac:dyDescent="0.2">
      <c r="B63" s="205"/>
      <c r="C63" s="206"/>
      <c r="D63" s="206"/>
    </row>
    <row r="64" spans="2:4" s="124" customFormat="1" x14ac:dyDescent="0.2">
      <c r="B64" s="205"/>
      <c r="C64" s="206"/>
      <c r="D64" s="206"/>
    </row>
    <row r="65" spans="2:4" s="124" customFormat="1" x14ac:dyDescent="0.2">
      <c r="B65" s="205"/>
      <c r="C65" s="206"/>
      <c r="D65" s="206"/>
    </row>
    <row r="66" spans="2:4" s="124" customFormat="1" x14ac:dyDescent="0.2">
      <c r="B66" s="205"/>
      <c r="C66" s="206"/>
      <c r="D66" s="206"/>
    </row>
    <row r="67" spans="2:4" s="124" customFormat="1" x14ac:dyDescent="0.2">
      <c r="B67" s="205"/>
      <c r="C67" s="206"/>
      <c r="D67" s="206"/>
    </row>
    <row r="68" spans="2:4" s="124" customFormat="1" x14ac:dyDescent="0.2">
      <c r="B68" s="205"/>
      <c r="C68" s="206"/>
      <c r="D68" s="206"/>
    </row>
    <row r="69" spans="2:4" s="124" customFormat="1" x14ac:dyDescent="0.2">
      <c r="B69" s="205"/>
      <c r="C69" s="206"/>
      <c r="D69" s="206"/>
    </row>
    <row r="70" spans="2:4" s="124" customFormat="1" x14ac:dyDescent="0.2">
      <c r="B70" s="205"/>
      <c r="C70" s="206"/>
      <c r="D70" s="206"/>
    </row>
    <row r="71" spans="2:4" s="124" customFormat="1" x14ac:dyDescent="0.2">
      <c r="B71" s="205"/>
      <c r="C71" s="206"/>
      <c r="D71" s="206"/>
    </row>
    <row r="72" spans="2:4" s="124" customFormat="1" x14ac:dyDescent="0.2">
      <c r="B72" s="205"/>
      <c r="C72" s="206"/>
      <c r="D72" s="206"/>
    </row>
    <row r="73" spans="2:4" s="124" customFormat="1" x14ac:dyDescent="0.2">
      <c r="B73" s="205"/>
      <c r="C73" s="206"/>
      <c r="D73" s="206"/>
    </row>
    <row r="74" spans="2:4" s="124" customFormat="1" x14ac:dyDescent="0.2">
      <c r="B74" s="205"/>
      <c r="C74" s="206"/>
      <c r="D74" s="206"/>
    </row>
    <row r="75" spans="2:4" s="124" customFormat="1" x14ac:dyDescent="0.2">
      <c r="B75" s="205"/>
      <c r="C75" s="206"/>
      <c r="D75" s="206"/>
    </row>
    <row r="76" spans="2:4" s="124" customFormat="1" x14ac:dyDescent="0.2">
      <c r="B76" s="205"/>
      <c r="C76" s="206"/>
      <c r="D76" s="206"/>
    </row>
    <row r="77" spans="2:4" s="124" customFormat="1" x14ac:dyDescent="0.2">
      <c r="B77" s="205"/>
      <c r="C77" s="206"/>
      <c r="D77" s="206"/>
    </row>
    <row r="78" spans="2:4" s="124" customFormat="1" x14ac:dyDescent="0.2">
      <c r="B78" s="205"/>
      <c r="C78" s="206"/>
      <c r="D78" s="206"/>
    </row>
    <row r="79" spans="2:4" s="124" customFormat="1" x14ac:dyDescent="0.2">
      <c r="B79" s="205"/>
      <c r="C79" s="206"/>
      <c r="D79" s="206"/>
    </row>
    <row r="80" spans="2:4" s="124" customFormat="1" x14ac:dyDescent="0.2">
      <c r="B80" s="205"/>
      <c r="C80" s="206"/>
      <c r="D80" s="206"/>
    </row>
    <row r="81" spans="2:4" s="124" customFormat="1" x14ac:dyDescent="0.2">
      <c r="B81" s="205"/>
      <c r="C81" s="206"/>
      <c r="D81" s="206"/>
    </row>
    <row r="82" spans="2:4" s="124" customFormat="1" x14ac:dyDescent="0.2">
      <c r="B82" s="205"/>
      <c r="C82" s="206"/>
      <c r="D82" s="206"/>
    </row>
    <row r="83" spans="2:4" s="124" customFormat="1" x14ac:dyDescent="0.2">
      <c r="B83" s="205"/>
      <c r="C83" s="206"/>
      <c r="D83" s="206"/>
    </row>
    <row r="84" spans="2:4" s="124" customFormat="1" x14ac:dyDescent="0.2">
      <c r="B84" s="205"/>
      <c r="C84" s="206"/>
      <c r="D84" s="206"/>
    </row>
    <row r="85" spans="2:4" s="124" customFormat="1" x14ac:dyDescent="0.2">
      <c r="B85" s="205"/>
      <c r="C85" s="206"/>
      <c r="D85" s="206"/>
    </row>
    <row r="86" spans="2:4" s="124" customFormat="1" x14ac:dyDescent="0.2">
      <c r="B86" s="205"/>
      <c r="C86" s="206"/>
      <c r="D86" s="206"/>
    </row>
    <row r="87" spans="2:4" s="124" customFormat="1" x14ac:dyDescent="0.2">
      <c r="B87" s="205"/>
      <c r="C87" s="206"/>
      <c r="D87" s="206"/>
    </row>
    <row r="88" spans="2:4" s="124" customFormat="1" x14ac:dyDescent="0.2">
      <c r="B88" s="205"/>
      <c r="C88" s="206"/>
      <c r="D88" s="206"/>
    </row>
    <row r="89" spans="2:4" s="124" customFormat="1" x14ac:dyDescent="0.2">
      <c r="B89" s="205"/>
      <c r="C89" s="206"/>
      <c r="D89" s="206"/>
    </row>
    <row r="90" spans="2:4" s="124" customFormat="1" x14ac:dyDescent="0.2">
      <c r="B90" s="205"/>
      <c r="C90" s="206"/>
      <c r="D90" s="206"/>
    </row>
    <row r="91" spans="2:4" s="124" customFormat="1" x14ac:dyDescent="0.2">
      <c r="B91" s="205"/>
      <c r="C91" s="206"/>
      <c r="D91" s="206"/>
    </row>
    <row r="92" spans="2:4" s="124" customFormat="1" x14ac:dyDescent="0.2">
      <c r="B92" s="205"/>
      <c r="C92" s="206"/>
      <c r="D92" s="206"/>
    </row>
    <row r="93" spans="2:4" s="124" customFormat="1" x14ac:dyDescent="0.2">
      <c r="B93" s="205"/>
      <c r="C93" s="206"/>
      <c r="D93" s="206"/>
    </row>
    <row r="94" spans="2:4" s="124" customFormat="1" x14ac:dyDescent="0.2">
      <c r="B94" s="205"/>
      <c r="C94" s="206"/>
      <c r="D94" s="206"/>
    </row>
    <row r="95" spans="2:4" s="124" customFormat="1" x14ac:dyDescent="0.2">
      <c r="B95" s="205"/>
      <c r="C95" s="206"/>
      <c r="D95" s="206"/>
    </row>
    <row r="96" spans="2:4" s="124" customFormat="1" x14ac:dyDescent="0.2">
      <c r="B96" s="205"/>
      <c r="C96" s="206"/>
      <c r="D96" s="206"/>
    </row>
    <row r="97" spans="2:4" s="124" customFormat="1" x14ac:dyDescent="0.2">
      <c r="B97" s="205"/>
      <c r="C97" s="206"/>
      <c r="D97" s="206"/>
    </row>
    <row r="98" spans="2:4" s="124" customFormat="1" x14ac:dyDescent="0.2">
      <c r="B98" s="205"/>
      <c r="C98" s="206"/>
      <c r="D98" s="206"/>
    </row>
    <row r="99" spans="2:4" s="124" customFormat="1" x14ac:dyDescent="0.2">
      <c r="B99" s="205"/>
      <c r="C99" s="206"/>
      <c r="D99" s="206"/>
    </row>
    <row r="100" spans="2:4" s="124" customFormat="1" x14ac:dyDescent="0.2">
      <c r="B100" s="205"/>
      <c r="C100" s="206"/>
      <c r="D100" s="206"/>
    </row>
    <row r="101" spans="2:4" s="124" customFormat="1" x14ac:dyDescent="0.2">
      <c r="B101" s="205"/>
      <c r="C101" s="206"/>
      <c r="D101" s="206"/>
    </row>
    <row r="102" spans="2:4" s="124" customFormat="1" x14ac:dyDescent="0.2">
      <c r="B102" s="205"/>
      <c r="C102" s="206"/>
      <c r="D102" s="206"/>
    </row>
    <row r="103" spans="2:4" s="124" customFormat="1" x14ac:dyDescent="0.2">
      <c r="B103" s="205"/>
      <c r="C103" s="206"/>
      <c r="D103" s="206"/>
    </row>
    <row r="104" spans="2:4" s="124" customFormat="1" x14ac:dyDescent="0.2">
      <c r="B104" s="205"/>
      <c r="C104" s="206"/>
      <c r="D104" s="206"/>
    </row>
    <row r="105" spans="2:4" s="124" customFormat="1" x14ac:dyDescent="0.2">
      <c r="B105" s="205"/>
      <c r="C105" s="206"/>
      <c r="D105" s="206"/>
    </row>
    <row r="106" spans="2:4" s="124" customFormat="1" x14ac:dyDescent="0.2">
      <c r="B106" s="205"/>
      <c r="C106" s="206"/>
      <c r="D106" s="206"/>
    </row>
    <row r="107" spans="2:4" s="124" customFormat="1" x14ac:dyDescent="0.2">
      <c r="B107" s="205"/>
      <c r="C107" s="206"/>
      <c r="D107" s="206"/>
    </row>
    <row r="108" spans="2:4" s="124" customFormat="1" x14ac:dyDescent="0.2">
      <c r="B108" s="205"/>
      <c r="C108" s="206"/>
      <c r="D108" s="206"/>
    </row>
    <row r="109" spans="2:4" s="124" customFormat="1" x14ac:dyDescent="0.2">
      <c r="B109" s="205"/>
      <c r="C109" s="206"/>
      <c r="D109" s="206"/>
    </row>
    <row r="110" spans="2:4" s="124" customFormat="1" x14ac:dyDescent="0.2">
      <c r="B110" s="205"/>
      <c r="C110" s="206"/>
      <c r="D110" s="206"/>
    </row>
    <row r="111" spans="2:4" s="124" customFormat="1" x14ac:dyDescent="0.2">
      <c r="B111" s="205"/>
      <c r="C111" s="206"/>
      <c r="D111" s="206"/>
    </row>
    <row r="112" spans="2:4" s="124" customFormat="1" x14ac:dyDescent="0.2">
      <c r="B112" s="205"/>
      <c r="C112" s="206"/>
      <c r="D112" s="206"/>
    </row>
    <row r="113" spans="2:4" s="124" customFormat="1" x14ac:dyDescent="0.2">
      <c r="B113" s="205"/>
      <c r="C113" s="206"/>
      <c r="D113" s="206"/>
    </row>
    <row r="114" spans="2:4" s="124" customFormat="1" x14ac:dyDescent="0.2">
      <c r="B114" s="205"/>
      <c r="C114" s="206"/>
      <c r="D114" s="206"/>
    </row>
    <row r="115" spans="2:4" s="124" customFormat="1" x14ac:dyDescent="0.2">
      <c r="B115" s="205"/>
      <c r="C115" s="206"/>
      <c r="D115" s="206"/>
    </row>
    <row r="116" spans="2:4" s="124" customFormat="1" x14ac:dyDescent="0.2">
      <c r="B116" s="205"/>
      <c r="C116" s="206"/>
      <c r="D116" s="206"/>
    </row>
    <row r="117" spans="2:4" s="124" customFormat="1" x14ac:dyDescent="0.2">
      <c r="B117" s="205"/>
      <c r="C117" s="206"/>
      <c r="D117" s="206"/>
    </row>
    <row r="118" spans="2:4" s="124" customFormat="1" x14ac:dyDescent="0.2">
      <c r="B118" s="205"/>
      <c r="C118" s="206"/>
      <c r="D118" s="206"/>
    </row>
    <row r="119" spans="2:4" s="124" customFormat="1" x14ac:dyDescent="0.2">
      <c r="B119" s="205"/>
      <c r="C119" s="206"/>
      <c r="D119" s="206"/>
    </row>
    <row r="120" spans="2:4" s="124" customFormat="1" x14ac:dyDescent="0.2">
      <c r="B120" s="205"/>
      <c r="C120" s="206"/>
      <c r="D120" s="206"/>
    </row>
    <row r="121" spans="2:4" s="124" customFormat="1" x14ac:dyDescent="0.2">
      <c r="B121" s="205"/>
      <c r="C121" s="206"/>
      <c r="D121" s="206"/>
    </row>
    <row r="122" spans="2:4" s="124" customFormat="1" x14ac:dyDescent="0.2">
      <c r="B122" s="205"/>
      <c r="C122" s="206"/>
      <c r="D122" s="206"/>
    </row>
    <row r="123" spans="2:4" s="124" customFormat="1" x14ac:dyDescent="0.2">
      <c r="B123" s="205"/>
      <c r="C123" s="206"/>
      <c r="D123" s="206"/>
    </row>
    <row r="124" spans="2:4" s="124" customFormat="1" x14ac:dyDescent="0.2">
      <c r="B124" s="205"/>
      <c r="C124" s="206"/>
      <c r="D124" s="206"/>
    </row>
    <row r="125" spans="2:4" s="124" customFormat="1" x14ac:dyDescent="0.2">
      <c r="B125" s="205"/>
      <c r="C125" s="206"/>
      <c r="D125" s="206"/>
    </row>
    <row r="126" spans="2:4" s="124" customFormat="1" x14ac:dyDescent="0.2">
      <c r="B126" s="205"/>
      <c r="C126" s="206"/>
      <c r="D126" s="206"/>
    </row>
    <row r="127" spans="2:4" s="124" customFormat="1" x14ac:dyDescent="0.2">
      <c r="B127" s="205"/>
      <c r="C127" s="206"/>
      <c r="D127" s="206"/>
    </row>
    <row r="128" spans="2:4" s="124" customFormat="1" x14ac:dyDescent="0.2">
      <c r="B128" s="205"/>
      <c r="C128" s="206"/>
      <c r="D128" s="206"/>
    </row>
    <row r="129" spans="2:4" s="124" customFormat="1" x14ac:dyDescent="0.2">
      <c r="B129" s="205"/>
      <c r="C129" s="206"/>
      <c r="D129" s="206"/>
    </row>
    <row r="130" spans="2:4" s="124" customFormat="1" x14ac:dyDescent="0.2">
      <c r="B130" s="205"/>
      <c r="C130" s="206"/>
      <c r="D130" s="206"/>
    </row>
    <row r="131" spans="2:4" s="124" customFormat="1" x14ac:dyDescent="0.2">
      <c r="B131" s="205"/>
      <c r="C131" s="206"/>
      <c r="D131" s="206"/>
    </row>
    <row r="132" spans="2:4" s="124" customFormat="1" x14ac:dyDescent="0.2">
      <c r="B132" s="205"/>
      <c r="C132" s="206"/>
      <c r="D132" s="206"/>
    </row>
    <row r="133" spans="2:4" s="124" customFormat="1" x14ac:dyDescent="0.2">
      <c r="B133" s="205"/>
      <c r="C133" s="206"/>
      <c r="D133" s="206"/>
    </row>
    <row r="134" spans="2:4" s="124" customFormat="1" x14ac:dyDescent="0.2">
      <c r="B134" s="205"/>
      <c r="C134" s="206"/>
      <c r="D134" s="206"/>
    </row>
    <row r="135" spans="2:4" s="124" customFormat="1" x14ac:dyDescent="0.2">
      <c r="B135" s="205"/>
      <c r="C135" s="206"/>
      <c r="D135" s="206"/>
    </row>
    <row r="136" spans="2:4" s="124" customFormat="1" x14ac:dyDescent="0.2">
      <c r="B136" s="205"/>
      <c r="C136" s="206"/>
      <c r="D136" s="206"/>
    </row>
    <row r="137" spans="2:4" s="124" customFormat="1" x14ac:dyDescent="0.2">
      <c r="B137" s="205"/>
      <c r="C137" s="206"/>
      <c r="D137" s="206"/>
    </row>
    <row r="138" spans="2:4" s="124" customFormat="1" x14ac:dyDescent="0.2">
      <c r="B138" s="205"/>
      <c r="C138" s="206"/>
      <c r="D138" s="206"/>
    </row>
    <row r="139" spans="2:4" s="124" customFormat="1" x14ac:dyDescent="0.2">
      <c r="B139" s="205"/>
      <c r="C139" s="206"/>
      <c r="D139" s="206"/>
    </row>
    <row r="140" spans="2:4" s="124" customFormat="1" x14ac:dyDescent="0.2">
      <c r="B140" s="205"/>
      <c r="C140" s="206"/>
      <c r="D140" s="206"/>
    </row>
    <row r="141" spans="2:4" s="124" customFormat="1" x14ac:dyDescent="0.2">
      <c r="B141" s="205"/>
      <c r="C141" s="206"/>
      <c r="D141" s="206"/>
    </row>
    <row r="142" spans="2:4" s="124" customFormat="1" x14ac:dyDescent="0.2">
      <c r="B142" s="205"/>
      <c r="C142" s="206"/>
      <c r="D142" s="206"/>
    </row>
    <row r="143" spans="2:4" s="124" customFormat="1" x14ac:dyDescent="0.2">
      <c r="B143" s="205"/>
      <c r="C143" s="206"/>
      <c r="D143" s="206"/>
    </row>
    <row r="144" spans="2:4" s="124" customFormat="1" x14ac:dyDescent="0.2">
      <c r="B144" s="205"/>
      <c r="C144" s="206"/>
      <c r="D144" s="206"/>
    </row>
    <row r="145" spans="2:4" s="124" customFormat="1" x14ac:dyDescent="0.2">
      <c r="B145" s="205"/>
      <c r="C145" s="206"/>
      <c r="D145" s="206"/>
    </row>
    <row r="146" spans="2:4" s="124" customFormat="1" x14ac:dyDescent="0.2">
      <c r="B146" s="205"/>
      <c r="C146" s="206"/>
      <c r="D146" s="206"/>
    </row>
    <row r="147" spans="2:4" s="124" customFormat="1" x14ac:dyDescent="0.2">
      <c r="B147" s="205"/>
      <c r="C147" s="206"/>
      <c r="D147" s="206"/>
    </row>
    <row r="148" spans="2:4" s="124" customFormat="1" x14ac:dyDescent="0.2">
      <c r="B148" s="205"/>
      <c r="C148" s="206"/>
      <c r="D148" s="206"/>
    </row>
    <row r="149" spans="2:4" s="124" customFormat="1" x14ac:dyDescent="0.2">
      <c r="B149" s="205"/>
      <c r="C149" s="206"/>
      <c r="D149" s="206"/>
    </row>
    <row r="150" spans="2:4" s="124" customFormat="1" x14ac:dyDescent="0.2">
      <c r="B150" s="205"/>
      <c r="C150" s="206"/>
      <c r="D150" s="206"/>
    </row>
    <row r="151" spans="2:4" s="124" customFormat="1" x14ac:dyDescent="0.2">
      <c r="B151" s="205"/>
      <c r="C151" s="206"/>
      <c r="D151" s="206"/>
    </row>
    <row r="152" spans="2:4" s="124" customFormat="1" x14ac:dyDescent="0.2">
      <c r="B152" s="205"/>
      <c r="C152" s="206"/>
      <c r="D152" s="206"/>
    </row>
    <row r="153" spans="2:4" s="124" customFormat="1" x14ac:dyDescent="0.2">
      <c r="B153" s="205"/>
      <c r="C153" s="206"/>
      <c r="D153" s="206"/>
    </row>
    <row r="154" spans="2:4" s="124" customFormat="1" x14ac:dyDescent="0.2">
      <c r="B154" s="205"/>
      <c r="C154" s="206"/>
      <c r="D154" s="206"/>
    </row>
    <row r="155" spans="2:4" s="124" customFormat="1" x14ac:dyDescent="0.2">
      <c r="B155" s="205"/>
      <c r="C155" s="206"/>
      <c r="D155" s="206"/>
    </row>
    <row r="156" spans="2:4" s="124" customFormat="1" x14ac:dyDescent="0.2">
      <c r="B156" s="205"/>
      <c r="C156" s="206"/>
      <c r="D156" s="206"/>
    </row>
    <row r="157" spans="2:4" s="124" customFormat="1" x14ac:dyDescent="0.2">
      <c r="B157" s="205"/>
      <c r="C157" s="206"/>
      <c r="D157" s="206"/>
    </row>
    <row r="158" spans="2:4" s="124" customFormat="1" x14ac:dyDescent="0.2">
      <c r="B158" s="205"/>
      <c r="C158" s="206"/>
      <c r="D158" s="206"/>
    </row>
    <row r="159" spans="2:4" s="124" customFormat="1" x14ac:dyDescent="0.2">
      <c r="B159" s="205"/>
      <c r="C159" s="206"/>
      <c r="D159" s="206"/>
    </row>
    <row r="160" spans="2:4" s="124" customFormat="1" x14ac:dyDescent="0.2">
      <c r="B160" s="205"/>
      <c r="C160" s="206"/>
      <c r="D160" s="206"/>
    </row>
    <row r="161" spans="2:4" s="124" customFormat="1" x14ac:dyDescent="0.2">
      <c r="B161" s="205"/>
      <c r="C161" s="206"/>
      <c r="D161" s="206"/>
    </row>
    <row r="162" spans="2:4" s="124" customFormat="1" x14ac:dyDescent="0.2">
      <c r="B162" s="205"/>
      <c r="C162" s="206"/>
      <c r="D162" s="206"/>
    </row>
    <row r="163" spans="2:4" s="124" customFormat="1" x14ac:dyDescent="0.2">
      <c r="B163" s="205"/>
      <c r="C163" s="206"/>
      <c r="D163" s="206"/>
    </row>
    <row r="164" spans="2:4" s="124" customFormat="1" x14ac:dyDescent="0.2">
      <c r="B164" s="205"/>
      <c r="C164" s="206"/>
      <c r="D164" s="206"/>
    </row>
    <row r="165" spans="2:4" s="124" customFormat="1" x14ac:dyDescent="0.2">
      <c r="B165" s="205"/>
      <c r="C165" s="206"/>
      <c r="D165" s="206"/>
    </row>
    <row r="166" spans="2:4" s="124" customFormat="1" x14ac:dyDescent="0.2">
      <c r="B166" s="205"/>
      <c r="C166" s="206"/>
      <c r="D166" s="206"/>
    </row>
    <row r="167" spans="2:4" s="124" customFormat="1" x14ac:dyDescent="0.2">
      <c r="B167" s="205"/>
      <c r="C167" s="206"/>
      <c r="D167" s="206"/>
    </row>
    <row r="168" spans="2:4" s="124" customFormat="1" x14ac:dyDescent="0.2">
      <c r="B168" s="205"/>
      <c r="C168" s="206"/>
      <c r="D168" s="206"/>
    </row>
    <row r="169" spans="2:4" s="124" customFormat="1" x14ac:dyDescent="0.2">
      <c r="B169" s="205"/>
      <c r="C169" s="206"/>
      <c r="D169" s="206"/>
    </row>
    <row r="170" spans="2:4" s="124" customFormat="1" x14ac:dyDescent="0.2">
      <c r="B170" s="205"/>
      <c r="C170" s="206"/>
      <c r="D170" s="206"/>
    </row>
    <row r="171" spans="2:4" s="124" customFormat="1" x14ac:dyDescent="0.2">
      <c r="B171" s="205"/>
      <c r="C171" s="206"/>
      <c r="D171" s="206"/>
    </row>
    <row r="172" spans="2:4" s="124" customFormat="1" x14ac:dyDescent="0.2">
      <c r="B172" s="205"/>
      <c r="C172" s="206"/>
      <c r="D172" s="206"/>
    </row>
    <row r="173" spans="2:4" s="124" customFormat="1" x14ac:dyDescent="0.2">
      <c r="B173" s="205"/>
      <c r="C173" s="206"/>
      <c r="D173" s="206"/>
    </row>
    <row r="174" spans="2:4" s="124" customFormat="1" x14ac:dyDescent="0.2">
      <c r="B174" s="205"/>
      <c r="C174" s="206"/>
      <c r="D174" s="206"/>
    </row>
    <row r="175" spans="2:4" s="124" customFormat="1" x14ac:dyDescent="0.2">
      <c r="B175" s="205"/>
      <c r="C175" s="206"/>
      <c r="D175" s="206"/>
    </row>
    <row r="176" spans="2:4" s="124" customFormat="1" x14ac:dyDescent="0.2">
      <c r="B176" s="205"/>
      <c r="C176" s="206"/>
      <c r="D176" s="206"/>
    </row>
    <row r="177" spans="2:4" s="124" customFormat="1" x14ac:dyDescent="0.2">
      <c r="B177" s="205"/>
      <c r="C177" s="206"/>
      <c r="D177" s="206"/>
    </row>
    <row r="178" spans="2:4" s="124" customFormat="1" x14ac:dyDescent="0.2">
      <c r="B178" s="205"/>
      <c r="C178" s="206"/>
      <c r="D178" s="206"/>
    </row>
    <row r="179" spans="2:4" s="124" customFormat="1" x14ac:dyDescent="0.2">
      <c r="B179" s="205"/>
      <c r="C179" s="206"/>
      <c r="D179" s="206"/>
    </row>
    <row r="180" spans="2:4" s="124" customFormat="1" x14ac:dyDescent="0.2">
      <c r="B180" s="205"/>
      <c r="C180" s="206"/>
      <c r="D180" s="206"/>
    </row>
    <row r="181" spans="2:4" s="124" customFormat="1" x14ac:dyDescent="0.2">
      <c r="B181" s="205"/>
      <c r="C181" s="206"/>
      <c r="D181" s="206"/>
    </row>
    <row r="182" spans="2:4" s="124" customFormat="1" x14ac:dyDescent="0.2">
      <c r="B182" s="205"/>
      <c r="C182" s="206"/>
      <c r="D182" s="206"/>
    </row>
    <row r="183" spans="2:4" s="124" customFormat="1" x14ac:dyDescent="0.2">
      <c r="B183" s="205"/>
      <c r="C183" s="206"/>
      <c r="D183" s="206"/>
    </row>
    <row r="184" spans="2:4" s="124" customFormat="1" x14ac:dyDescent="0.2">
      <c r="B184" s="205"/>
      <c r="C184" s="206"/>
      <c r="D184" s="206"/>
    </row>
    <row r="185" spans="2:4" s="124" customFormat="1" x14ac:dyDescent="0.2">
      <c r="B185" s="205"/>
      <c r="C185" s="206"/>
      <c r="D185" s="206"/>
    </row>
    <row r="186" spans="2:4" s="124" customFormat="1" x14ac:dyDescent="0.2">
      <c r="B186" s="205"/>
      <c r="C186" s="206"/>
      <c r="D186" s="206"/>
    </row>
    <row r="187" spans="2:4" s="124" customFormat="1" x14ac:dyDescent="0.2">
      <c r="B187" s="205"/>
      <c r="C187" s="206"/>
      <c r="D187" s="206"/>
    </row>
    <row r="188" spans="2:4" s="124" customFormat="1" x14ac:dyDescent="0.2">
      <c r="B188" s="205"/>
      <c r="C188" s="206"/>
      <c r="D188" s="206"/>
    </row>
    <row r="189" spans="2:4" s="124" customFormat="1" x14ac:dyDescent="0.2">
      <c r="B189" s="205"/>
      <c r="C189" s="206"/>
      <c r="D189" s="206"/>
    </row>
    <row r="190" spans="2:4" s="124" customFormat="1" x14ac:dyDescent="0.2">
      <c r="B190" s="205"/>
      <c r="C190" s="206"/>
      <c r="D190" s="206"/>
    </row>
    <row r="191" spans="2:4" s="124" customFormat="1" x14ac:dyDescent="0.2">
      <c r="B191" s="205"/>
      <c r="C191" s="206"/>
      <c r="D191" s="206"/>
    </row>
    <row r="192" spans="2:4" s="124" customFormat="1" x14ac:dyDescent="0.2">
      <c r="B192" s="205"/>
      <c r="C192" s="206"/>
      <c r="D192" s="206"/>
    </row>
    <row r="193" spans="2:4" s="124" customFormat="1" x14ac:dyDescent="0.2">
      <c r="B193" s="205"/>
      <c r="C193" s="206"/>
      <c r="D193" s="206"/>
    </row>
    <row r="194" spans="2:4" s="124" customFormat="1" x14ac:dyDescent="0.2">
      <c r="B194" s="205"/>
      <c r="C194" s="206"/>
      <c r="D194" s="206"/>
    </row>
    <row r="195" spans="2:4" s="124" customFormat="1" x14ac:dyDescent="0.2">
      <c r="B195" s="205"/>
      <c r="C195" s="206"/>
      <c r="D195" s="206"/>
    </row>
    <row r="196" spans="2:4" s="124" customFormat="1" x14ac:dyDescent="0.2">
      <c r="B196" s="205"/>
      <c r="C196" s="206"/>
      <c r="D196" s="206"/>
    </row>
    <row r="197" spans="2:4" s="124" customFormat="1" x14ac:dyDescent="0.2">
      <c r="B197" s="205"/>
      <c r="C197" s="206"/>
      <c r="D197" s="206"/>
    </row>
    <row r="198" spans="2:4" s="124" customFormat="1" x14ac:dyDescent="0.2">
      <c r="B198" s="205"/>
      <c r="C198" s="206"/>
      <c r="D198" s="206"/>
    </row>
    <row r="199" spans="2:4" s="124" customFormat="1" x14ac:dyDescent="0.2">
      <c r="B199" s="205"/>
      <c r="C199" s="206"/>
      <c r="D199" s="206"/>
    </row>
    <row r="200" spans="2:4" s="124" customFormat="1" x14ac:dyDescent="0.2">
      <c r="B200" s="205"/>
      <c r="C200" s="206"/>
      <c r="D200" s="206"/>
    </row>
    <row r="201" spans="2:4" s="124" customFormat="1" x14ac:dyDescent="0.2">
      <c r="B201" s="205"/>
      <c r="C201" s="206"/>
      <c r="D201" s="206"/>
    </row>
    <row r="202" spans="2:4" s="124" customFormat="1" x14ac:dyDescent="0.2">
      <c r="B202" s="205"/>
      <c r="C202" s="206"/>
      <c r="D202" s="206"/>
    </row>
    <row r="203" spans="2:4" s="124" customFormat="1" x14ac:dyDescent="0.2">
      <c r="B203" s="205"/>
      <c r="C203" s="206"/>
      <c r="D203" s="206"/>
    </row>
    <row r="204" spans="2:4" s="124" customFormat="1" x14ac:dyDescent="0.2">
      <c r="B204" s="205"/>
      <c r="C204" s="206"/>
      <c r="D204" s="206"/>
    </row>
    <row r="205" spans="2:4" s="124" customFormat="1" x14ac:dyDescent="0.2">
      <c r="B205" s="205"/>
      <c r="C205" s="206"/>
      <c r="D205" s="206"/>
    </row>
    <row r="206" spans="2:4" s="124" customFormat="1" x14ac:dyDescent="0.2">
      <c r="B206" s="205"/>
      <c r="C206" s="206"/>
      <c r="D206" s="206"/>
    </row>
    <row r="207" spans="2:4" s="124" customFormat="1" x14ac:dyDescent="0.2">
      <c r="B207" s="205"/>
      <c r="C207" s="206"/>
      <c r="D207" s="206"/>
    </row>
    <row r="208" spans="2:4" s="124" customFormat="1" x14ac:dyDescent="0.2">
      <c r="B208" s="205"/>
      <c r="C208" s="206"/>
      <c r="D208" s="206"/>
    </row>
    <row r="209" spans="2:4" s="124" customFormat="1" x14ac:dyDescent="0.2">
      <c r="B209" s="205"/>
      <c r="C209" s="206"/>
      <c r="D209" s="206"/>
    </row>
    <row r="210" spans="2:4" s="124" customFormat="1" x14ac:dyDescent="0.2">
      <c r="B210" s="205"/>
      <c r="C210" s="206"/>
      <c r="D210" s="206"/>
    </row>
    <row r="211" spans="2:4" s="124" customFormat="1" x14ac:dyDescent="0.2">
      <c r="B211" s="205"/>
      <c r="C211" s="206"/>
      <c r="D211" s="206"/>
    </row>
    <row r="212" spans="2:4" s="124" customFormat="1" x14ac:dyDescent="0.2">
      <c r="B212" s="205"/>
      <c r="C212" s="206"/>
      <c r="D212" s="206"/>
    </row>
    <row r="213" spans="2:4" s="124" customFormat="1" x14ac:dyDescent="0.2">
      <c r="B213" s="205"/>
      <c r="C213" s="206"/>
      <c r="D213" s="206"/>
    </row>
    <row r="214" spans="2:4" s="124" customFormat="1" x14ac:dyDescent="0.2">
      <c r="B214" s="205"/>
      <c r="C214" s="206"/>
      <c r="D214" s="206"/>
    </row>
    <row r="215" spans="2:4" s="124" customFormat="1" x14ac:dyDescent="0.2">
      <c r="B215" s="205"/>
      <c r="C215" s="206"/>
      <c r="D215" s="206"/>
    </row>
    <row r="216" spans="2:4" s="124" customFormat="1" x14ac:dyDescent="0.2">
      <c r="B216" s="205"/>
      <c r="C216" s="206"/>
      <c r="D216" s="206"/>
    </row>
    <row r="217" spans="2:4" s="124" customFormat="1" x14ac:dyDescent="0.2">
      <c r="B217" s="205"/>
      <c r="C217" s="206"/>
      <c r="D217" s="206"/>
    </row>
    <row r="218" spans="2:4" s="124" customFormat="1" x14ac:dyDescent="0.2">
      <c r="B218" s="205"/>
      <c r="C218" s="206"/>
      <c r="D218" s="206"/>
    </row>
    <row r="219" spans="2:4" s="124" customFormat="1" x14ac:dyDescent="0.2">
      <c r="B219" s="205"/>
      <c r="C219" s="206"/>
      <c r="D219" s="206"/>
    </row>
    <row r="220" spans="2:4" s="124" customFormat="1" x14ac:dyDescent="0.2">
      <c r="B220" s="205"/>
      <c r="C220" s="206"/>
      <c r="D220" s="206"/>
    </row>
    <row r="221" spans="2:4" s="124" customFormat="1" x14ac:dyDescent="0.2">
      <c r="B221" s="205"/>
      <c r="C221" s="206"/>
      <c r="D221" s="206"/>
    </row>
    <row r="222" spans="2:4" s="124" customFormat="1" x14ac:dyDescent="0.2">
      <c r="B222" s="205"/>
      <c r="C222" s="206"/>
      <c r="D222" s="206"/>
    </row>
    <row r="223" spans="2:4" s="124" customFormat="1" x14ac:dyDescent="0.2">
      <c r="B223" s="205"/>
      <c r="C223" s="206"/>
      <c r="D223" s="206"/>
    </row>
    <row r="224" spans="2:4" s="124" customFormat="1" x14ac:dyDescent="0.2">
      <c r="B224" s="205"/>
      <c r="C224" s="206"/>
      <c r="D224" s="206"/>
    </row>
    <row r="225" spans="2:4" s="124" customFormat="1" x14ac:dyDescent="0.2">
      <c r="B225" s="205"/>
      <c r="C225" s="206"/>
      <c r="D225" s="206"/>
    </row>
    <row r="226" spans="2:4" s="124" customFormat="1" x14ac:dyDescent="0.2">
      <c r="B226" s="205"/>
      <c r="C226" s="206"/>
      <c r="D226" s="206"/>
    </row>
    <row r="227" spans="2:4" s="124" customFormat="1" x14ac:dyDescent="0.2">
      <c r="B227" s="205"/>
      <c r="C227" s="206"/>
      <c r="D227" s="206"/>
    </row>
    <row r="228" spans="2:4" s="124" customFormat="1" x14ac:dyDescent="0.2">
      <c r="B228" s="205"/>
      <c r="C228" s="206"/>
      <c r="D228" s="206"/>
    </row>
    <row r="229" spans="2:4" s="124" customFormat="1" x14ac:dyDescent="0.2">
      <c r="B229" s="205"/>
      <c r="C229" s="206"/>
      <c r="D229" s="206"/>
    </row>
    <row r="230" spans="2:4" s="124" customFormat="1" x14ac:dyDescent="0.2">
      <c r="B230" s="205"/>
      <c r="C230" s="206"/>
      <c r="D230" s="206"/>
    </row>
    <row r="231" spans="2:4" s="124" customFormat="1" x14ac:dyDescent="0.2">
      <c r="B231" s="205"/>
      <c r="C231" s="206"/>
      <c r="D231" s="206"/>
    </row>
    <row r="232" spans="2:4" s="124" customFormat="1" x14ac:dyDescent="0.2">
      <c r="B232" s="205"/>
      <c r="C232" s="206"/>
      <c r="D232" s="206"/>
    </row>
    <row r="233" spans="2:4" s="124" customFormat="1" x14ac:dyDescent="0.2">
      <c r="B233" s="205"/>
      <c r="C233" s="206"/>
      <c r="D233" s="206"/>
    </row>
    <row r="234" spans="2:4" s="124" customFormat="1" x14ac:dyDescent="0.2">
      <c r="B234" s="205"/>
      <c r="C234" s="206"/>
      <c r="D234" s="206"/>
    </row>
    <row r="235" spans="2:4" s="124" customFormat="1" x14ac:dyDescent="0.2">
      <c r="B235" s="205"/>
      <c r="C235" s="206"/>
      <c r="D235" s="206"/>
    </row>
    <row r="236" spans="2:4" s="124" customFormat="1" x14ac:dyDescent="0.2">
      <c r="B236" s="205"/>
      <c r="C236" s="206"/>
      <c r="D236" s="206"/>
    </row>
    <row r="237" spans="2:4" s="124" customFormat="1" x14ac:dyDescent="0.2">
      <c r="B237" s="205"/>
      <c r="C237" s="206"/>
      <c r="D237" s="206"/>
    </row>
    <row r="238" spans="2:4" s="124" customFormat="1" x14ac:dyDescent="0.2">
      <c r="B238" s="205"/>
      <c r="C238" s="206"/>
      <c r="D238" s="206"/>
    </row>
    <row r="239" spans="2:4" s="124" customFormat="1" x14ac:dyDescent="0.2">
      <c r="B239" s="205"/>
      <c r="C239" s="206"/>
      <c r="D239" s="206"/>
    </row>
    <row r="240" spans="2:4" s="124" customFormat="1" x14ac:dyDescent="0.2">
      <c r="B240" s="205"/>
      <c r="C240" s="206"/>
      <c r="D240" s="206"/>
    </row>
    <row r="241" spans="2:4" s="124" customFormat="1" x14ac:dyDescent="0.2">
      <c r="B241" s="205"/>
      <c r="C241" s="206"/>
      <c r="D241" s="206"/>
    </row>
    <row r="242" spans="2:4" s="124" customFormat="1" x14ac:dyDescent="0.2">
      <c r="B242" s="205"/>
      <c r="C242" s="206"/>
      <c r="D242" s="206"/>
    </row>
    <row r="243" spans="2:4" s="124" customFormat="1" x14ac:dyDescent="0.2">
      <c r="B243" s="205"/>
      <c r="C243" s="206"/>
      <c r="D243" s="206"/>
    </row>
    <row r="244" spans="2:4" s="124" customFormat="1" x14ac:dyDescent="0.2">
      <c r="B244" s="205"/>
      <c r="C244" s="206"/>
      <c r="D244" s="206"/>
    </row>
    <row r="245" spans="2:4" s="124" customFormat="1" x14ac:dyDescent="0.2">
      <c r="B245" s="205"/>
      <c r="C245" s="206"/>
      <c r="D245" s="206"/>
    </row>
    <row r="246" spans="2:4" s="124" customFormat="1" x14ac:dyDescent="0.2">
      <c r="B246" s="205"/>
      <c r="C246" s="206"/>
      <c r="D246" s="206"/>
    </row>
    <row r="247" spans="2:4" s="124" customFormat="1" x14ac:dyDescent="0.2">
      <c r="B247" s="205"/>
      <c r="C247" s="206"/>
      <c r="D247" s="206"/>
    </row>
    <row r="248" spans="2:4" s="124" customFormat="1" x14ac:dyDescent="0.2">
      <c r="B248" s="205"/>
      <c r="C248" s="206"/>
      <c r="D248" s="206"/>
    </row>
    <row r="249" spans="2:4" s="124" customFormat="1" x14ac:dyDescent="0.2">
      <c r="B249" s="205"/>
      <c r="C249" s="206"/>
      <c r="D249" s="206"/>
    </row>
    <row r="250" spans="2:4" s="124" customFormat="1" x14ac:dyDescent="0.2">
      <c r="B250" s="205"/>
      <c r="C250" s="206"/>
      <c r="D250" s="206"/>
    </row>
    <row r="251" spans="2:4" s="124" customFormat="1" x14ac:dyDescent="0.2">
      <c r="B251" s="205"/>
      <c r="C251" s="206"/>
      <c r="D251" s="206"/>
    </row>
    <row r="252" spans="2:4" s="124" customFormat="1" x14ac:dyDescent="0.2">
      <c r="B252" s="205"/>
      <c r="C252" s="206"/>
      <c r="D252" s="206"/>
    </row>
    <row r="253" spans="2:4" s="124" customFormat="1" x14ac:dyDescent="0.2">
      <c r="B253" s="205"/>
      <c r="C253" s="206"/>
      <c r="D253" s="206"/>
    </row>
    <row r="254" spans="2:4" s="124" customFormat="1" x14ac:dyDescent="0.2">
      <c r="B254" s="205"/>
      <c r="C254" s="206"/>
      <c r="D254" s="206"/>
    </row>
    <row r="255" spans="2:4" s="124" customFormat="1" x14ac:dyDescent="0.2">
      <c r="B255" s="205"/>
      <c r="C255" s="206"/>
      <c r="D255" s="206"/>
    </row>
    <row r="256" spans="2:4" s="124" customFormat="1" x14ac:dyDescent="0.2">
      <c r="B256" s="205"/>
      <c r="C256" s="206"/>
      <c r="D256" s="206"/>
    </row>
    <row r="257" spans="2:4" s="124" customFormat="1" x14ac:dyDescent="0.2">
      <c r="B257" s="205"/>
      <c r="C257" s="206"/>
      <c r="D257" s="206"/>
    </row>
    <row r="258" spans="2:4" s="124" customFormat="1" x14ac:dyDescent="0.2">
      <c r="B258" s="205"/>
      <c r="C258" s="206"/>
      <c r="D258" s="206"/>
    </row>
    <row r="259" spans="2:4" s="124" customFormat="1" x14ac:dyDescent="0.2">
      <c r="B259" s="205"/>
      <c r="C259" s="206"/>
      <c r="D259" s="206"/>
    </row>
    <row r="260" spans="2:4" s="124" customFormat="1" x14ac:dyDescent="0.2">
      <c r="B260" s="205"/>
      <c r="C260" s="206"/>
      <c r="D260" s="206"/>
    </row>
    <row r="261" spans="2:4" s="124" customFormat="1" x14ac:dyDescent="0.2">
      <c r="B261" s="205"/>
      <c r="C261" s="206"/>
      <c r="D261" s="206"/>
    </row>
    <row r="262" spans="2:4" s="124" customFormat="1" x14ac:dyDescent="0.2">
      <c r="B262" s="205"/>
      <c r="C262" s="206"/>
      <c r="D262" s="206"/>
    </row>
    <row r="263" spans="2:4" s="124" customFormat="1" x14ac:dyDescent="0.2">
      <c r="B263" s="205"/>
      <c r="C263" s="206"/>
      <c r="D263" s="206"/>
    </row>
    <row r="264" spans="2:4" s="124" customFormat="1" x14ac:dyDescent="0.2">
      <c r="B264" s="205"/>
      <c r="C264" s="206"/>
      <c r="D264" s="206"/>
    </row>
    <row r="265" spans="2:4" s="124" customFormat="1" x14ac:dyDescent="0.2">
      <c r="B265" s="205"/>
      <c r="C265" s="206"/>
      <c r="D265" s="206"/>
    </row>
    <row r="266" spans="2:4" s="124" customFormat="1" x14ac:dyDescent="0.2">
      <c r="B266" s="205"/>
      <c r="C266" s="206"/>
      <c r="D266" s="206"/>
    </row>
    <row r="267" spans="2:4" s="124" customFormat="1" x14ac:dyDescent="0.2">
      <c r="B267" s="205"/>
      <c r="C267" s="206"/>
      <c r="D267" s="206"/>
    </row>
    <row r="268" spans="2:4" s="124" customFormat="1" x14ac:dyDescent="0.2">
      <c r="B268" s="205"/>
      <c r="C268" s="206"/>
      <c r="D268" s="206"/>
    </row>
    <row r="269" spans="2:4" s="124" customFormat="1" x14ac:dyDescent="0.2">
      <c r="B269" s="205"/>
      <c r="C269" s="206"/>
      <c r="D269" s="206"/>
    </row>
    <row r="270" spans="2:4" s="124" customFormat="1" x14ac:dyDescent="0.2">
      <c r="B270" s="205"/>
      <c r="C270" s="206"/>
      <c r="D270" s="206"/>
    </row>
    <row r="271" spans="2:4" s="124" customFormat="1" x14ac:dyDescent="0.2">
      <c r="B271" s="205"/>
      <c r="C271" s="206"/>
      <c r="D271" s="206"/>
    </row>
    <row r="272" spans="2:4" s="124" customFormat="1" x14ac:dyDescent="0.2">
      <c r="B272" s="205"/>
      <c r="C272" s="206"/>
      <c r="D272" s="206"/>
    </row>
    <row r="273" spans="2:4" s="124" customFormat="1" x14ac:dyDescent="0.2">
      <c r="B273" s="205"/>
      <c r="C273" s="206"/>
      <c r="D273" s="206"/>
    </row>
    <row r="274" spans="2:4" s="124" customFormat="1" x14ac:dyDescent="0.2">
      <c r="B274" s="205"/>
      <c r="C274" s="206"/>
      <c r="D274" s="206"/>
    </row>
    <row r="275" spans="2:4" s="124" customFormat="1" x14ac:dyDescent="0.2">
      <c r="B275" s="205"/>
      <c r="C275" s="206"/>
      <c r="D275" s="206"/>
    </row>
    <row r="276" spans="2:4" s="124" customFormat="1" x14ac:dyDescent="0.2">
      <c r="B276" s="205"/>
      <c r="C276" s="206"/>
      <c r="D276" s="206"/>
    </row>
    <row r="277" spans="2:4" s="124" customFormat="1" x14ac:dyDescent="0.2">
      <c r="B277" s="205"/>
      <c r="C277" s="206"/>
      <c r="D277" s="206"/>
    </row>
    <row r="278" spans="2:4" s="124" customFormat="1" x14ac:dyDescent="0.2">
      <c r="B278" s="205"/>
      <c r="C278" s="206"/>
      <c r="D278" s="206"/>
    </row>
  </sheetData>
  <sheetProtection algorithmName="SHA-512" hashValue="OJ+/o2kiHUb407JVqnCb3l3cNqd4GuFGQ6A+i31sG29pIIu6pdwT53osb7DZONeu9KWrwhx2LPWhjnLmMbh6Hg==" saltValue="2z1IIKCgx9MXj1yIaTBldQ==" spinCount="100000" sheet="1" objects="1" scenarios="1"/>
  <mergeCells count="4">
    <mergeCell ref="A1:B1"/>
    <mergeCell ref="A2:B2"/>
    <mergeCell ref="A4:D4"/>
    <mergeCell ref="A6:C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536"/>
  <sheetViews>
    <sheetView zoomScale="70" zoomScaleNormal="70" workbookViewId="0">
      <pane ySplit="8" topLeftCell="A327" activePane="bottomLeft" state="frozen"/>
      <selection pane="bottomLeft" activeCell="I355" sqref="I355:K366"/>
    </sheetView>
  </sheetViews>
  <sheetFormatPr baseColWidth="10" defaultColWidth="8.625" defaultRowHeight="16" x14ac:dyDescent="0.2"/>
  <cols>
    <col min="1" max="1" width="14.625" style="20" bestFit="1" customWidth="1"/>
    <col min="2" max="2" width="35.5" style="20" customWidth="1"/>
    <col min="3" max="3" width="25.625" style="20" customWidth="1"/>
    <col min="4" max="4" width="38.125" style="32" customWidth="1"/>
    <col min="5" max="5" width="21.5" style="33" customWidth="1"/>
    <col min="6" max="6" width="12" style="34" customWidth="1"/>
    <col min="7" max="7" width="15" style="35" customWidth="1"/>
    <col min="8" max="8" width="16" style="20" customWidth="1"/>
    <col min="9" max="9" width="27.5" style="225" customWidth="1"/>
    <col min="10" max="34" width="8.625" style="225"/>
    <col min="35" max="16384" width="8.625" style="20"/>
  </cols>
  <sheetData>
    <row r="1" spans="1:38" s="6" customFormat="1" x14ac:dyDescent="0.2">
      <c r="A1" s="135" t="s">
        <v>10</v>
      </c>
      <c r="B1" s="135"/>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row>
    <row r="2" spans="1:38" s="6" customFormat="1" x14ac:dyDescent="0.2">
      <c r="A2" s="507" t="s">
        <v>11</v>
      </c>
      <c r="B2" s="507"/>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row>
    <row r="3" spans="1:38" s="6" customFormat="1" x14ac:dyDescent="0.2">
      <c r="A3" s="132"/>
      <c r="B3" s="132"/>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row>
    <row r="4" spans="1:38" ht="19.5" customHeight="1" x14ac:dyDescent="0.2">
      <c r="A4" s="145" t="s">
        <v>62</v>
      </c>
      <c r="B4" s="145"/>
      <c r="C4" s="125"/>
      <c r="D4" s="217"/>
      <c r="E4" s="218"/>
      <c r="F4" s="219"/>
      <c r="G4" s="218"/>
      <c r="H4" s="225"/>
    </row>
    <row r="5" spans="1:38" s="43" customFormat="1" x14ac:dyDescent="0.2">
      <c r="A5" s="231"/>
      <c r="B5" s="231"/>
      <c r="C5" s="135"/>
      <c r="D5" s="220"/>
      <c r="E5" s="221"/>
      <c r="F5" s="222"/>
      <c r="G5" s="223"/>
      <c r="H5" s="124"/>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row>
    <row r="6" spans="1:38" customFormat="1" ht="64.5" customHeight="1" x14ac:dyDescent="0.2">
      <c r="A6" s="224" t="s">
        <v>63</v>
      </c>
      <c r="B6" s="525" t="s">
        <v>64</v>
      </c>
      <c r="C6" s="525"/>
      <c r="D6" s="525"/>
      <c r="E6" s="525"/>
      <c r="F6" s="525"/>
      <c r="G6" s="525"/>
      <c r="H6" s="525"/>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row>
    <row r="7" spans="1:38" ht="17" thickBot="1" x14ac:dyDescent="0.25">
      <c r="A7" s="225"/>
      <c r="B7" s="226"/>
      <c r="C7" s="226"/>
      <c r="D7" s="128"/>
      <c r="E7" s="227"/>
      <c r="F7" s="228"/>
      <c r="G7" s="229"/>
      <c r="H7" s="225"/>
    </row>
    <row r="8" spans="1:38" s="21" customFormat="1" ht="50" customHeight="1" x14ac:dyDescent="0.2">
      <c r="A8" s="235" t="s">
        <v>65</v>
      </c>
      <c r="B8" s="236" t="s">
        <v>66</v>
      </c>
      <c r="C8" s="237" t="s">
        <v>67</v>
      </c>
      <c r="D8" s="238" t="s">
        <v>68</v>
      </c>
      <c r="E8" s="239" t="s">
        <v>69</v>
      </c>
      <c r="F8" s="240" t="s">
        <v>70</v>
      </c>
      <c r="G8" s="239" t="s">
        <v>71</v>
      </c>
      <c r="H8" s="241" t="s">
        <v>72</v>
      </c>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233"/>
      <c r="AJ8" s="233"/>
      <c r="AK8" s="232"/>
    </row>
    <row r="9" spans="1:38" s="234" customFormat="1" ht="40.5" customHeight="1" x14ac:dyDescent="0.2">
      <c r="A9" s="526" t="s">
        <v>73</v>
      </c>
      <c r="B9" s="527"/>
      <c r="C9" s="527"/>
      <c r="D9" s="527"/>
      <c r="E9" s="527"/>
      <c r="F9" s="527"/>
      <c r="G9" s="527"/>
      <c r="H9" s="528"/>
      <c r="I9" s="472"/>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row>
    <row r="10" spans="1:38" ht="18" customHeight="1" x14ac:dyDescent="0.2">
      <c r="A10" s="242"/>
      <c r="B10" s="51"/>
      <c r="C10" s="52"/>
      <c r="D10" s="53"/>
      <c r="E10" s="54"/>
      <c r="F10" s="55"/>
      <c r="G10" s="26">
        <f t="shared" ref="G10:G29" si="0">(E10-(E10*F10/100))*A10</f>
        <v>0</v>
      </c>
      <c r="H10" s="243"/>
    </row>
    <row r="11" spans="1:38" x14ac:dyDescent="0.2">
      <c r="A11" s="242"/>
      <c r="B11" s="51"/>
      <c r="C11" s="52"/>
      <c r="D11" s="53"/>
      <c r="E11" s="54"/>
      <c r="F11" s="55"/>
      <c r="G11" s="26">
        <f t="shared" si="0"/>
        <v>0</v>
      </c>
      <c r="H11" s="244"/>
    </row>
    <row r="12" spans="1:38" x14ac:dyDescent="0.2">
      <c r="A12" s="245"/>
      <c r="B12" s="56"/>
      <c r="C12" s="57"/>
      <c r="D12" s="53"/>
      <c r="E12" s="58"/>
      <c r="F12" s="55"/>
      <c r="G12" s="26">
        <f t="shared" si="0"/>
        <v>0</v>
      </c>
      <c r="H12" s="244"/>
    </row>
    <row r="13" spans="1:38" x14ac:dyDescent="0.2">
      <c r="A13" s="245"/>
      <c r="B13" s="56"/>
      <c r="C13" s="57"/>
      <c r="D13" s="53"/>
      <c r="E13" s="58"/>
      <c r="F13" s="55"/>
      <c r="G13" s="26">
        <f t="shared" si="0"/>
        <v>0</v>
      </c>
      <c r="H13" s="244"/>
    </row>
    <row r="14" spans="1:38" x14ac:dyDescent="0.2">
      <c r="A14" s="245"/>
      <c r="B14" s="56"/>
      <c r="C14" s="57"/>
      <c r="D14" s="53"/>
      <c r="E14" s="58"/>
      <c r="F14" s="55"/>
      <c r="G14" s="26">
        <f t="shared" si="0"/>
        <v>0</v>
      </c>
      <c r="H14" s="244"/>
    </row>
    <row r="15" spans="1:38" x14ac:dyDescent="0.2">
      <c r="A15" s="245"/>
      <c r="B15" s="56"/>
      <c r="C15" s="57"/>
      <c r="D15" s="53"/>
      <c r="E15" s="58"/>
      <c r="F15" s="55"/>
      <c r="G15" s="26">
        <f t="shared" si="0"/>
        <v>0</v>
      </c>
      <c r="H15" s="244"/>
    </row>
    <row r="16" spans="1:38" x14ac:dyDescent="0.2">
      <c r="A16" s="245"/>
      <c r="B16" s="56"/>
      <c r="C16" s="57"/>
      <c r="D16" s="53"/>
      <c r="E16" s="58"/>
      <c r="F16" s="55"/>
      <c r="G16" s="26">
        <f t="shared" si="0"/>
        <v>0</v>
      </c>
      <c r="H16" s="244"/>
    </row>
    <row r="17" spans="1:34" customFormat="1" ht="18" customHeight="1" x14ac:dyDescent="0.2">
      <c r="A17" s="245"/>
      <c r="B17" s="56"/>
      <c r="C17" s="57"/>
      <c r="D17" s="53"/>
      <c r="E17" s="58"/>
      <c r="F17" s="59"/>
      <c r="G17" s="26">
        <f t="shared" si="0"/>
        <v>0</v>
      </c>
      <c r="H17" s="246"/>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row>
    <row r="18" spans="1:34" customFormat="1" x14ac:dyDescent="0.2">
      <c r="A18" s="245"/>
      <c r="B18" s="56"/>
      <c r="C18" s="57"/>
      <c r="D18" s="53"/>
      <c r="E18" s="58"/>
      <c r="F18" s="59"/>
      <c r="G18" s="26">
        <f t="shared" si="0"/>
        <v>0</v>
      </c>
      <c r="H18" s="246"/>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row>
    <row r="19" spans="1:34" customFormat="1" x14ac:dyDescent="0.2">
      <c r="A19" s="245"/>
      <c r="B19" s="56"/>
      <c r="C19" s="57"/>
      <c r="D19" s="53"/>
      <c r="E19" s="58"/>
      <c r="F19" s="59"/>
      <c r="G19" s="26">
        <f t="shared" si="0"/>
        <v>0</v>
      </c>
      <c r="H19" s="246"/>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row>
    <row r="20" spans="1:34" customFormat="1" x14ac:dyDescent="0.2">
      <c r="A20" s="245"/>
      <c r="B20" s="56"/>
      <c r="C20" s="57"/>
      <c r="D20" s="60"/>
      <c r="E20" s="58"/>
      <c r="F20" s="59"/>
      <c r="G20" s="26">
        <f t="shared" si="0"/>
        <v>0</v>
      </c>
      <c r="H20" s="246"/>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row>
    <row r="21" spans="1:34" customFormat="1" ht="18" customHeight="1" x14ac:dyDescent="0.2">
      <c r="A21" s="245"/>
      <c r="B21" s="56"/>
      <c r="C21" s="57"/>
      <c r="D21" s="60"/>
      <c r="E21" s="58"/>
      <c r="F21" s="59"/>
      <c r="G21" s="26">
        <f t="shared" si="0"/>
        <v>0</v>
      </c>
      <c r="H21" s="246"/>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row>
    <row r="22" spans="1:34" customFormat="1" ht="18" customHeight="1" x14ac:dyDescent="0.2">
      <c r="A22" s="245"/>
      <c r="B22" s="56"/>
      <c r="C22" s="57"/>
      <c r="D22" s="61"/>
      <c r="E22" s="62"/>
      <c r="F22" s="59"/>
      <c r="G22" s="26">
        <f t="shared" si="0"/>
        <v>0</v>
      </c>
      <c r="H22" s="246"/>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row>
    <row r="23" spans="1:34" customFormat="1" ht="18" customHeight="1" x14ac:dyDescent="0.2">
      <c r="A23" s="245"/>
      <c r="B23" s="56"/>
      <c r="C23" s="57"/>
      <c r="D23" s="60"/>
      <c r="E23" s="58"/>
      <c r="F23" s="59"/>
      <c r="G23" s="26">
        <f t="shared" si="0"/>
        <v>0</v>
      </c>
      <c r="H23" s="246"/>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row>
    <row r="24" spans="1:34" customFormat="1" ht="18" customHeight="1" x14ac:dyDescent="0.2">
      <c r="A24" s="242"/>
      <c r="B24" s="63"/>
      <c r="C24" s="52"/>
      <c r="D24" s="53"/>
      <c r="E24" s="54"/>
      <c r="F24" s="59"/>
      <c r="G24" s="26">
        <f t="shared" si="0"/>
        <v>0</v>
      </c>
      <c r="H24" s="246"/>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row>
    <row r="25" spans="1:34" customFormat="1" ht="18" customHeight="1" x14ac:dyDescent="0.2">
      <c r="A25" s="242"/>
      <c r="B25" s="64"/>
      <c r="C25" s="52"/>
      <c r="D25" s="53"/>
      <c r="E25" s="54"/>
      <c r="F25" s="59"/>
      <c r="G25" s="26">
        <f t="shared" si="0"/>
        <v>0</v>
      </c>
      <c r="H25" s="246"/>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row>
    <row r="26" spans="1:34" ht="18" customHeight="1" x14ac:dyDescent="0.2">
      <c r="A26" s="242"/>
      <c r="B26" s="64"/>
      <c r="C26" s="52"/>
      <c r="D26" s="53"/>
      <c r="E26" s="54"/>
      <c r="F26" s="55"/>
      <c r="G26" s="26">
        <f t="shared" si="0"/>
        <v>0</v>
      </c>
      <c r="H26" s="244"/>
    </row>
    <row r="27" spans="1:34" x14ac:dyDescent="0.2">
      <c r="A27" s="242"/>
      <c r="B27" s="64"/>
      <c r="C27" s="52"/>
      <c r="D27" s="53"/>
      <c r="E27" s="54"/>
      <c r="F27" s="55"/>
      <c r="G27" s="38">
        <f t="shared" si="0"/>
        <v>0</v>
      </c>
      <c r="H27" s="244"/>
    </row>
    <row r="28" spans="1:34" x14ac:dyDescent="0.2">
      <c r="A28" s="242"/>
      <c r="B28" s="64"/>
      <c r="C28" s="52"/>
      <c r="D28" s="53"/>
      <c r="E28" s="54"/>
      <c r="F28" s="55"/>
      <c r="G28" s="38">
        <f t="shared" si="0"/>
        <v>0</v>
      </c>
      <c r="H28" s="244"/>
    </row>
    <row r="29" spans="1:34" x14ac:dyDescent="0.2">
      <c r="A29" s="242"/>
      <c r="B29" s="64"/>
      <c r="C29" s="52"/>
      <c r="D29" s="53"/>
      <c r="E29" s="54"/>
      <c r="F29" s="55"/>
      <c r="G29" s="38">
        <f t="shared" si="0"/>
        <v>0</v>
      </c>
      <c r="H29" s="244"/>
    </row>
    <row r="30" spans="1:34" x14ac:dyDescent="0.2">
      <c r="A30" s="242"/>
      <c r="B30" s="64"/>
      <c r="C30" s="52"/>
      <c r="D30" s="53"/>
      <c r="E30" s="54"/>
      <c r="F30" s="55"/>
      <c r="G30" s="38"/>
      <c r="H30" s="247">
        <f>SUM(G10:G30)</f>
        <v>0</v>
      </c>
    </row>
    <row r="31" spans="1:34" s="37" customFormat="1" ht="18" thickBot="1" x14ac:dyDescent="0.25">
      <c r="A31" s="248"/>
      <c r="B31" s="249" t="s">
        <v>74</v>
      </c>
      <c r="C31" s="250"/>
      <c r="D31" s="251"/>
      <c r="E31" s="252"/>
      <c r="F31" s="253"/>
      <c r="G31" s="254"/>
      <c r="H31" s="255">
        <f>SUM(H10:H30)</f>
        <v>0</v>
      </c>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row>
    <row r="32" spans="1:34" s="37" customFormat="1" ht="17" thickBot="1" x14ac:dyDescent="0.25">
      <c r="A32" s="533"/>
      <c r="B32" s="534"/>
      <c r="C32" s="534"/>
      <c r="D32" s="534"/>
      <c r="E32" s="534"/>
      <c r="F32" s="534"/>
      <c r="G32" s="534"/>
      <c r="H32" s="534"/>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row>
    <row r="33" spans="1:34" s="37" customFormat="1" ht="37.5" customHeight="1" x14ac:dyDescent="0.2">
      <c r="A33" s="530" t="s">
        <v>75</v>
      </c>
      <c r="B33" s="531"/>
      <c r="C33" s="531"/>
      <c r="D33" s="531"/>
      <c r="E33" s="531"/>
      <c r="F33" s="531"/>
      <c r="G33" s="531"/>
      <c r="H33" s="532"/>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row>
    <row r="34" spans="1:34" ht="18" customHeight="1" x14ac:dyDescent="0.2">
      <c r="A34" s="256"/>
      <c r="B34" s="82" t="s">
        <v>76</v>
      </c>
      <c r="C34" s="83"/>
      <c r="D34" s="88"/>
      <c r="E34" s="89"/>
      <c r="F34" s="86"/>
      <c r="G34" s="26">
        <f>(E34-(E34*F34/100))*A34</f>
        <v>0</v>
      </c>
      <c r="H34" s="247"/>
    </row>
    <row r="35" spans="1:34" ht="18" customHeight="1" x14ac:dyDescent="0.2">
      <c r="A35" s="256"/>
      <c r="B35" s="87"/>
      <c r="C35" s="83"/>
      <c r="D35" s="88"/>
      <c r="E35" s="89"/>
      <c r="F35" s="86"/>
      <c r="G35" s="26">
        <f>(E35-(E35*F35/100))*A35</f>
        <v>0</v>
      </c>
      <c r="H35" s="247"/>
    </row>
    <row r="36" spans="1:34" ht="18" customHeight="1" x14ac:dyDescent="0.2">
      <c r="A36" s="256"/>
      <c r="B36" s="87"/>
      <c r="C36" s="83"/>
      <c r="D36" s="88"/>
      <c r="E36" s="89"/>
      <c r="F36" s="86"/>
      <c r="G36" s="26">
        <f t="shared" ref="G36:G38" si="1">(E36-(E36*F36/100))*A36</f>
        <v>0</v>
      </c>
      <c r="H36" s="247"/>
    </row>
    <row r="37" spans="1:34" ht="18" customHeight="1" x14ac:dyDescent="0.2">
      <c r="A37" s="256"/>
      <c r="B37" s="87"/>
      <c r="C37" s="83"/>
      <c r="D37" s="88"/>
      <c r="E37" s="89"/>
      <c r="F37" s="86"/>
      <c r="G37" s="26">
        <f t="shared" si="1"/>
        <v>0</v>
      </c>
      <c r="H37" s="247"/>
    </row>
    <row r="38" spans="1:34" ht="18" customHeight="1" x14ac:dyDescent="0.2">
      <c r="A38" s="256"/>
      <c r="B38" s="87"/>
      <c r="C38" s="83"/>
      <c r="D38" s="88"/>
      <c r="E38" s="89"/>
      <c r="F38" s="86"/>
      <c r="G38" s="26">
        <f t="shared" si="1"/>
        <v>0</v>
      </c>
      <c r="H38" s="247"/>
    </row>
    <row r="39" spans="1:34" ht="18" customHeight="1" x14ac:dyDescent="0.2">
      <c r="A39" s="256"/>
      <c r="B39" s="87"/>
      <c r="C39" s="83"/>
      <c r="D39" s="88"/>
      <c r="E39" s="89"/>
      <c r="F39" s="86"/>
      <c r="G39" s="26">
        <f>(E39-(E39*F39/100))*A39</f>
        <v>0</v>
      </c>
      <c r="H39" s="247"/>
    </row>
    <row r="40" spans="1:34" ht="18" customHeight="1" x14ac:dyDescent="0.2">
      <c r="A40" s="256"/>
      <c r="B40" s="87"/>
      <c r="C40" s="83"/>
      <c r="D40" s="88"/>
      <c r="E40" s="89"/>
      <c r="F40" s="86"/>
      <c r="G40" s="26">
        <f t="shared" ref="G40:G48" si="2">(E40-(E40*F40/100))*A40</f>
        <v>0</v>
      </c>
      <c r="H40" s="247"/>
    </row>
    <row r="41" spans="1:34" ht="18" customHeight="1" x14ac:dyDescent="0.2">
      <c r="A41" s="256"/>
      <c r="B41" s="87"/>
      <c r="C41" s="83"/>
      <c r="D41" s="88"/>
      <c r="E41" s="89"/>
      <c r="F41" s="86"/>
      <c r="G41" s="26">
        <f t="shared" si="2"/>
        <v>0</v>
      </c>
      <c r="H41" s="247"/>
    </row>
    <row r="42" spans="1:34" ht="18" customHeight="1" x14ac:dyDescent="0.2">
      <c r="A42" s="256"/>
      <c r="B42" s="87"/>
      <c r="C42" s="83"/>
      <c r="D42" s="88"/>
      <c r="E42" s="89"/>
      <c r="F42" s="86"/>
      <c r="G42" s="26">
        <f t="shared" si="2"/>
        <v>0</v>
      </c>
      <c r="H42" s="247"/>
    </row>
    <row r="43" spans="1:34" ht="18" customHeight="1" x14ac:dyDescent="0.2">
      <c r="A43" s="256"/>
      <c r="B43" s="82" t="s">
        <v>77</v>
      </c>
      <c r="C43" s="83"/>
      <c r="D43" s="88"/>
      <c r="E43" s="89"/>
      <c r="F43" s="86"/>
      <c r="G43" s="26">
        <f t="shared" si="2"/>
        <v>0</v>
      </c>
      <c r="H43" s="247"/>
    </row>
    <row r="44" spans="1:34" ht="18" customHeight="1" x14ac:dyDescent="0.2">
      <c r="A44" s="256"/>
      <c r="B44" s="87"/>
      <c r="C44" s="83"/>
      <c r="D44" s="88"/>
      <c r="E44" s="89"/>
      <c r="F44" s="86"/>
      <c r="G44" s="26">
        <f t="shared" si="2"/>
        <v>0</v>
      </c>
      <c r="H44" s="247"/>
    </row>
    <row r="45" spans="1:34" ht="18" customHeight="1" x14ac:dyDescent="0.2">
      <c r="A45" s="256"/>
      <c r="B45" s="87"/>
      <c r="C45" s="83"/>
      <c r="D45" s="88"/>
      <c r="E45" s="89"/>
      <c r="F45" s="86"/>
      <c r="G45" s="26">
        <f t="shared" si="2"/>
        <v>0</v>
      </c>
      <c r="H45" s="247"/>
    </row>
    <row r="46" spans="1:34" ht="18" customHeight="1" x14ac:dyDescent="0.2">
      <c r="A46" s="256"/>
      <c r="B46" s="87"/>
      <c r="C46" s="83"/>
      <c r="D46" s="88"/>
      <c r="E46" s="89"/>
      <c r="F46" s="86"/>
      <c r="G46" s="26">
        <f t="shared" si="2"/>
        <v>0</v>
      </c>
      <c r="H46" s="247"/>
    </row>
    <row r="47" spans="1:34" ht="18" customHeight="1" x14ac:dyDescent="0.2">
      <c r="A47" s="256"/>
      <c r="B47" s="87"/>
      <c r="C47" s="83"/>
      <c r="D47" s="88"/>
      <c r="E47" s="89"/>
      <c r="F47" s="86"/>
      <c r="G47" s="26">
        <f t="shared" si="2"/>
        <v>0</v>
      </c>
      <c r="H47" s="247"/>
    </row>
    <row r="48" spans="1:34" ht="18" customHeight="1" x14ac:dyDescent="0.2">
      <c r="A48" s="256"/>
      <c r="B48" s="87"/>
      <c r="C48" s="83"/>
      <c r="D48" s="88"/>
      <c r="E48" s="89"/>
      <c r="F48" s="86"/>
      <c r="G48" s="26">
        <f t="shared" si="2"/>
        <v>0</v>
      </c>
      <c r="H48" s="247"/>
    </row>
    <row r="49" spans="1:8" ht="18" customHeight="1" x14ac:dyDescent="0.2">
      <c r="A49" s="256"/>
      <c r="B49" s="87"/>
      <c r="C49" s="83"/>
      <c r="D49" s="88"/>
      <c r="E49" s="89"/>
      <c r="F49" s="86"/>
      <c r="G49" s="26">
        <f t="shared" ref="G49:G64" si="3">(E49-(E49*F49/100))*A49</f>
        <v>0</v>
      </c>
      <c r="H49" s="247"/>
    </row>
    <row r="50" spans="1:8" ht="18" customHeight="1" x14ac:dyDescent="0.2">
      <c r="A50" s="256"/>
      <c r="B50" s="87"/>
      <c r="C50" s="83"/>
      <c r="D50" s="88"/>
      <c r="E50" s="89"/>
      <c r="F50" s="86"/>
      <c r="G50" s="26">
        <f t="shared" si="3"/>
        <v>0</v>
      </c>
      <c r="H50" s="247"/>
    </row>
    <row r="51" spans="1:8" ht="18" customHeight="1" x14ac:dyDescent="0.2">
      <c r="A51" s="256"/>
      <c r="B51" s="87"/>
      <c r="C51" s="83"/>
      <c r="D51" s="88"/>
      <c r="E51" s="89"/>
      <c r="F51" s="86"/>
      <c r="G51" s="26">
        <f t="shared" si="3"/>
        <v>0</v>
      </c>
      <c r="H51" s="247"/>
    </row>
    <row r="52" spans="1:8" ht="18" customHeight="1" x14ac:dyDescent="0.2">
      <c r="A52" s="256"/>
      <c r="B52" s="87"/>
      <c r="C52" s="83"/>
      <c r="D52" s="88"/>
      <c r="E52" s="89"/>
      <c r="F52" s="86"/>
      <c r="G52" s="26">
        <f t="shared" si="3"/>
        <v>0</v>
      </c>
      <c r="H52" s="247"/>
    </row>
    <row r="53" spans="1:8" ht="18" customHeight="1" x14ac:dyDescent="0.2">
      <c r="A53" s="256"/>
      <c r="B53" s="87"/>
      <c r="C53" s="83"/>
      <c r="D53" s="88"/>
      <c r="E53" s="89"/>
      <c r="F53" s="86"/>
      <c r="G53" s="26">
        <f t="shared" si="3"/>
        <v>0</v>
      </c>
      <c r="H53" s="247"/>
    </row>
    <row r="54" spans="1:8" ht="18" customHeight="1" x14ac:dyDescent="0.2">
      <c r="A54" s="256"/>
      <c r="B54" s="82" t="s">
        <v>78</v>
      </c>
      <c r="C54" s="83"/>
      <c r="D54" s="88"/>
      <c r="E54" s="89"/>
      <c r="F54" s="86"/>
      <c r="G54" s="26">
        <f t="shared" si="3"/>
        <v>0</v>
      </c>
      <c r="H54" s="247"/>
    </row>
    <row r="55" spans="1:8" ht="18" customHeight="1" x14ac:dyDescent="0.2">
      <c r="A55" s="256"/>
      <c r="B55" s="83"/>
      <c r="C55" s="83"/>
      <c r="D55" s="88"/>
      <c r="E55" s="89"/>
      <c r="F55" s="86"/>
      <c r="G55" s="26">
        <f t="shared" si="3"/>
        <v>0</v>
      </c>
      <c r="H55" s="247"/>
    </row>
    <row r="56" spans="1:8" ht="18" customHeight="1" thickBot="1" x14ac:dyDescent="0.25">
      <c r="A56" s="257"/>
      <c r="B56" s="258"/>
      <c r="C56" s="259"/>
      <c r="D56" s="260"/>
      <c r="E56" s="261"/>
      <c r="F56" s="262"/>
      <c r="G56" s="263">
        <f t="shared" si="3"/>
        <v>0</v>
      </c>
      <c r="H56" s="264">
        <f>SUM(G34:G56)</f>
        <v>0</v>
      </c>
    </row>
    <row r="57" spans="1:8" ht="18" customHeight="1" thickBot="1" x14ac:dyDescent="0.25">
      <c r="A57" s="529"/>
      <c r="B57" s="529"/>
      <c r="C57" s="529"/>
      <c r="D57" s="529"/>
      <c r="E57" s="529"/>
      <c r="F57" s="529"/>
      <c r="G57" s="529"/>
      <c r="H57" s="529"/>
    </row>
    <row r="58" spans="1:8" ht="18" customHeight="1" x14ac:dyDescent="0.2">
      <c r="A58" s="272"/>
      <c r="B58" s="273" t="s">
        <v>79</v>
      </c>
      <c r="C58" s="274"/>
      <c r="D58" s="275"/>
      <c r="E58" s="276"/>
      <c r="F58" s="277"/>
      <c r="G58" s="278"/>
      <c r="H58" s="279"/>
    </row>
    <row r="59" spans="1:8" ht="18" customHeight="1" x14ac:dyDescent="0.2">
      <c r="A59" s="256"/>
      <c r="B59" s="87"/>
      <c r="C59" s="83"/>
      <c r="D59" s="88"/>
      <c r="E59" s="89"/>
      <c r="F59" s="86"/>
      <c r="G59" s="26">
        <f t="shared" si="3"/>
        <v>0</v>
      </c>
      <c r="H59" s="247"/>
    </row>
    <row r="60" spans="1:8" ht="18" customHeight="1" x14ac:dyDescent="0.2">
      <c r="A60" s="256"/>
      <c r="B60" s="87"/>
      <c r="C60" s="83"/>
      <c r="D60" s="88"/>
      <c r="E60" s="89"/>
      <c r="F60" s="86"/>
      <c r="G60" s="26">
        <f t="shared" si="3"/>
        <v>0</v>
      </c>
      <c r="H60" s="247"/>
    </row>
    <row r="61" spans="1:8" ht="18" customHeight="1" x14ac:dyDescent="0.2">
      <c r="A61" s="256"/>
      <c r="B61" s="87"/>
      <c r="C61" s="83"/>
      <c r="D61" s="88"/>
      <c r="E61" s="89"/>
      <c r="F61" s="86"/>
      <c r="G61" s="26">
        <f t="shared" si="3"/>
        <v>0</v>
      </c>
      <c r="H61" s="247"/>
    </row>
    <row r="62" spans="1:8" ht="18" customHeight="1" x14ac:dyDescent="0.2">
      <c r="A62" s="256"/>
      <c r="B62" s="87"/>
      <c r="C62" s="83"/>
      <c r="D62" s="88"/>
      <c r="E62" s="89"/>
      <c r="F62" s="86"/>
      <c r="G62" s="26">
        <f t="shared" si="3"/>
        <v>0</v>
      </c>
      <c r="H62" s="247"/>
    </row>
    <row r="63" spans="1:8" ht="18" customHeight="1" x14ac:dyDescent="0.2">
      <c r="A63" s="256"/>
      <c r="B63" s="87"/>
      <c r="C63" s="83"/>
      <c r="D63" s="88"/>
      <c r="E63" s="89"/>
      <c r="F63" s="86"/>
      <c r="G63" s="26">
        <f t="shared" si="3"/>
        <v>0</v>
      </c>
      <c r="H63" s="247"/>
    </row>
    <row r="64" spans="1:8" ht="18" customHeight="1" thickBot="1" x14ac:dyDescent="0.25">
      <c r="A64" s="257"/>
      <c r="B64" s="258"/>
      <c r="C64" s="259"/>
      <c r="D64" s="260"/>
      <c r="E64" s="261"/>
      <c r="F64" s="262"/>
      <c r="G64" s="263">
        <f t="shared" si="3"/>
        <v>0</v>
      </c>
      <c r="H64" s="264">
        <f>SUM(G59:G64)</f>
        <v>0</v>
      </c>
    </row>
    <row r="65" spans="1:8" ht="18" customHeight="1" thickBot="1" x14ac:dyDescent="0.25">
      <c r="A65" s="529"/>
      <c r="B65" s="529"/>
      <c r="C65" s="529"/>
      <c r="D65" s="529"/>
      <c r="E65" s="529"/>
      <c r="F65" s="529"/>
      <c r="G65" s="529"/>
      <c r="H65" s="529"/>
    </row>
    <row r="66" spans="1:8" ht="18" customHeight="1" x14ac:dyDescent="0.2">
      <c r="A66" s="272"/>
      <c r="B66" s="273" t="s">
        <v>80</v>
      </c>
      <c r="C66" s="274"/>
      <c r="D66" s="275"/>
      <c r="E66" s="276"/>
      <c r="F66" s="277"/>
      <c r="G66" s="278"/>
      <c r="H66" s="279"/>
    </row>
    <row r="67" spans="1:8" x14ac:dyDescent="0.2">
      <c r="A67" s="242"/>
      <c r="B67" s="64"/>
      <c r="C67" s="52"/>
      <c r="D67" s="53"/>
      <c r="E67" s="54"/>
      <c r="F67" s="55"/>
      <c r="G67" s="26">
        <f t="shared" ref="G67:G74" si="4">(E67-(E67*F67/100))*A67</f>
        <v>0</v>
      </c>
      <c r="H67" s="280"/>
    </row>
    <row r="68" spans="1:8" x14ac:dyDescent="0.2">
      <c r="A68" s="242"/>
      <c r="B68" s="64"/>
      <c r="C68" s="52"/>
      <c r="D68" s="53"/>
      <c r="E68" s="54"/>
      <c r="F68" s="55"/>
      <c r="G68" s="26">
        <f t="shared" si="4"/>
        <v>0</v>
      </c>
      <c r="H68" s="280"/>
    </row>
    <row r="69" spans="1:8" x14ac:dyDescent="0.2">
      <c r="A69" s="242"/>
      <c r="B69" s="64"/>
      <c r="C69" s="52"/>
      <c r="D69" s="53"/>
      <c r="E69" s="54"/>
      <c r="F69" s="55"/>
      <c r="G69" s="26">
        <f t="shared" si="4"/>
        <v>0</v>
      </c>
      <c r="H69" s="280"/>
    </row>
    <row r="70" spans="1:8" x14ac:dyDescent="0.2">
      <c r="A70" s="242"/>
      <c r="B70" s="64"/>
      <c r="C70" s="52"/>
      <c r="D70" s="53"/>
      <c r="E70" s="54"/>
      <c r="F70" s="55"/>
      <c r="G70" s="26">
        <f t="shared" si="4"/>
        <v>0</v>
      </c>
      <c r="H70" s="280"/>
    </row>
    <row r="71" spans="1:8" x14ac:dyDescent="0.2">
      <c r="A71" s="242"/>
      <c r="B71" s="64"/>
      <c r="C71" s="52"/>
      <c r="D71" s="53"/>
      <c r="E71" s="54"/>
      <c r="F71" s="55"/>
      <c r="G71" s="26">
        <f t="shared" si="4"/>
        <v>0</v>
      </c>
      <c r="H71" s="280"/>
    </row>
    <row r="72" spans="1:8" x14ac:dyDescent="0.2">
      <c r="A72" s="242"/>
      <c r="B72" s="64"/>
      <c r="C72" s="52"/>
      <c r="D72" s="53"/>
      <c r="E72" s="54"/>
      <c r="F72" s="55"/>
      <c r="G72" s="26">
        <f t="shared" si="4"/>
        <v>0</v>
      </c>
      <c r="H72" s="280"/>
    </row>
    <row r="73" spans="1:8" x14ac:dyDescent="0.2">
      <c r="A73" s="242"/>
      <c r="B73" s="64"/>
      <c r="C73" s="52"/>
      <c r="D73" s="53"/>
      <c r="E73" s="54"/>
      <c r="F73" s="55"/>
      <c r="G73" s="26">
        <f t="shared" si="4"/>
        <v>0</v>
      </c>
      <c r="H73" s="280"/>
    </row>
    <row r="74" spans="1:8" ht="15" customHeight="1" thickBot="1" x14ac:dyDescent="0.25">
      <c r="A74" s="281"/>
      <c r="B74" s="282"/>
      <c r="C74" s="283"/>
      <c r="D74" s="284"/>
      <c r="E74" s="285"/>
      <c r="F74" s="286"/>
      <c r="G74" s="263">
        <f t="shared" si="4"/>
        <v>0</v>
      </c>
      <c r="H74" s="264">
        <f>SUM(G67:G74)</f>
        <v>0</v>
      </c>
    </row>
    <row r="75" spans="1:8" ht="15" customHeight="1" thickBot="1" x14ac:dyDescent="0.25">
      <c r="A75" s="535"/>
      <c r="B75" s="535"/>
      <c r="C75" s="535"/>
      <c r="D75" s="535"/>
      <c r="E75" s="535"/>
      <c r="F75" s="535"/>
      <c r="G75" s="535"/>
      <c r="H75" s="535"/>
    </row>
    <row r="76" spans="1:8" ht="17" x14ac:dyDescent="0.2">
      <c r="A76" s="272"/>
      <c r="B76" s="287" t="s">
        <v>81</v>
      </c>
      <c r="C76" s="288"/>
      <c r="D76" s="275"/>
      <c r="E76" s="276"/>
      <c r="F76" s="277"/>
      <c r="G76" s="289"/>
      <c r="H76" s="290"/>
    </row>
    <row r="77" spans="1:8" ht="18" customHeight="1" x14ac:dyDescent="0.2">
      <c r="A77" s="291"/>
      <c r="B77" s="65"/>
      <c r="C77" s="66"/>
      <c r="D77" s="67"/>
      <c r="E77" s="68"/>
      <c r="F77" s="69"/>
      <c r="G77" s="26">
        <f t="shared" ref="G77:G91" si="5">(E77-(E77*F77/100))*A77</f>
        <v>0</v>
      </c>
      <c r="H77" s="243"/>
    </row>
    <row r="78" spans="1:8" ht="18" customHeight="1" x14ac:dyDescent="0.2">
      <c r="A78" s="291"/>
      <c r="B78" s="70"/>
      <c r="C78" s="71"/>
      <c r="D78" s="72"/>
      <c r="E78" s="73"/>
      <c r="F78" s="74"/>
      <c r="G78" s="26">
        <f t="shared" si="5"/>
        <v>0</v>
      </c>
      <c r="H78" s="243"/>
    </row>
    <row r="79" spans="1:8" x14ac:dyDescent="0.2">
      <c r="A79" s="291"/>
      <c r="B79" s="65"/>
      <c r="C79" s="71"/>
      <c r="D79" s="72"/>
      <c r="E79" s="73"/>
      <c r="F79" s="74"/>
      <c r="G79" s="26">
        <f t="shared" si="5"/>
        <v>0</v>
      </c>
      <c r="H79" s="243"/>
    </row>
    <row r="80" spans="1:8" x14ac:dyDescent="0.2">
      <c r="A80" s="291"/>
      <c r="B80" s="75"/>
      <c r="C80" s="71"/>
      <c r="D80" s="72"/>
      <c r="E80" s="73"/>
      <c r="F80" s="74"/>
      <c r="G80" s="26">
        <f t="shared" si="5"/>
        <v>0</v>
      </c>
      <c r="H80" s="244"/>
    </row>
    <row r="81" spans="1:8" x14ac:dyDescent="0.2">
      <c r="A81" s="291"/>
      <c r="B81" s="70"/>
      <c r="C81" s="71"/>
      <c r="D81" s="76"/>
      <c r="E81" s="73"/>
      <c r="F81" s="74"/>
      <c r="G81" s="26">
        <f t="shared" si="5"/>
        <v>0</v>
      </c>
      <c r="H81" s="244"/>
    </row>
    <row r="82" spans="1:8" x14ac:dyDescent="0.2">
      <c r="A82" s="291"/>
      <c r="B82" s="70"/>
      <c r="C82" s="71"/>
      <c r="D82" s="76"/>
      <c r="E82" s="73"/>
      <c r="F82" s="74"/>
      <c r="G82" s="26">
        <f t="shared" si="5"/>
        <v>0</v>
      </c>
      <c r="H82" s="244"/>
    </row>
    <row r="83" spans="1:8" ht="17" thickBot="1" x14ac:dyDescent="0.25">
      <c r="A83" s="292"/>
      <c r="B83" s="293"/>
      <c r="C83" s="294"/>
      <c r="D83" s="295"/>
      <c r="E83" s="296"/>
      <c r="F83" s="297"/>
      <c r="G83" s="263">
        <f t="shared" si="5"/>
        <v>0</v>
      </c>
      <c r="H83" s="264">
        <f>SUM(G77:G83)</f>
        <v>0</v>
      </c>
    </row>
    <row r="84" spans="1:8" ht="17" thickBot="1" x14ac:dyDescent="0.25">
      <c r="A84" s="535"/>
      <c r="B84" s="535"/>
      <c r="C84" s="535"/>
      <c r="D84" s="535"/>
      <c r="E84" s="535"/>
      <c r="F84" s="535"/>
      <c r="G84" s="535"/>
      <c r="H84" s="535"/>
    </row>
    <row r="85" spans="1:8" ht="17" x14ac:dyDescent="0.2">
      <c r="A85" s="272"/>
      <c r="B85" s="287" t="s">
        <v>82</v>
      </c>
      <c r="C85" s="288"/>
      <c r="D85" s="275"/>
      <c r="E85" s="276"/>
      <c r="F85" s="277"/>
      <c r="G85" s="289"/>
      <c r="H85" s="290"/>
    </row>
    <row r="86" spans="1:8" ht="18" customHeight="1" x14ac:dyDescent="0.2">
      <c r="A86" s="291"/>
      <c r="B86" s="70"/>
      <c r="C86" s="71"/>
      <c r="D86" s="76"/>
      <c r="E86" s="80"/>
      <c r="F86" s="74"/>
      <c r="G86" s="26">
        <f t="shared" si="5"/>
        <v>0</v>
      </c>
      <c r="H86" s="243"/>
    </row>
    <row r="87" spans="1:8" ht="18" customHeight="1" x14ac:dyDescent="0.2">
      <c r="A87" s="291"/>
      <c r="B87" s="70"/>
      <c r="C87" s="71"/>
      <c r="D87" s="72"/>
      <c r="E87" s="80"/>
      <c r="F87" s="74"/>
      <c r="G87" s="26">
        <f t="shared" si="5"/>
        <v>0</v>
      </c>
      <c r="H87" s="243"/>
    </row>
    <row r="88" spans="1:8" ht="17" customHeight="1" x14ac:dyDescent="0.2">
      <c r="A88" s="291"/>
      <c r="B88" s="70"/>
      <c r="C88" s="66"/>
      <c r="D88" s="67"/>
      <c r="E88" s="80"/>
      <c r="F88" s="69"/>
      <c r="G88" s="26">
        <f t="shared" si="5"/>
        <v>0</v>
      </c>
      <c r="H88" s="243"/>
    </row>
    <row r="89" spans="1:8" ht="18" customHeight="1" x14ac:dyDescent="0.2">
      <c r="A89" s="291"/>
      <c r="B89" s="70"/>
      <c r="C89" s="66"/>
      <c r="D89" s="75"/>
      <c r="E89" s="80"/>
      <c r="F89" s="69"/>
      <c r="G89" s="26">
        <f t="shared" si="5"/>
        <v>0</v>
      </c>
      <c r="H89" s="243"/>
    </row>
    <row r="90" spans="1:8" ht="18" customHeight="1" x14ac:dyDescent="0.2">
      <c r="A90" s="298"/>
      <c r="B90" s="82"/>
      <c r="C90" s="83"/>
      <c r="D90" s="84"/>
      <c r="E90" s="85"/>
      <c r="F90" s="86"/>
      <c r="G90" s="26">
        <f t="shared" si="5"/>
        <v>0</v>
      </c>
      <c r="H90" s="243"/>
    </row>
    <row r="91" spans="1:8" ht="18" customHeight="1" thickBot="1" x14ac:dyDescent="0.25">
      <c r="A91" s="257"/>
      <c r="B91" s="293"/>
      <c r="C91" s="259"/>
      <c r="D91" s="260"/>
      <c r="E91" s="261"/>
      <c r="F91" s="262"/>
      <c r="G91" s="263">
        <f t="shared" si="5"/>
        <v>0</v>
      </c>
      <c r="H91" s="264">
        <f>SUM(G86:G91)</f>
        <v>0</v>
      </c>
    </row>
    <row r="92" spans="1:8" s="225" customFormat="1" ht="18" customHeight="1" thickBot="1" x14ac:dyDescent="0.25">
      <c r="A92" s="265"/>
      <c r="B92" s="299"/>
      <c r="C92" s="266"/>
      <c r="D92" s="267"/>
      <c r="E92" s="268"/>
      <c r="F92" s="269"/>
      <c r="G92" s="270"/>
      <c r="H92" s="271"/>
    </row>
    <row r="93" spans="1:8" ht="18" customHeight="1" x14ac:dyDescent="0.2">
      <c r="A93" s="300"/>
      <c r="B93" s="273" t="s">
        <v>83</v>
      </c>
      <c r="C93" s="273"/>
      <c r="D93" s="301"/>
      <c r="E93" s="302"/>
      <c r="F93" s="303"/>
      <c r="G93" s="289"/>
      <c r="H93" s="304"/>
    </row>
    <row r="94" spans="1:8" ht="18" customHeight="1" x14ac:dyDescent="0.2">
      <c r="A94" s="256"/>
      <c r="B94" s="82"/>
      <c r="C94" s="83"/>
      <c r="D94" s="84"/>
      <c r="E94" s="89"/>
      <c r="F94" s="86"/>
      <c r="G94" s="26">
        <f t="shared" ref="G94:G112" si="6">(E94-(E94*F94/100))*A94</f>
        <v>0</v>
      </c>
      <c r="H94" s="247"/>
    </row>
    <row r="95" spans="1:8" ht="18" customHeight="1" x14ac:dyDescent="0.2">
      <c r="A95" s="256"/>
      <c r="B95" s="82"/>
      <c r="C95" s="83"/>
      <c r="D95" s="84"/>
      <c r="E95" s="89"/>
      <c r="F95" s="86"/>
      <c r="G95" s="26">
        <f t="shared" si="6"/>
        <v>0</v>
      </c>
      <c r="H95" s="247"/>
    </row>
    <row r="96" spans="1:8" ht="18" customHeight="1" x14ac:dyDescent="0.2">
      <c r="A96" s="256"/>
      <c r="B96" s="82"/>
      <c r="C96" s="83"/>
      <c r="D96" s="84"/>
      <c r="E96" s="89"/>
      <c r="F96" s="86"/>
      <c r="G96" s="26">
        <f t="shared" si="6"/>
        <v>0</v>
      </c>
      <c r="H96" s="247"/>
    </row>
    <row r="97" spans="1:8" ht="18" customHeight="1" x14ac:dyDescent="0.2">
      <c r="A97" s="256"/>
      <c r="B97" s="82"/>
      <c r="C97" s="83"/>
      <c r="D97" s="84"/>
      <c r="E97" s="89"/>
      <c r="F97" s="86"/>
      <c r="G97" s="26">
        <f t="shared" si="6"/>
        <v>0</v>
      </c>
      <c r="H97" s="247"/>
    </row>
    <row r="98" spans="1:8" ht="18" customHeight="1" x14ac:dyDescent="0.2">
      <c r="A98" s="256"/>
      <c r="B98" s="82"/>
      <c r="C98" s="83"/>
      <c r="D98" s="84"/>
      <c r="E98" s="89"/>
      <c r="F98" s="86"/>
      <c r="G98" s="26">
        <f t="shared" si="6"/>
        <v>0</v>
      </c>
      <c r="H98" s="247"/>
    </row>
    <row r="99" spans="1:8" ht="18" customHeight="1" x14ac:dyDescent="0.2">
      <c r="A99" s="256"/>
      <c r="B99" s="82"/>
      <c r="C99" s="83"/>
      <c r="D99" s="84"/>
      <c r="E99" s="89"/>
      <c r="F99" s="86"/>
      <c r="G99" s="26">
        <f t="shared" si="6"/>
        <v>0</v>
      </c>
      <c r="H99" s="247"/>
    </row>
    <row r="100" spans="1:8" ht="18" customHeight="1" x14ac:dyDescent="0.2">
      <c r="A100" s="256"/>
      <c r="B100" s="82"/>
      <c r="C100" s="83"/>
      <c r="D100" s="84"/>
      <c r="E100" s="89"/>
      <c r="F100" s="86"/>
      <c r="G100" s="26">
        <f t="shared" si="6"/>
        <v>0</v>
      </c>
      <c r="H100" s="247"/>
    </row>
    <row r="101" spans="1:8" x14ac:dyDescent="0.2">
      <c r="A101" s="256"/>
      <c r="B101" s="84"/>
      <c r="C101" s="83"/>
      <c r="D101" s="84"/>
      <c r="E101" s="89"/>
      <c r="F101" s="86"/>
      <c r="G101" s="26">
        <f t="shared" si="6"/>
        <v>0</v>
      </c>
      <c r="H101" s="247"/>
    </row>
    <row r="102" spans="1:8" x14ac:dyDescent="0.2">
      <c r="A102" s="256"/>
      <c r="B102" s="84"/>
      <c r="C102" s="83"/>
      <c r="D102" s="84"/>
      <c r="E102" s="89"/>
      <c r="F102" s="86"/>
      <c r="G102" s="26">
        <f t="shared" si="6"/>
        <v>0</v>
      </c>
      <c r="H102" s="247"/>
    </row>
    <row r="103" spans="1:8" x14ac:dyDescent="0.2">
      <c r="A103" s="256"/>
      <c r="B103" s="84"/>
      <c r="C103" s="83"/>
      <c r="D103" s="84"/>
      <c r="E103" s="89"/>
      <c r="F103" s="86"/>
      <c r="G103" s="26">
        <f t="shared" si="6"/>
        <v>0</v>
      </c>
      <c r="H103" s="247"/>
    </row>
    <row r="104" spans="1:8" x14ac:dyDescent="0.2">
      <c r="A104" s="256"/>
      <c r="B104" s="84"/>
      <c r="C104" s="83"/>
      <c r="D104" s="84"/>
      <c r="E104" s="89"/>
      <c r="F104" s="86"/>
      <c r="G104" s="26">
        <f t="shared" si="6"/>
        <v>0</v>
      </c>
      <c r="H104" s="247"/>
    </row>
    <row r="105" spans="1:8" ht="17" thickBot="1" x14ac:dyDescent="0.25">
      <c r="A105" s="257"/>
      <c r="B105" s="305"/>
      <c r="C105" s="259"/>
      <c r="D105" s="305"/>
      <c r="E105" s="261"/>
      <c r="F105" s="262"/>
      <c r="G105" s="263">
        <f t="shared" si="6"/>
        <v>0</v>
      </c>
      <c r="H105" s="264">
        <f>SUM(G94:G105)</f>
        <v>0</v>
      </c>
    </row>
    <row r="106" spans="1:8" s="225" customFormat="1" ht="17" thickBot="1" x14ac:dyDescent="0.25">
      <c r="A106" s="529"/>
      <c r="B106" s="529"/>
      <c r="C106" s="529"/>
      <c r="D106" s="529"/>
      <c r="E106" s="529"/>
      <c r="F106" s="529"/>
      <c r="G106" s="529"/>
      <c r="H106" s="529"/>
    </row>
    <row r="107" spans="1:8" ht="18" customHeight="1" x14ac:dyDescent="0.2">
      <c r="A107" s="300"/>
      <c r="B107" s="273" t="s">
        <v>84</v>
      </c>
      <c r="C107" s="273"/>
      <c r="D107" s="301"/>
      <c r="E107" s="302"/>
      <c r="F107" s="303"/>
      <c r="G107" s="289"/>
      <c r="H107" s="304"/>
    </row>
    <row r="108" spans="1:8" x14ac:dyDescent="0.2">
      <c r="A108" s="256"/>
      <c r="B108" s="84"/>
      <c r="C108" s="83"/>
      <c r="D108" s="84"/>
      <c r="E108" s="89"/>
      <c r="F108" s="86"/>
      <c r="G108" s="26">
        <f t="shared" si="6"/>
        <v>0</v>
      </c>
      <c r="H108" s="247"/>
    </row>
    <row r="109" spans="1:8" x14ac:dyDescent="0.2">
      <c r="A109" s="256"/>
      <c r="B109" s="84"/>
      <c r="C109" s="83"/>
      <c r="D109" s="84"/>
      <c r="E109" s="89"/>
      <c r="F109" s="86"/>
      <c r="G109" s="26">
        <f t="shared" si="6"/>
        <v>0</v>
      </c>
      <c r="H109" s="247"/>
    </row>
    <row r="110" spans="1:8" x14ac:dyDescent="0.2">
      <c r="A110" s="242"/>
      <c r="B110" s="51"/>
      <c r="C110" s="52"/>
      <c r="D110" s="53"/>
      <c r="E110" s="54"/>
      <c r="F110" s="55"/>
      <c r="G110" s="26">
        <f t="shared" si="6"/>
        <v>0</v>
      </c>
      <c r="H110" s="243"/>
    </row>
    <row r="111" spans="1:8" x14ac:dyDescent="0.2">
      <c r="A111" s="242"/>
      <c r="B111" s="51"/>
      <c r="C111" s="52"/>
      <c r="D111" s="53"/>
      <c r="E111" s="54"/>
      <c r="F111" s="55"/>
      <c r="G111" s="26">
        <f t="shared" si="6"/>
        <v>0</v>
      </c>
      <c r="H111" s="243"/>
    </row>
    <row r="112" spans="1:8" ht="18" customHeight="1" thickBot="1" x14ac:dyDescent="0.25">
      <c r="A112" s="257"/>
      <c r="B112" s="258"/>
      <c r="C112" s="259"/>
      <c r="D112" s="260"/>
      <c r="E112" s="261"/>
      <c r="F112" s="262"/>
      <c r="G112" s="263">
        <f t="shared" si="6"/>
        <v>0</v>
      </c>
      <c r="H112" s="264">
        <f>SUM(G108:G112)</f>
        <v>0</v>
      </c>
    </row>
    <row r="113" spans="1:8" s="225" customFormat="1" ht="17" thickBot="1" x14ac:dyDescent="0.25">
      <c r="A113" s="529"/>
      <c r="B113" s="529"/>
      <c r="C113" s="529"/>
      <c r="D113" s="529"/>
      <c r="E113" s="529"/>
      <c r="F113" s="529"/>
      <c r="G113" s="529"/>
      <c r="H113" s="529"/>
    </row>
    <row r="114" spans="1:8" ht="18" customHeight="1" x14ac:dyDescent="0.2">
      <c r="A114" s="300"/>
      <c r="B114" s="273" t="s">
        <v>85</v>
      </c>
      <c r="C114" s="273"/>
      <c r="D114" s="301"/>
      <c r="E114" s="302"/>
      <c r="F114" s="303"/>
      <c r="G114" s="289"/>
      <c r="H114" s="304"/>
    </row>
    <row r="115" spans="1:8" ht="18" customHeight="1" x14ac:dyDescent="0.2">
      <c r="A115" s="256"/>
      <c r="B115" s="82"/>
      <c r="C115" s="83"/>
      <c r="D115" s="88"/>
      <c r="E115" s="89"/>
      <c r="F115" s="86"/>
      <c r="G115" s="26">
        <f t="shared" ref="G115:G130" si="7">(E115-(E115*F115/100))*A115</f>
        <v>0</v>
      </c>
      <c r="H115" s="247"/>
    </row>
    <row r="116" spans="1:8" ht="18" customHeight="1" x14ac:dyDescent="0.2">
      <c r="A116" s="256"/>
      <c r="B116" s="82"/>
      <c r="C116" s="83"/>
      <c r="D116" s="88"/>
      <c r="E116" s="89"/>
      <c r="F116" s="86"/>
      <c r="G116" s="26">
        <f>(E116-(E116*F116/100))*A116</f>
        <v>0</v>
      </c>
      <c r="H116" s="247"/>
    </row>
    <row r="117" spans="1:8" x14ac:dyDescent="0.2">
      <c r="A117" s="256"/>
      <c r="B117" s="90"/>
      <c r="C117" s="91"/>
      <c r="D117" s="90"/>
      <c r="E117" s="92"/>
      <c r="F117" s="86"/>
      <c r="G117" s="26">
        <f>(E117-(E117*F117/100))*A117</f>
        <v>0</v>
      </c>
      <c r="H117" s="247"/>
    </row>
    <row r="118" spans="1:8" x14ac:dyDescent="0.2">
      <c r="A118" s="256"/>
      <c r="B118" s="93"/>
      <c r="C118" s="94"/>
      <c r="D118" s="93"/>
      <c r="E118" s="95"/>
      <c r="F118" s="86"/>
      <c r="G118" s="26">
        <f>(E118-(E118*F118/100))*A118</f>
        <v>0</v>
      </c>
      <c r="H118" s="247"/>
    </row>
    <row r="119" spans="1:8" x14ac:dyDescent="0.2">
      <c r="A119" s="256"/>
      <c r="B119" s="84"/>
      <c r="C119" s="83"/>
      <c r="D119" s="84"/>
      <c r="E119" s="89"/>
      <c r="F119" s="86"/>
      <c r="G119" s="26">
        <f>(E119-(E119*F119/100))*A119</f>
        <v>0</v>
      </c>
      <c r="H119" s="247"/>
    </row>
    <row r="120" spans="1:8" ht="18" customHeight="1" x14ac:dyDescent="0.2">
      <c r="A120" s="256"/>
      <c r="B120" s="84"/>
      <c r="C120" s="83"/>
      <c r="D120" s="84"/>
      <c r="E120" s="89"/>
      <c r="F120" s="86"/>
      <c r="G120" s="26">
        <f t="shared" si="7"/>
        <v>0</v>
      </c>
      <c r="H120" s="247"/>
    </row>
    <row r="121" spans="1:8" ht="18" customHeight="1" x14ac:dyDescent="0.2">
      <c r="A121" s="256"/>
      <c r="B121" s="82"/>
      <c r="C121" s="83"/>
      <c r="D121" s="84"/>
      <c r="E121" s="89"/>
      <c r="F121" s="86"/>
      <c r="G121" s="26">
        <f t="shared" si="7"/>
        <v>0</v>
      </c>
      <c r="H121" s="247"/>
    </row>
    <row r="122" spans="1:8" ht="18" customHeight="1" thickBot="1" x14ac:dyDescent="0.25">
      <c r="A122" s="257"/>
      <c r="B122" s="258"/>
      <c r="C122" s="259"/>
      <c r="D122" s="260"/>
      <c r="E122" s="261"/>
      <c r="F122" s="262"/>
      <c r="G122" s="263">
        <f t="shared" si="7"/>
        <v>0</v>
      </c>
      <c r="H122" s="264">
        <f>SUM(G115:G122)</f>
        <v>0</v>
      </c>
    </row>
    <row r="123" spans="1:8" s="225" customFormat="1" ht="17" thickBot="1" x14ac:dyDescent="0.25">
      <c r="A123" s="529"/>
      <c r="B123" s="529"/>
      <c r="C123" s="529"/>
      <c r="D123" s="529"/>
      <c r="E123" s="529"/>
      <c r="F123" s="529"/>
      <c r="G123" s="529"/>
      <c r="H123" s="529"/>
    </row>
    <row r="124" spans="1:8" ht="18" customHeight="1" x14ac:dyDescent="0.2">
      <c r="A124" s="272"/>
      <c r="B124" s="273" t="s">
        <v>86</v>
      </c>
      <c r="C124" s="288"/>
      <c r="D124" s="275"/>
      <c r="E124" s="276"/>
      <c r="F124" s="277"/>
      <c r="G124" s="289"/>
      <c r="H124" s="290"/>
    </row>
    <row r="125" spans="1:8" ht="18" customHeight="1" x14ac:dyDescent="0.2">
      <c r="A125" s="256"/>
      <c r="B125" s="87"/>
      <c r="C125" s="83"/>
      <c r="D125" s="88"/>
      <c r="E125" s="89"/>
      <c r="F125" s="86"/>
      <c r="G125" s="26">
        <f t="shared" si="7"/>
        <v>0</v>
      </c>
      <c r="H125" s="247"/>
    </row>
    <row r="126" spans="1:8" ht="18" customHeight="1" x14ac:dyDescent="0.2">
      <c r="A126" s="256"/>
      <c r="B126" s="87"/>
      <c r="C126" s="83"/>
      <c r="D126" s="88"/>
      <c r="E126" s="89"/>
      <c r="F126" s="86"/>
      <c r="G126" s="26">
        <f t="shared" si="7"/>
        <v>0</v>
      </c>
      <c r="H126" s="247"/>
    </row>
    <row r="127" spans="1:8" ht="18" customHeight="1" x14ac:dyDescent="0.2">
      <c r="A127" s="256"/>
      <c r="B127" s="87"/>
      <c r="C127" s="83"/>
      <c r="D127" s="88"/>
      <c r="E127" s="89"/>
      <c r="F127" s="86"/>
      <c r="G127" s="26">
        <f t="shared" si="7"/>
        <v>0</v>
      </c>
      <c r="H127" s="247"/>
    </row>
    <row r="128" spans="1:8" ht="18" customHeight="1" x14ac:dyDescent="0.2">
      <c r="A128" s="256"/>
      <c r="B128" s="87"/>
      <c r="C128" s="83"/>
      <c r="D128" s="88"/>
      <c r="E128" s="89"/>
      <c r="F128" s="86"/>
      <c r="G128" s="26">
        <f t="shared" si="7"/>
        <v>0</v>
      </c>
      <c r="H128" s="247"/>
    </row>
    <row r="129" spans="1:8" ht="18" customHeight="1" x14ac:dyDescent="0.2">
      <c r="A129" s="256"/>
      <c r="B129" s="87"/>
      <c r="C129" s="83"/>
      <c r="D129" s="88"/>
      <c r="E129" s="89"/>
      <c r="F129" s="86"/>
      <c r="G129" s="26">
        <f t="shared" si="7"/>
        <v>0</v>
      </c>
      <c r="H129" s="247"/>
    </row>
    <row r="130" spans="1:8" ht="18" customHeight="1" thickBot="1" x14ac:dyDescent="0.25">
      <c r="A130" s="257"/>
      <c r="B130" s="258"/>
      <c r="C130" s="259"/>
      <c r="D130" s="260"/>
      <c r="E130" s="261"/>
      <c r="F130" s="262"/>
      <c r="G130" s="263">
        <f t="shared" si="7"/>
        <v>0</v>
      </c>
      <c r="H130" s="264">
        <f>SUM(G125:G130)</f>
        <v>0</v>
      </c>
    </row>
    <row r="131" spans="1:8" s="225" customFormat="1" ht="18" customHeight="1" thickBot="1" x14ac:dyDescent="0.25">
      <c r="A131" s="537"/>
      <c r="B131" s="537"/>
      <c r="C131" s="537"/>
      <c r="D131" s="537"/>
      <c r="E131" s="537"/>
      <c r="F131" s="537"/>
      <c r="G131" s="537"/>
      <c r="H131" s="537"/>
    </row>
    <row r="132" spans="1:8" ht="18" customHeight="1" x14ac:dyDescent="0.2">
      <c r="A132" s="272"/>
      <c r="B132" s="273" t="s">
        <v>87</v>
      </c>
      <c r="C132" s="288"/>
      <c r="D132" s="275"/>
      <c r="E132" s="276"/>
      <c r="F132" s="277"/>
      <c r="G132" s="289"/>
      <c r="H132" s="290"/>
    </row>
    <row r="133" spans="1:8" ht="18" customHeight="1" x14ac:dyDescent="0.2">
      <c r="A133" s="242"/>
      <c r="B133" s="51"/>
      <c r="C133" s="52"/>
      <c r="D133" s="53"/>
      <c r="E133" s="54"/>
      <c r="F133" s="55"/>
      <c r="G133" s="26">
        <f t="shared" ref="G133:G137" si="8">(E133-(E133*F133/100))*A133</f>
        <v>0</v>
      </c>
      <c r="H133" s="243"/>
    </row>
    <row r="134" spans="1:8" x14ac:dyDescent="0.2">
      <c r="A134" s="242"/>
      <c r="B134" s="51"/>
      <c r="C134" s="52"/>
      <c r="D134" s="53"/>
      <c r="E134" s="54"/>
      <c r="F134" s="55"/>
      <c r="G134" s="26">
        <f t="shared" si="8"/>
        <v>0</v>
      </c>
      <c r="H134" s="243"/>
    </row>
    <row r="135" spans="1:8" x14ac:dyDescent="0.2">
      <c r="A135" s="242"/>
      <c r="B135" s="51"/>
      <c r="C135" s="52"/>
      <c r="D135" s="53"/>
      <c r="E135" s="54"/>
      <c r="F135" s="55"/>
      <c r="G135" s="26">
        <f t="shared" si="8"/>
        <v>0</v>
      </c>
      <c r="H135" s="243"/>
    </row>
    <row r="136" spans="1:8" x14ac:dyDescent="0.2">
      <c r="A136" s="242"/>
      <c r="B136" s="51"/>
      <c r="C136" s="52"/>
      <c r="D136" s="53"/>
      <c r="E136" s="54"/>
      <c r="F136" s="55"/>
      <c r="G136" s="26">
        <f t="shared" si="8"/>
        <v>0</v>
      </c>
      <c r="H136" s="243"/>
    </row>
    <row r="137" spans="1:8" ht="18" customHeight="1" thickBot="1" x14ac:dyDescent="0.25">
      <c r="A137" s="281"/>
      <c r="B137" s="306"/>
      <c r="C137" s="283"/>
      <c r="D137" s="284"/>
      <c r="E137" s="285"/>
      <c r="F137" s="286"/>
      <c r="G137" s="263">
        <f t="shared" si="8"/>
        <v>0</v>
      </c>
      <c r="H137" s="307">
        <f>SUM(G133:G137)</f>
        <v>0</v>
      </c>
    </row>
    <row r="138" spans="1:8" s="225" customFormat="1" ht="18" customHeight="1" thickBot="1" x14ac:dyDescent="0.25">
      <c r="A138" s="536"/>
      <c r="B138" s="536"/>
      <c r="C138" s="536"/>
      <c r="D138" s="536"/>
      <c r="E138" s="536"/>
      <c r="F138" s="536"/>
      <c r="G138" s="536"/>
      <c r="H138" s="536"/>
    </row>
    <row r="139" spans="1:8" ht="18" customHeight="1" x14ac:dyDescent="0.2">
      <c r="A139" s="272"/>
      <c r="B139" s="273" t="s">
        <v>88</v>
      </c>
      <c r="C139" s="274"/>
      <c r="D139" s="275"/>
      <c r="E139" s="276"/>
      <c r="F139" s="277"/>
      <c r="G139" s="278"/>
      <c r="H139" s="279"/>
    </row>
    <row r="140" spans="1:8" x14ac:dyDescent="0.2">
      <c r="A140" s="242"/>
      <c r="B140" s="64"/>
      <c r="C140" s="52"/>
      <c r="D140" s="53"/>
      <c r="E140" s="54"/>
      <c r="F140" s="55"/>
      <c r="G140" s="26">
        <f t="shared" ref="G140:G144" si="9">(E140-(E140*F140/100))*A140</f>
        <v>0</v>
      </c>
      <c r="H140" s="280"/>
    </row>
    <row r="141" spans="1:8" x14ac:dyDescent="0.2">
      <c r="A141" s="242"/>
      <c r="B141" s="64"/>
      <c r="C141" s="52"/>
      <c r="D141" s="53"/>
      <c r="E141" s="54"/>
      <c r="F141" s="55"/>
      <c r="G141" s="26">
        <f t="shared" si="9"/>
        <v>0</v>
      </c>
      <c r="H141" s="280"/>
    </row>
    <row r="142" spans="1:8" x14ac:dyDescent="0.2">
      <c r="A142" s="242"/>
      <c r="B142" s="64"/>
      <c r="C142" s="52"/>
      <c r="D142" s="53"/>
      <c r="E142" s="54"/>
      <c r="F142" s="55"/>
      <c r="G142" s="26">
        <f t="shared" si="9"/>
        <v>0</v>
      </c>
      <c r="H142" s="280"/>
    </row>
    <row r="143" spans="1:8" x14ac:dyDescent="0.2">
      <c r="A143" s="242"/>
      <c r="B143" s="96"/>
      <c r="C143" s="52"/>
      <c r="D143" s="97"/>
      <c r="E143" s="54"/>
      <c r="F143" s="55"/>
      <c r="G143" s="26">
        <f t="shared" si="9"/>
        <v>0</v>
      </c>
      <c r="H143" s="280"/>
    </row>
    <row r="144" spans="1:8" ht="15" customHeight="1" thickBot="1" x14ac:dyDescent="0.25">
      <c r="A144" s="281"/>
      <c r="B144" s="282"/>
      <c r="C144" s="283"/>
      <c r="D144" s="284"/>
      <c r="E144" s="285"/>
      <c r="F144" s="286"/>
      <c r="G144" s="263">
        <f t="shared" si="9"/>
        <v>0</v>
      </c>
      <c r="H144" s="307">
        <f>SUM(G140:G144)</f>
        <v>0</v>
      </c>
    </row>
    <row r="145" spans="1:8" s="225" customFormat="1" ht="18" customHeight="1" thickBot="1" x14ac:dyDescent="0.25">
      <c r="A145" s="529"/>
      <c r="B145" s="529"/>
      <c r="C145" s="529"/>
      <c r="D145" s="529"/>
      <c r="E145" s="529"/>
      <c r="F145" s="529"/>
      <c r="G145" s="529"/>
      <c r="H145" s="529"/>
    </row>
    <row r="146" spans="1:8" ht="18" customHeight="1" x14ac:dyDescent="0.2">
      <c r="A146" s="272"/>
      <c r="B146" s="273" t="s">
        <v>89</v>
      </c>
      <c r="C146" s="274"/>
      <c r="D146" s="275"/>
      <c r="E146" s="276"/>
      <c r="F146" s="277"/>
      <c r="G146" s="278"/>
      <c r="H146" s="279"/>
    </row>
    <row r="147" spans="1:8" x14ac:dyDescent="0.2">
      <c r="A147" s="242"/>
      <c r="B147" s="64"/>
      <c r="C147" s="52"/>
      <c r="D147" s="53"/>
      <c r="E147" s="54"/>
      <c r="F147" s="55"/>
      <c r="G147" s="26">
        <f t="shared" ref="G147:G153" si="10">(E147-(E147*F147/100))*A147</f>
        <v>0</v>
      </c>
      <c r="H147" s="280"/>
    </row>
    <row r="148" spans="1:8" x14ac:dyDescent="0.2">
      <c r="A148" s="242"/>
      <c r="B148" s="64"/>
      <c r="C148" s="52"/>
      <c r="D148" s="53"/>
      <c r="E148" s="54"/>
      <c r="F148" s="55"/>
      <c r="G148" s="26">
        <f t="shared" si="10"/>
        <v>0</v>
      </c>
      <c r="H148" s="280"/>
    </row>
    <row r="149" spans="1:8" x14ac:dyDescent="0.2">
      <c r="A149" s="242"/>
      <c r="B149" s="64"/>
      <c r="C149" s="52"/>
      <c r="D149" s="53"/>
      <c r="E149" s="54"/>
      <c r="F149" s="55"/>
      <c r="G149" s="26">
        <f t="shared" si="10"/>
        <v>0</v>
      </c>
      <c r="H149" s="280"/>
    </row>
    <row r="150" spans="1:8" x14ac:dyDescent="0.2">
      <c r="A150" s="242"/>
      <c r="B150" s="64"/>
      <c r="C150" s="52"/>
      <c r="D150" s="53"/>
      <c r="E150" s="54"/>
      <c r="F150" s="55"/>
      <c r="G150" s="26">
        <f t="shared" si="10"/>
        <v>0</v>
      </c>
      <c r="H150" s="280"/>
    </row>
    <row r="151" spans="1:8" x14ac:dyDescent="0.2">
      <c r="A151" s="242"/>
      <c r="B151" s="64"/>
      <c r="C151" s="52"/>
      <c r="D151" s="53"/>
      <c r="E151" s="54"/>
      <c r="F151" s="55"/>
      <c r="G151" s="26">
        <f t="shared" si="10"/>
        <v>0</v>
      </c>
      <c r="H151" s="280"/>
    </row>
    <row r="152" spans="1:8" x14ac:dyDescent="0.2">
      <c r="A152" s="242"/>
      <c r="B152" s="96"/>
      <c r="C152" s="52"/>
      <c r="D152" s="97"/>
      <c r="E152" s="54"/>
      <c r="F152" s="55"/>
      <c r="G152" s="26">
        <f t="shared" si="10"/>
        <v>0</v>
      </c>
      <c r="H152" s="280"/>
    </row>
    <row r="153" spans="1:8" ht="15" customHeight="1" thickBot="1" x14ac:dyDescent="0.25">
      <c r="A153" s="281"/>
      <c r="B153" s="282"/>
      <c r="C153" s="283"/>
      <c r="D153" s="284"/>
      <c r="E153" s="285"/>
      <c r="F153" s="286"/>
      <c r="G153" s="263">
        <f t="shared" si="10"/>
        <v>0</v>
      </c>
      <c r="H153" s="307">
        <f>SUM(G147:G153)</f>
        <v>0</v>
      </c>
    </row>
    <row r="154" spans="1:8" s="225" customFormat="1" ht="18" customHeight="1" thickBot="1" x14ac:dyDescent="0.25">
      <c r="A154" s="529"/>
      <c r="B154" s="529"/>
      <c r="C154" s="529"/>
      <c r="D154" s="529"/>
      <c r="E154" s="529"/>
      <c r="F154" s="529"/>
      <c r="G154" s="529"/>
      <c r="H154" s="529"/>
    </row>
    <row r="155" spans="1:8" ht="18" customHeight="1" x14ac:dyDescent="0.2">
      <c r="A155" s="272"/>
      <c r="B155" s="273" t="s">
        <v>90</v>
      </c>
      <c r="C155" s="274"/>
      <c r="D155" s="275"/>
      <c r="E155" s="276"/>
      <c r="F155" s="277"/>
      <c r="G155" s="278"/>
      <c r="H155" s="279"/>
    </row>
    <row r="156" spans="1:8" x14ac:dyDescent="0.2">
      <c r="A156" s="242"/>
      <c r="B156" s="64"/>
      <c r="C156" s="52"/>
      <c r="D156" s="53"/>
      <c r="E156" s="54"/>
      <c r="F156" s="55"/>
      <c r="G156" s="26">
        <f t="shared" ref="G156:G177" si="11">(E156-(E156*F156/100))*A156</f>
        <v>0</v>
      </c>
      <c r="H156" s="280"/>
    </row>
    <row r="157" spans="1:8" x14ac:dyDescent="0.2">
      <c r="A157" s="242"/>
      <c r="B157" s="64"/>
      <c r="C157" s="52"/>
      <c r="D157" s="53"/>
      <c r="E157" s="54"/>
      <c r="F157" s="55"/>
      <c r="G157" s="26">
        <f t="shared" si="11"/>
        <v>0</v>
      </c>
      <c r="H157" s="280"/>
    </row>
    <row r="158" spans="1:8" x14ac:dyDescent="0.2">
      <c r="A158" s="242"/>
      <c r="B158" s="64"/>
      <c r="C158" s="52"/>
      <c r="D158" s="53"/>
      <c r="E158" s="54"/>
      <c r="F158" s="55"/>
      <c r="G158" s="26">
        <f t="shared" si="11"/>
        <v>0</v>
      </c>
      <c r="H158" s="280"/>
    </row>
    <row r="159" spans="1:8" x14ac:dyDescent="0.2">
      <c r="A159" s="242"/>
      <c r="B159" s="64"/>
      <c r="C159" s="52"/>
      <c r="D159" s="53"/>
      <c r="E159" s="54"/>
      <c r="F159" s="55"/>
      <c r="G159" s="26">
        <f t="shared" si="11"/>
        <v>0</v>
      </c>
      <c r="H159" s="280"/>
    </row>
    <row r="160" spans="1:8" x14ac:dyDescent="0.2">
      <c r="A160" s="242"/>
      <c r="B160" s="64"/>
      <c r="C160" s="52"/>
      <c r="D160" s="53"/>
      <c r="E160" s="54"/>
      <c r="F160" s="55"/>
      <c r="G160" s="26">
        <f t="shared" si="11"/>
        <v>0</v>
      </c>
      <c r="H160" s="280"/>
    </row>
    <row r="161" spans="1:8" x14ac:dyDescent="0.2">
      <c r="A161" s="242"/>
      <c r="B161" s="96"/>
      <c r="C161" s="52"/>
      <c r="D161" s="97"/>
      <c r="E161" s="54"/>
      <c r="F161" s="55"/>
      <c r="G161" s="26">
        <f t="shared" si="11"/>
        <v>0</v>
      </c>
      <c r="H161" s="280"/>
    </row>
    <row r="162" spans="1:8" ht="15" customHeight="1" thickBot="1" x14ac:dyDescent="0.25">
      <c r="A162" s="281"/>
      <c r="B162" s="282"/>
      <c r="C162" s="283"/>
      <c r="D162" s="284"/>
      <c r="E162" s="285"/>
      <c r="F162" s="286"/>
      <c r="G162" s="263">
        <f t="shared" si="11"/>
        <v>0</v>
      </c>
      <c r="H162" s="307">
        <f>SUM(G156:G162)</f>
        <v>0</v>
      </c>
    </row>
    <row r="163" spans="1:8" ht="15" customHeight="1" thickBot="1" x14ac:dyDescent="0.25">
      <c r="A163" s="536"/>
      <c r="B163" s="536"/>
      <c r="C163" s="536"/>
      <c r="D163" s="536"/>
      <c r="E163" s="536"/>
      <c r="F163" s="536"/>
      <c r="G163" s="536"/>
      <c r="H163" s="536"/>
    </row>
    <row r="164" spans="1:8" x14ac:dyDescent="0.2">
      <c r="A164" s="272"/>
      <c r="B164" s="273" t="s">
        <v>282</v>
      </c>
      <c r="C164" s="288"/>
      <c r="D164" s="275"/>
      <c r="E164" s="276"/>
      <c r="F164" s="277"/>
      <c r="G164" s="289"/>
      <c r="H164" s="290"/>
    </row>
    <row r="165" spans="1:8" ht="15" customHeight="1" x14ac:dyDescent="0.2">
      <c r="A165" s="242"/>
      <c r="B165" s="96"/>
      <c r="C165" s="52"/>
      <c r="D165" s="53"/>
      <c r="E165" s="54"/>
      <c r="F165" s="55"/>
      <c r="G165" s="26">
        <f t="shared" si="11"/>
        <v>0</v>
      </c>
      <c r="H165" s="308"/>
    </row>
    <row r="166" spans="1:8" ht="15" customHeight="1" x14ac:dyDescent="0.2">
      <c r="A166" s="242"/>
      <c r="B166" s="96"/>
      <c r="C166" s="52"/>
      <c r="D166" s="53"/>
      <c r="E166" s="54"/>
      <c r="F166" s="55"/>
      <c r="G166" s="26">
        <f t="shared" si="11"/>
        <v>0</v>
      </c>
      <c r="H166" s="308"/>
    </row>
    <row r="167" spans="1:8" ht="15" customHeight="1" x14ac:dyDescent="0.2">
      <c r="A167" s="242"/>
      <c r="B167" s="96"/>
      <c r="C167" s="52"/>
      <c r="D167" s="53"/>
      <c r="E167" s="54"/>
      <c r="F167" s="55"/>
      <c r="G167" s="26">
        <f t="shared" si="11"/>
        <v>0</v>
      </c>
      <c r="H167" s="308"/>
    </row>
    <row r="168" spans="1:8" ht="15" customHeight="1" x14ac:dyDescent="0.2">
      <c r="A168" s="242"/>
      <c r="B168" s="96"/>
      <c r="C168" s="52"/>
      <c r="D168" s="53"/>
      <c r="E168" s="54"/>
      <c r="F168" s="55"/>
      <c r="G168" s="26">
        <f t="shared" si="11"/>
        <v>0</v>
      </c>
      <c r="H168" s="308"/>
    </row>
    <row r="169" spans="1:8" ht="15" customHeight="1" x14ac:dyDescent="0.2">
      <c r="A169" s="242"/>
      <c r="B169" s="96"/>
      <c r="C169" s="52"/>
      <c r="D169" s="53"/>
      <c r="E169" s="54"/>
      <c r="F169" s="55"/>
      <c r="G169" s="26">
        <f t="shared" si="11"/>
        <v>0</v>
      </c>
      <c r="H169" s="308"/>
    </row>
    <row r="170" spans="1:8" ht="15" customHeight="1" x14ac:dyDescent="0.2">
      <c r="A170" s="242"/>
      <c r="B170" s="96"/>
      <c r="C170" s="52"/>
      <c r="D170" s="53"/>
      <c r="E170" s="54"/>
      <c r="F170" s="55"/>
      <c r="G170" s="26">
        <f t="shared" si="11"/>
        <v>0</v>
      </c>
      <c r="H170" s="308"/>
    </row>
    <row r="171" spans="1:8" ht="34" x14ac:dyDescent="0.2">
      <c r="A171" s="242"/>
      <c r="B171" s="309" t="s">
        <v>91</v>
      </c>
      <c r="C171" s="52"/>
      <c r="D171" s="53"/>
      <c r="E171" s="54"/>
      <c r="F171" s="55"/>
      <c r="G171" s="26">
        <f t="shared" si="11"/>
        <v>0</v>
      </c>
      <c r="H171" s="280"/>
    </row>
    <row r="172" spans="1:8" x14ac:dyDescent="0.2">
      <c r="A172" s="242"/>
      <c r="B172" s="64"/>
      <c r="C172" s="52"/>
      <c r="D172" s="53"/>
      <c r="E172" s="54"/>
      <c r="F172" s="55"/>
      <c r="G172" s="26">
        <f t="shared" si="11"/>
        <v>0</v>
      </c>
      <c r="H172" s="280"/>
    </row>
    <row r="173" spans="1:8" x14ac:dyDescent="0.2">
      <c r="A173" s="242"/>
      <c r="B173" s="64"/>
      <c r="C173" s="52"/>
      <c r="D173" s="53"/>
      <c r="E173" s="54"/>
      <c r="F173" s="55"/>
      <c r="G173" s="26">
        <f t="shared" si="11"/>
        <v>0</v>
      </c>
      <c r="H173" s="280"/>
    </row>
    <row r="174" spans="1:8" x14ac:dyDescent="0.2">
      <c r="A174" s="242"/>
      <c r="B174" s="64"/>
      <c r="C174" s="52"/>
      <c r="D174" s="53"/>
      <c r="E174" s="54"/>
      <c r="F174" s="55"/>
      <c r="G174" s="26">
        <f t="shared" si="11"/>
        <v>0</v>
      </c>
      <c r="H174" s="280"/>
    </row>
    <row r="175" spans="1:8" x14ac:dyDescent="0.2">
      <c r="A175" s="242"/>
      <c r="B175" s="309"/>
      <c r="C175" s="52"/>
      <c r="D175" s="53"/>
      <c r="E175" s="54"/>
      <c r="F175" s="55"/>
      <c r="G175" s="26">
        <f t="shared" si="11"/>
        <v>0</v>
      </c>
      <c r="H175" s="280"/>
    </row>
    <row r="176" spans="1:8" x14ac:dyDescent="0.2">
      <c r="A176" s="242"/>
      <c r="B176" s="64"/>
      <c r="C176" s="52"/>
      <c r="D176" s="53"/>
      <c r="E176" s="54"/>
      <c r="F176" s="55"/>
      <c r="G176" s="26">
        <f t="shared" si="11"/>
        <v>0</v>
      </c>
      <c r="H176" s="280"/>
    </row>
    <row r="177" spans="1:8" ht="15" customHeight="1" thickBot="1" x14ac:dyDescent="0.25">
      <c r="A177" s="281"/>
      <c r="B177" s="282"/>
      <c r="C177" s="283"/>
      <c r="D177" s="284"/>
      <c r="E177" s="285"/>
      <c r="F177" s="286"/>
      <c r="G177" s="263">
        <f t="shared" si="11"/>
        <v>0</v>
      </c>
      <c r="H177" s="307">
        <f>SUM(G165:G177)</f>
        <v>0</v>
      </c>
    </row>
    <row r="178" spans="1:8" ht="15" customHeight="1" thickBot="1" x14ac:dyDescent="0.25">
      <c r="A178" s="535"/>
      <c r="B178" s="535"/>
      <c r="C178" s="535"/>
      <c r="D178" s="535"/>
      <c r="E178" s="535"/>
      <c r="F178" s="535"/>
      <c r="G178" s="535"/>
      <c r="H178" s="535"/>
    </row>
    <row r="179" spans="1:8" ht="17" x14ac:dyDescent="0.2">
      <c r="A179" s="272"/>
      <c r="B179" s="287" t="s">
        <v>92</v>
      </c>
      <c r="C179" s="288"/>
      <c r="D179" s="275"/>
      <c r="E179" s="276"/>
      <c r="F179" s="277"/>
      <c r="G179" s="289"/>
      <c r="H179" s="290"/>
    </row>
    <row r="180" spans="1:8" ht="18" customHeight="1" x14ac:dyDescent="0.2">
      <c r="A180" s="291"/>
      <c r="B180" s="70" t="s">
        <v>93</v>
      </c>
      <c r="C180" s="71"/>
      <c r="D180" s="72"/>
      <c r="E180" s="73"/>
      <c r="F180" s="74"/>
      <c r="G180" s="26">
        <f t="shared" ref="G180:G195" si="12">(E180-(E180*F180/100))*A180</f>
        <v>0</v>
      </c>
      <c r="H180" s="243"/>
    </row>
    <row r="181" spans="1:8" ht="18" customHeight="1" x14ac:dyDescent="0.2">
      <c r="A181" s="291"/>
      <c r="B181" s="70"/>
      <c r="C181" s="71"/>
      <c r="D181" s="72"/>
      <c r="E181" s="73"/>
      <c r="F181" s="74"/>
      <c r="G181" s="26">
        <f t="shared" si="12"/>
        <v>0</v>
      </c>
      <c r="H181" s="243"/>
    </row>
    <row r="182" spans="1:8" x14ac:dyDescent="0.2">
      <c r="A182" s="291"/>
      <c r="B182" s="65"/>
      <c r="C182" s="71"/>
      <c r="D182" s="72"/>
      <c r="E182" s="73"/>
      <c r="F182" s="74"/>
      <c r="G182" s="26">
        <f t="shared" si="12"/>
        <v>0</v>
      </c>
      <c r="H182" s="243"/>
    </row>
    <row r="183" spans="1:8" x14ac:dyDescent="0.2">
      <c r="A183" s="291"/>
      <c r="B183" s="70"/>
      <c r="C183" s="71"/>
      <c r="D183" s="72"/>
      <c r="E183" s="73"/>
      <c r="F183" s="74"/>
      <c r="G183" s="26">
        <f t="shared" si="12"/>
        <v>0</v>
      </c>
      <c r="H183" s="243"/>
    </row>
    <row r="184" spans="1:8" x14ac:dyDescent="0.2">
      <c r="A184" s="291"/>
      <c r="B184" s="70" t="s">
        <v>94</v>
      </c>
      <c r="C184" s="71"/>
      <c r="D184" s="72"/>
      <c r="E184" s="73"/>
      <c r="F184" s="74"/>
      <c r="G184" s="26">
        <f t="shared" si="12"/>
        <v>0</v>
      </c>
      <c r="H184" s="243"/>
    </row>
    <row r="185" spans="1:8" x14ac:dyDescent="0.2">
      <c r="A185" s="291"/>
      <c r="B185" s="77"/>
      <c r="C185" s="71"/>
      <c r="D185" s="72"/>
      <c r="E185" s="73"/>
      <c r="F185" s="74"/>
      <c r="G185" s="26">
        <f t="shared" si="12"/>
        <v>0</v>
      </c>
      <c r="H185" s="244"/>
    </row>
    <row r="186" spans="1:8" x14ac:dyDescent="0.2">
      <c r="A186" s="291"/>
      <c r="B186" s="70"/>
      <c r="C186" s="71"/>
      <c r="D186" s="72"/>
      <c r="E186" s="73"/>
      <c r="F186" s="74"/>
      <c r="G186" s="26">
        <f t="shared" si="12"/>
        <v>0</v>
      </c>
      <c r="H186" s="244"/>
    </row>
    <row r="187" spans="1:8" ht="18" customHeight="1" x14ac:dyDescent="0.2">
      <c r="A187" s="291"/>
      <c r="B187" s="70"/>
      <c r="C187" s="66"/>
      <c r="D187" s="75"/>
      <c r="E187" s="68"/>
      <c r="F187" s="69"/>
      <c r="G187" s="26">
        <f t="shared" si="12"/>
        <v>0</v>
      </c>
      <c r="H187" s="243"/>
    </row>
    <row r="188" spans="1:8" ht="18" customHeight="1" x14ac:dyDescent="0.2">
      <c r="A188" s="310"/>
      <c r="B188" s="70"/>
      <c r="C188" s="78"/>
      <c r="D188" s="79"/>
      <c r="E188" s="80"/>
      <c r="F188" s="81"/>
      <c r="G188" s="26">
        <f t="shared" si="12"/>
        <v>0</v>
      </c>
      <c r="H188" s="243"/>
    </row>
    <row r="189" spans="1:8" ht="18" customHeight="1" x14ac:dyDescent="0.2">
      <c r="A189" s="310"/>
      <c r="B189" s="70"/>
      <c r="C189" s="78"/>
      <c r="D189" s="79"/>
      <c r="E189" s="80"/>
      <c r="F189" s="81"/>
      <c r="G189" s="26">
        <f t="shared" si="12"/>
        <v>0</v>
      </c>
      <c r="H189" s="243"/>
    </row>
    <row r="190" spans="1:8" ht="18" customHeight="1" x14ac:dyDescent="0.2">
      <c r="A190" s="291"/>
      <c r="B190" s="70"/>
      <c r="C190" s="71"/>
      <c r="D190" s="76"/>
      <c r="E190" s="80"/>
      <c r="F190" s="74"/>
      <c r="G190" s="26">
        <f t="shared" si="12"/>
        <v>0</v>
      </c>
      <c r="H190" s="243"/>
    </row>
    <row r="191" spans="1:8" ht="18" customHeight="1" x14ac:dyDescent="0.2">
      <c r="A191" s="291"/>
      <c r="B191" s="70" t="s">
        <v>95</v>
      </c>
      <c r="C191" s="71"/>
      <c r="D191" s="72"/>
      <c r="E191" s="80"/>
      <c r="F191" s="74"/>
      <c r="G191" s="26">
        <f t="shared" si="12"/>
        <v>0</v>
      </c>
      <c r="H191" s="243"/>
    </row>
    <row r="192" spans="1:8" ht="17" customHeight="1" x14ac:dyDescent="0.2">
      <c r="A192" s="291"/>
      <c r="B192" s="70"/>
      <c r="C192" s="66"/>
      <c r="D192" s="67"/>
      <c r="E192" s="80"/>
      <c r="F192" s="69"/>
      <c r="G192" s="26">
        <f t="shared" si="12"/>
        <v>0</v>
      </c>
      <c r="H192" s="243"/>
    </row>
    <row r="193" spans="1:8" ht="18" customHeight="1" x14ac:dyDescent="0.2">
      <c r="A193" s="291"/>
      <c r="B193" s="70"/>
      <c r="C193" s="66"/>
      <c r="D193" s="75"/>
      <c r="E193" s="80"/>
      <c r="F193" s="69"/>
      <c r="G193" s="26">
        <f t="shared" si="12"/>
        <v>0</v>
      </c>
      <c r="H193" s="243"/>
    </row>
    <row r="194" spans="1:8" ht="18" customHeight="1" x14ac:dyDescent="0.2">
      <c r="A194" s="298"/>
      <c r="B194" s="82"/>
      <c r="C194" s="83"/>
      <c r="D194" s="84"/>
      <c r="E194" s="85"/>
      <c r="F194" s="86"/>
      <c r="G194" s="26">
        <f t="shared" si="12"/>
        <v>0</v>
      </c>
      <c r="H194" s="243"/>
    </row>
    <row r="195" spans="1:8" ht="18" customHeight="1" thickBot="1" x14ac:dyDescent="0.25">
      <c r="A195" s="257"/>
      <c r="B195" s="258"/>
      <c r="C195" s="259"/>
      <c r="D195" s="260"/>
      <c r="E195" s="261"/>
      <c r="F195" s="262"/>
      <c r="G195" s="263">
        <f t="shared" si="12"/>
        <v>0</v>
      </c>
      <c r="H195" s="264">
        <f>SUM(G180:G195)</f>
        <v>0</v>
      </c>
    </row>
    <row r="196" spans="1:8" ht="18" customHeight="1" thickBot="1" x14ac:dyDescent="0.25">
      <c r="A196" s="529"/>
      <c r="B196" s="529"/>
      <c r="C196" s="529"/>
      <c r="D196" s="529"/>
      <c r="E196" s="529"/>
      <c r="F196" s="529"/>
      <c r="G196" s="529"/>
      <c r="H196" s="529"/>
    </row>
    <row r="197" spans="1:8" ht="34" x14ac:dyDescent="0.2">
      <c r="A197" s="272"/>
      <c r="B197" s="287" t="s">
        <v>96</v>
      </c>
      <c r="C197" s="288"/>
      <c r="D197" s="275"/>
      <c r="E197" s="276"/>
      <c r="F197" s="277"/>
      <c r="G197" s="289"/>
      <c r="H197" s="290"/>
    </row>
    <row r="198" spans="1:8" ht="18" customHeight="1" x14ac:dyDescent="0.2">
      <c r="A198" s="291"/>
      <c r="B198" s="70"/>
      <c r="C198" s="71"/>
      <c r="D198" s="72"/>
      <c r="E198" s="73"/>
      <c r="F198" s="74"/>
      <c r="G198" s="26">
        <f t="shared" ref="G198:G217" si="13">(E198-(E198*F198/100))*A198</f>
        <v>0</v>
      </c>
      <c r="H198" s="243"/>
    </row>
    <row r="199" spans="1:8" ht="18" customHeight="1" x14ac:dyDescent="0.2">
      <c r="A199" s="291"/>
      <c r="B199" s="70"/>
      <c r="C199" s="71"/>
      <c r="D199" s="72"/>
      <c r="E199" s="73"/>
      <c r="F199" s="74"/>
      <c r="G199" s="26">
        <f t="shared" si="13"/>
        <v>0</v>
      </c>
      <c r="H199" s="243"/>
    </row>
    <row r="200" spans="1:8" ht="18" customHeight="1" x14ac:dyDescent="0.2">
      <c r="A200" s="291"/>
      <c r="B200" s="70"/>
      <c r="C200" s="71"/>
      <c r="D200" s="72"/>
      <c r="E200" s="73"/>
      <c r="F200" s="74"/>
      <c r="G200" s="26">
        <f t="shared" si="13"/>
        <v>0</v>
      </c>
      <c r="H200" s="243"/>
    </row>
    <row r="201" spans="1:8" ht="18" customHeight="1" x14ac:dyDescent="0.2">
      <c r="A201" s="291"/>
      <c r="B201" s="70"/>
      <c r="C201" s="71"/>
      <c r="D201" s="72"/>
      <c r="E201" s="73"/>
      <c r="F201" s="74"/>
      <c r="G201" s="26">
        <f t="shared" si="13"/>
        <v>0</v>
      </c>
      <c r="H201" s="243"/>
    </row>
    <row r="202" spans="1:8" ht="18" customHeight="1" x14ac:dyDescent="0.2">
      <c r="A202" s="291"/>
      <c r="B202" s="70"/>
      <c r="C202" s="71"/>
      <c r="D202" s="72"/>
      <c r="E202" s="73"/>
      <c r="F202" s="74"/>
      <c r="G202" s="26">
        <f t="shared" si="13"/>
        <v>0</v>
      </c>
      <c r="H202" s="243"/>
    </row>
    <row r="203" spans="1:8" ht="18" customHeight="1" x14ac:dyDescent="0.2">
      <c r="A203" s="291"/>
      <c r="B203" s="70"/>
      <c r="C203" s="71"/>
      <c r="D203" s="72"/>
      <c r="E203" s="73"/>
      <c r="F203" s="74"/>
      <c r="G203" s="26">
        <f t="shared" si="13"/>
        <v>0</v>
      </c>
      <c r="H203" s="243"/>
    </row>
    <row r="204" spans="1:8" ht="18" customHeight="1" x14ac:dyDescent="0.2">
      <c r="A204" s="291"/>
      <c r="B204" s="70"/>
      <c r="C204" s="71"/>
      <c r="D204" s="72"/>
      <c r="E204" s="73"/>
      <c r="F204" s="74"/>
      <c r="G204" s="26">
        <f t="shared" si="13"/>
        <v>0</v>
      </c>
      <c r="H204" s="243"/>
    </row>
    <row r="205" spans="1:8" ht="18" customHeight="1" thickBot="1" x14ac:dyDescent="0.25">
      <c r="A205" s="292"/>
      <c r="B205" s="293"/>
      <c r="C205" s="294"/>
      <c r="D205" s="295"/>
      <c r="E205" s="296"/>
      <c r="F205" s="297"/>
      <c r="G205" s="263">
        <f t="shared" si="13"/>
        <v>0</v>
      </c>
      <c r="H205" s="307">
        <f>SUM(G198:G205)</f>
        <v>0</v>
      </c>
    </row>
    <row r="206" spans="1:8" ht="18" customHeight="1" thickBot="1" x14ac:dyDescent="0.25">
      <c r="A206" s="529"/>
      <c r="B206" s="529"/>
      <c r="C206" s="529"/>
      <c r="D206" s="529"/>
      <c r="E206" s="529"/>
      <c r="F206" s="529"/>
      <c r="G206" s="529"/>
      <c r="H206" s="529"/>
    </row>
    <row r="207" spans="1:8" x14ac:dyDescent="0.2">
      <c r="A207" s="272"/>
      <c r="B207" s="273" t="s">
        <v>97</v>
      </c>
      <c r="C207" s="288"/>
      <c r="D207" s="275"/>
      <c r="E207" s="276"/>
      <c r="F207" s="277"/>
      <c r="G207" s="289"/>
      <c r="H207" s="290"/>
    </row>
    <row r="208" spans="1:8" ht="18" customHeight="1" x14ac:dyDescent="0.2">
      <c r="A208" s="291"/>
      <c r="B208" s="70"/>
      <c r="C208" s="71"/>
      <c r="D208" s="72"/>
      <c r="E208" s="73"/>
      <c r="F208" s="74"/>
      <c r="G208" s="26">
        <f t="shared" si="13"/>
        <v>0</v>
      </c>
      <c r="H208" s="243"/>
    </row>
    <row r="209" spans="1:8" ht="18" customHeight="1" x14ac:dyDescent="0.2">
      <c r="A209" s="291"/>
      <c r="B209" s="70"/>
      <c r="C209" s="71"/>
      <c r="D209" s="72"/>
      <c r="E209" s="73"/>
      <c r="F209" s="74"/>
      <c r="G209" s="26">
        <f t="shared" si="13"/>
        <v>0</v>
      </c>
      <c r="H209" s="243"/>
    </row>
    <row r="210" spans="1:8" x14ac:dyDescent="0.2">
      <c r="A210" s="291"/>
      <c r="B210" s="65"/>
      <c r="C210" s="71"/>
      <c r="D210" s="72"/>
      <c r="E210" s="73"/>
      <c r="F210" s="74"/>
      <c r="G210" s="26">
        <f t="shared" si="13"/>
        <v>0</v>
      </c>
      <c r="H210" s="243"/>
    </row>
    <row r="211" spans="1:8" x14ac:dyDescent="0.2">
      <c r="A211" s="291"/>
      <c r="B211" s="65"/>
      <c r="C211" s="71"/>
      <c r="D211" s="72"/>
      <c r="E211" s="73"/>
      <c r="F211" s="74"/>
      <c r="G211" s="26">
        <f t="shared" si="13"/>
        <v>0</v>
      </c>
      <c r="H211" s="243"/>
    </row>
    <row r="212" spans="1:8" x14ac:dyDescent="0.2">
      <c r="A212" s="291"/>
      <c r="B212" s="65"/>
      <c r="C212" s="71"/>
      <c r="D212" s="72"/>
      <c r="E212" s="73"/>
      <c r="F212" s="74"/>
      <c r="G212" s="26">
        <f t="shared" si="13"/>
        <v>0</v>
      </c>
      <c r="H212" s="243"/>
    </row>
    <row r="213" spans="1:8" x14ac:dyDescent="0.2">
      <c r="A213" s="291"/>
      <c r="B213" s="70"/>
      <c r="C213" s="71"/>
      <c r="D213" s="72"/>
      <c r="E213" s="73"/>
      <c r="F213" s="74"/>
      <c r="G213" s="26">
        <f t="shared" si="13"/>
        <v>0</v>
      </c>
      <c r="H213" s="243"/>
    </row>
    <row r="214" spans="1:8" x14ac:dyDescent="0.2">
      <c r="A214" s="291"/>
      <c r="B214" s="77"/>
      <c r="C214" s="71"/>
      <c r="D214" s="72"/>
      <c r="E214" s="73"/>
      <c r="F214" s="74"/>
      <c r="G214" s="26">
        <f t="shared" si="13"/>
        <v>0</v>
      </c>
      <c r="H214" s="243"/>
    </row>
    <row r="215" spans="1:8" x14ac:dyDescent="0.2">
      <c r="A215" s="291"/>
      <c r="B215" s="77"/>
      <c r="C215" s="71"/>
      <c r="D215" s="72"/>
      <c r="E215" s="73"/>
      <c r="F215" s="74"/>
      <c r="G215" s="26">
        <f t="shared" si="13"/>
        <v>0</v>
      </c>
      <c r="H215" s="244"/>
    </row>
    <row r="216" spans="1:8" ht="18" customHeight="1" x14ac:dyDescent="0.2">
      <c r="A216" s="298"/>
      <c r="B216" s="82"/>
      <c r="C216" s="83"/>
      <c r="D216" s="84"/>
      <c r="E216" s="85"/>
      <c r="F216" s="86"/>
      <c r="G216" s="26">
        <f t="shared" si="13"/>
        <v>0</v>
      </c>
      <c r="H216" s="243"/>
    </row>
    <row r="217" spans="1:8" ht="18" customHeight="1" thickBot="1" x14ac:dyDescent="0.25">
      <c r="A217" s="257"/>
      <c r="B217" s="258"/>
      <c r="C217" s="259"/>
      <c r="D217" s="260"/>
      <c r="E217" s="261"/>
      <c r="F217" s="262"/>
      <c r="G217" s="263">
        <f t="shared" si="13"/>
        <v>0</v>
      </c>
      <c r="H217" s="264">
        <f>SUM(G208:G217)</f>
        <v>0</v>
      </c>
    </row>
    <row r="218" spans="1:8" ht="18" customHeight="1" thickBot="1" x14ac:dyDescent="0.25">
      <c r="A218" s="529"/>
      <c r="B218" s="529"/>
      <c r="C218" s="529"/>
      <c r="D218" s="529"/>
      <c r="E218" s="529"/>
      <c r="F218" s="529"/>
      <c r="G218" s="529"/>
      <c r="H218" s="529"/>
    </row>
    <row r="219" spans="1:8" ht="18" customHeight="1" x14ac:dyDescent="0.2">
      <c r="A219" s="272"/>
      <c r="B219" s="273" t="s">
        <v>98</v>
      </c>
      <c r="C219" s="288"/>
      <c r="D219" s="311"/>
      <c r="E219" s="276"/>
      <c r="F219" s="277"/>
      <c r="G219" s="289"/>
      <c r="H219" s="312"/>
    </row>
    <row r="220" spans="1:8" ht="18" customHeight="1" x14ac:dyDescent="0.2">
      <c r="A220" s="242"/>
      <c r="B220" s="51"/>
      <c r="C220" s="52"/>
      <c r="D220" s="53"/>
      <c r="E220" s="54"/>
      <c r="F220" s="55"/>
      <c r="G220" s="26">
        <f t="shared" ref="G220:G325" si="14">(E220-(E220*F220/100))*A220</f>
        <v>0</v>
      </c>
      <c r="H220" s="313"/>
    </row>
    <row r="221" spans="1:8" ht="18" customHeight="1" x14ac:dyDescent="0.2">
      <c r="A221" s="242"/>
      <c r="B221" s="51"/>
      <c r="C221" s="52"/>
      <c r="D221" s="53"/>
      <c r="E221" s="54"/>
      <c r="F221" s="55"/>
      <c r="G221" s="26">
        <f t="shared" si="14"/>
        <v>0</v>
      </c>
      <c r="H221" s="313"/>
    </row>
    <row r="222" spans="1:8" ht="18" customHeight="1" x14ac:dyDescent="0.2">
      <c r="A222" s="242"/>
      <c r="B222" s="51"/>
      <c r="C222" s="52"/>
      <c r="D222" s="53"/>
      <c r="E222" s="54"/>
      <c r="F222" s="55"/>
      <c r="G222" s="26">
        <f t="shared" si="14"/>
        <v>0</v>
      </c>
      <c r="H222" s="313"/>
    </row>
    <row r="223" spans="1:8" ht="18" customHeight="1" x14ac:dyDescent="0.2">
      <c r="A223" s="242"/>
      <c r="B223" s="51"/>
      <c r="C223" s="52"/>
      <c r="D223" s="53"/>
      <c r="E223" s="54"/>
      <c r="F223" s="55"/>
      <c r="G223" s="26">
        <f t="shared" si="14"/>
        <v>0</v>
      </c>
      <c r="H223" s="313"/>
    </row>
    <row r="224" spans="1:8" ht="18" customHeight="1" x14ac:dyDescent="0.2">
      <c r="A224" s="242"/>
      <c r="B224" s="51"/>
      <c r="C224" s="52"/>
      <c r="D224" s="53"/>
      <c r="E224" s="54"/>
      <c r="F224" s="55"/>
      <c r="G224" s="26">
        <f t="shared" si="14"/>
        <v>0</v>
      </c>
      <c r="H224" s="313"/>
    </row>
    <row r="225" spans="1:8" ht="18" customHeight="1" x14ac:dyDescent="0.2">
      <c r="A225" s="242"/>
      <c r="B225" s="51"/>
      <c r="C225" s="52"/>
      <c r="D225" s="53"/>
      <c r="E225" s="54"/>
      <c r="F225" s="55"/>
      <c r="G225" s="26">
        <f t="shared" si="14"/>
        <v>0</v>
      </c>
      <c r="H225" s="313"/>
    </row>
    <row r="226" spans="1:8" ht="18" customHeight="1" x14ac:dyDescent="0.2">
      <c r="A226" s="242"/>
      <c r="B226" s="51"/>
      <c r="C226" s="52"/>
      <c r="D226" s="53"/>
      <c r="E226" s="54"/>
      <c r="F226" s="55"/>
      <c r="G226" s="26">
        <f t="shared" si="14"/>
        <v>0</v>
      </c>
      <c r="H226" s="313"/>
    </row>
    <row r="227" spans="1:8" ht="18" customHeight="1" x14ac:dyDescent="0.2">
      <c r="A227" s="242"/>
      <c r="B227" s="51"/>
      <c r="C227" s="52"/>
      <c r="D227" s="53"/>
      <c r="E227" s="54"/>
      <c r="F227" s="55"/>
      <c r="G227" s="26">
        <f t="shared" si="14"/>
        <v>0</v>
      </c>
      <c r="H227" s="313"/>
    </row>
    <row r="228" spans="1:8" ht="18" customHeight="1" x14ac:dyDescent="0.2">
      <c r="A228" s="242"/>
      <c r="B228" s="51"/>
      <c r="C228" s="52"/>
      <c r="D228" s="53"/>
      <c r="E228" s="54"/>
      <c r="F228" s="55"/>
      <c r="G228" s="26">
        <f t="shared" si="14"/>
        <v>0</v>
      </c>
      <c r="H228" s="313"/>
    </row>
    <row r="229" spans="1:8" ht="18" customHeight="1" x14ac:dyDescent="0.2">
      <c r="A229" s="242"/>
      <c r="B229" s="51"/>
      <c r="C229" s="52"/>
      <c r="D229" s="53"/>
      <c r="E229" s="54"/>
      <c r="F229" s="55"/>
      <c r="G229" s="26">
        <f t="shared" si="14"/>
        <v>0</v>
      </c>
      <c r="H229" s="313"/>
    </row>
    <row r="230" spans="1:8" ht="18" customHeight="1" x14ac:dyDescent="0.2">
      <c r="A230" s="242"/>
      <c r="B230" s="51"/>
      <c r="C230" s="52"/>
      <c r="D230" s="53"/>
      <c r="E230" s="54"/>
      <c r="F230" s="55"/>
      <c r="G230" s="26">
        <f t="shared" si="14"/>
        <v>0</v>
      </c>
      <c r="H230" s="313"/>
    </row>
    <row r="231" spans="1:8" ht="18" customHeight="1" x14ac:dyDescent="0.2">
      <c r="A231" s="242"/>
      <c r="B231" s="51"/>
      <c r="C231" s="52"/>
      <c r="D231" s="53"/>
      <c r="E231" s="54"/>
      <c r="F231" s="55"/>
      <c r="G231" s="26">
        <f t="shared" si="14"/>
        <v>0</v>
      </c>
      <c r="H231" s="313"/>
    </row>
    <row r="232" spans="1:8" ht="18" customHeight="1" x14ac:dyDescent="0.2">
      <c r="A232" s="242"/>
      <c r="B232" s="51"/>
      <c r="C232" s="52"/>
      <c r="D232" s="53"/>
      <c r="E232" s="54"/>
      <c r="F232" s="55"/>
      <c r="G232" s="26">
        <f t="shared" si="14"/>
        <v>0</v>
      </c>
      <c r="H232" s="313"/>
    </row>
    <row r="233" spans="1:8" ht="18" customHeight="1" x14ac:dyDescent="0.2">
      <c r="A233" s="242"/>
      <c r="B233" s="51"/>
      <c r="C233" s="52"/>
      <c r="D233" s="53"/>
      <c r="E233" s="54"/>
      <c r="F233" s="55"/>
      <c r="G233" s="26">
        <f t="shared" si="14"/>
        <v>0</v>
      </c>
      <c r="H233" s="313"/>
    </row>
    <row r="234" spans="1:8" ht="18" customHeight="1" x14ac:dyDescent="0.2">
      <c r="A234" s="242"/>
      <c r="B234" s="51"/>
      <c r="C234" s="52"/>
      <c r="D234" s="53"/>
      <c r="E234" s="54"/>
      <c r="F234" s="55"/>
      <c r="G234" s="26">
        <f t="shared" si="14"/>
        <v>0</v>
      </c>
      <c r="H234" s="313"/>
    </row>
    <row r="235" spans="1:8" ht="18" customHeight="1" x14ac:dyDescent="0.2">
      <c r="A235" s="242"/>
      <c r="B235" s="51"/>
      <c r="C235" s="52"/>
      <c r="D235" s="53"/>
      <c r="E235" s="54"/>
      <c r="F235" s="55"/>
      <c r="G235" s="26">
        <f t="shared" si="14"/>
        <v>0</v>
      </c>
      <c r="H235" s="313"/>
    </row>
    <row r="236" spans="1:8" ht="18" customHeight="1" thickBot="1" x14ac:dyDescent="0.25">
      <c r="A236" s="281"/>
      <c r="B236" s="306"/>
      <c r="C236" s="283"/>
      <c r="D236" s="284"/>
      <c r="E236" s="285"/>
      <c r="F236" s="286"/>
      <c r="G236" s="263">
        <f t="shared" si="14"/>
        <v>0</v>
      </c>
      <c r="H236" s="264">
        <f>SUM(G220:G236)</f>
        <v>0</v>
      </c>
    </row>
    <row r="237" spans="1:8" ht="18" customHeight="1" thickBot="1" x14ac:dyDescent="0.25">
      <c r="A237" s="529"/>
      <c r="B237" s="529"/>
      <c r="C237" s="529"/>
      <c r="D237" s="529"/>
      <c r="E237" s="529"/>
      <c r="F237" s="529"/>
      <c r="G237" s="529"/>
      <c r="H237" s="529"/>
    </row>
    <row r="238" spans="1:8" ht="18" customHeight="1" x14ac:dyDescent="0.2">
      <c r="A238" s="272"/>
      <c r="B238" s="273" t="s">
        <v>99</v>
      </c>
      <c r="C238" s="288"/>
      <c r="D238" s="311"/>
      <c r="E238" s="276"/>
      <c r="F238" s="277"/>
      <c r="G238" s="289"/>
      <c r="H238" s="312"/>
    </row>
    <row r="239" spans="1:8" ht="18" customHeight="1" x14ac:dyDescent="0.2">
      <c r="A239" s="242"/>
      <c r="B239" s="51"/>
      <c r="C239" s="52"/>
      <c r="D239" s="53"/>
      <c r="E239" s="54"/>
      <c r="F239" s="55"/>
      <c r="G239" s="26">
        <f t="shared" si="14"/>
        <v>0</v>
      </c>
      <c r="H239" s="247"/>
    </row>
    <row r="240" spans="1:8" ht="18" customHeight="1" x14ac:dyDescent="0.2">
      <c r="A240" s="242"/>
      <c r="B240" s="51"/>
      <c r="C240" s="52"/>
      <c r="D240" s="53"/>
      <c r="E240" s="54"/>
      <c r="F240" s="55"/>
      <c r="G240" s="26">
        <f t="shared" si="14"/>
        <v>0</v>
      </c>
      <c r="H240" s="247"/>
    </row>
    <row r="241" spans="1:8" ht="18" customHeight="1" x14ac:dyDescent="0.2">
      <c r="A241" s="242"/>
      <c r="B241" s="51"/>
      <c r="C241" s="52"/>
      <c r="D241" s="53"/>
      <c r="E241" s="54"/>
      <c r="F241" s="55"/>
      <c r="G241" s="26">
        <f t="shared" si="14"/>
        <v>0</v>
      </c>
      <c r="H241" s="247"/>
    </row>
    <row r="242" spans="1:8" ht="18" customHeight="1" x14ac:dyDescent="0.2">
      <c r="A242" s="242"/>
      <c r="B242" s="51"/>
      <c r="C242" s="52"/>
      <c r="D242" s="53"/>
      <c r="E242" s="54"/>
      <c r="F242" s="55"/>
      <c r="G242" s="26">
        <f t="shared" si="14"/>
        <v>0</v>
      </c>
      <c r="H242" s="247"/>
    </row>
    <row r="243" spans="1:8" ht="18" customHeight="1" x14ac:dyDescent="0.2">
      <c r="A243" s="242"/>
      <c r="B243" s="51"/>
      <c r="C243" s="52"/>
      <c r="D243" s="53"/>
      <c r="E243" s="54"/>
      <c r="F243" s="55"/>
      <c r="G243" s="26">
        <f t="shared" si="14"/>
        <v>0</v>
      </c>
      <c r="H243" s="247"/>
    </row>
    <row r="244" spans="1:8" ht="18" customHeight="1" x14ac:dyDescent="0.2">
      <c r="A244" s="242"/>
      <c r="B244" s="51"/>
      <c r="C244" s="52"/>
      <c r="D244" s="53"/>
      <c r="E244" s="54"/>
      <c r="F244" s="55"/>
      <c r="G244" s="26">
        <f t="shared" si="14"/>
        <v>0</v>
      </c>
      <c r="H244" s="247"/>
    </row>
    <row r="245" spans="1:8" ht="18" customHeight="1" x14ac:dyDescent="0.2">
      <c r="A245" s="242"/>
      <c r="B245" s="51"/>
      <c r="C245" s="52"/>
      <c r="D245" s="53"/>
      <c r="E245" s="54"/>
      <c r="F245" s="55"/>
      <c r="G245" s="26">
        <f t="shared" si="14"/>
        <v>0</v>
      </c>
      <c r="H245" s="247"/>
    </row>
    <row r="246" spans="1:8" ht="18" customHeight="1" thickBot="1" x14ac:dyDescent="0.25">
      <c r="A246" s="281"/>
      <c r="B246" s="306"/>
      <c r="C246" s="283"/>
      <c r="D246" s="284"/>
      <c r="E246" s="285"/>
      <c r="F246" s="286"/>
      <c r="G246" s="263">
        <f t="shared" si="14"/>
        <v>0</v>
      </c>
      <c r="H246" s="264">
        <f>SUM(G239:G246)</f>
        <v>0</v>
      </c>
    </row>
    <row r="247" spans="1:8" ht="18" customHeight="1" thickBot="1" x14ac:dyDescent="0.25">
      <c r="A247" s="529"/>
      <c r="B247" s="529"/>
      <c r="C247" s="529"/>
      <c r="D247" s="529"/>
      <c r="E247" s="529"/>
      <c r="F247" s="529"/>
      <c r="G247" s="529"/>
      <c r="H247" s="529"/>
    </row>
    <row r="248" spans="1:8" ht="18" customHeight="1" x14ac:dyDescent="0.2">
      <c r="A248" s="272"/>
      <c r="B248" s="273" t="s">
        <v>100</v>
      </c>
      <c r="C248" s="288"/>
      <c r="D248" s="311"/>
      <c r="E248" s="276"/>
      <c r="F248" s="277"/>
      <c r="G248" s="289"/>
      <c r="H248" s="312"/>
    </row>
    <row r="249" spans="1:8" ht="18" customHeight="1" x14ac:dyDescent="0.2">
      <c r="A249" s="242"/>
      <c r="B249" s="51"/>
      <c r="C249" s="52"/>
      <c r="D249" s="53"/>
      <c r="E249" s="54"/>
      <c r="F249" s="55"/>
      <c r="G249" s="26">
        <f t="shared" si="14"/>
        <v>0</v>
      </c>
      <c r="H249" s="313"/>
    </row>
    <row r="250" spans="1:8" ht="18" customHeight="1" x14ac:dyDescent="0.2">
      <c r="A250" s="242"/>
      <c r="B250" s="51"/>
      <c r="C250" s="52"/>
      <c r="D250" s="53"/>
      <c r="E250" s="54"/>
      <c r="F250" s="55"/>
      <c r="G250" s="26">
        <f t="shared" si="14"/>
        <v>0</v>
      </c>
      <c r="H250" s="313"/>
    </row>
    <row r="251" spans="1:8" ht="18" customHeight="1" x14ac:dyDescent="0.2">
      <c r="A251" s="242"/>
      <c r="B251" s="51"/>
      <c r="C251" s="52"/>
      <c r="D251" s="53"/>
      <c r="E251" s="54"/>
      <c r="F251" s="55"/>
      <c r="G251" s="26">
        <f t="shared" si="14"/>
        <v>0</v>
      </c>
      <c r="H251" s="313"/>
    </row>
    <row r="252" spans="1:8" ht="18" customHeight="1" x14ac:dyDescent="0.2">
      <c r="A252" s="242"/>
      <c r="B252" s="51"/>
      <c r="C252" s="52"/>
      <c r="D252" s="53"/>
      <c r="E252" s="54"/>
      <c r="F252" s="55"/>
      <c r="G252" s="26">
        <f t="shared" si="14"/>
        <v>0</v>
      </c>
      <c r="H252" s="313"/>
    </row>
    <row r="253" spans="1:8" ht="18" customHeight="1" x14ac:dyDescent="0.2">
      <c r="A253" s="242"/>
      <c r="B253" s="51"/>
      <c r="C253" s="52"/>
      <c r="D253" s="53"/>
      <c r="E253" s="54"/>
      <c r="F253" s="55"/>
      <c r="G253" s="26">
        <f t="shared" si="14"/>
        <v>0</v>
      </c>
      <c r="H253" s="313"/>
    </row>
    <row r="254" spans="1:8" ht="18" customHeight="1" x14ac:dyDescent="0.2">
      <c r="A254" s="242"/>
      <c r="B254" s="51"/>
      <c r="C254" s="52"/>
      <c r="D254" s="53"/>
      <c r="E254" s="54"/>
      <c r="F254" s="55"/>
      <c r="G254" s="26">
        <f t="shared" si="14"/>
        <v>0</v>
      </c>
      <c r="H254" s="313"/>
    </row>
    <row r="255" spans="1:8" ht="18" customHeight="1" x14ac:dyDescent="0.2">
      <c r="A255" s="242"/>
      <c r="B255" s="51"/>
      <c r="C255" s="52"/>
      <c r="D255" s="53"/>
      <c r="E255" s="54"/>
      <c r="F255" s="55"/>
      <c r="G255" s="26">
        <f t="shared" si="14"/>
        <v>0</v>
      </c>
      <c r="H255" s="313"/>
    </row>
    <row r="256" spans="1:8" ht="18" customHeight="1" x14ac:dyDescent="0.2">
      <c r="A256" s="242"/>
      <c r="B256" s="51"/>
      <c r="C256" s="52"/>
      <c r="D256" s="53"/>
      <c r="E256" s="54"/>
      <c r="F256" s="55"/>
      <c r="G256" s="26">
        <f t="shared" si="14"/>
        <v>0</v>
      </c>
      <c r="H256" s="313"/>
    </row>
    <row r="257" spans="1:8" ht="18" customHeight="1" x14ac:dyDescent="0.2">
      <c r="A257" s="242"/>
      <c r="B257" s="51"/>
      <c r="C257" s="52"/>
      <c r="D257" s="53"/>
      <c r="E257" s="54"/>
      <c r="F257" s="55"/>
      <c r="G257" s="26">
        <f t="shared" si="14"/>
        <v>0</v>
      </c>
      <c r="H257" s="313"/>
    </row>
    <row r="258" spans="1:8" ht="18" customHeight="1" thickBot="1" x14ac:dyDescent="0.25">
      <c r="A258" s="281"/>
      <c r="B258" s="306"/>
      <c r="C258" s="283"/>
      <c r="D258" s="284"/>
      <c r="E258" s="285"/>
      <c r="F258" s="286"/>
      <c r="G258" s="263">
        <f t="shared" si="14"/>
        <v>0</v>
      </c>
      <c r="H258" s="264">
        <f>SUM(G249:G258)</f>
        <v>0</v>
      </c>
    </row>
    <row r="259" spans="1:8" ht="18" customHeight="1" thickBot="1" x14ac:dyDescent="0.25">
      <c r="A259" s="535"/>
      <c r="B259" s="535"/>
      <c r="C259" s="535"/>
      <c r="D259" s="535"/>
      <c r="E259" s="535"/>
      <c r="F259" s="535"/>
      <c r="G259" s="535"/>
      <c r="H259" s="535"/>
    </row>
    <row r="260" spans="1:8" ht="18" customHeight="1" x14ac:dyDescent="0.2">
      <c r="A260" s="272"/>
      <c r="B260" s="273" t="s">
        <v>101</v>
      </c>
      <c r="C260" s="288"/>
      <c r="D260" s="311"/>
      <c r="E260" s="276"/>
      <c r="F260" s="277"/>
      <c r="G260" s="289"/>
      <c r="H260" s="312"/>
    </row>
    <row r="261" spans="1:8" ht="18" customHeight="1" x14ac:dyDescent="0.2">
      <c r="A261" s="242"/>
      <c r="B261" s="51"/>
      <c r="C261" s="52"/>
      <c r="D261" s="53"/>
      <c r="E261" s="54"/>
      <c r="F261" s="55"/>
      <c r="G261" s="26">
        <f t="shared" si="14"/>
        <v>0</v>
      </c>
      <c r="H261" s="313"/>
    </row>
    <row r="262" spans="1:8" ht="18" customHeight="1" x14ac:dyDescent="0.2">
      <c r="A262" s="242"/>
      <c r="B262" s="51"/>
      <c r="C262" s="52"/>
      <c r="D262" s="53"/>
      <c r="E262" s="54"/>
      <c r="F262" s="55"/>
      <c r="G262" s="26">
        <f t="shared" si="14"/>
        <v>0</v>
      </c>
      <c r="H262" s="313"/>
    </row>
    <row r="263" spans="1:8" ht="18" customHeight="1" x14ac:dyDescent="0.2">
      <c r="A263" s="242"/>
      <c r="B263" s="51"/>
      <c r="C263" s="52"/>
      <c r="D263" s="53"/>
      <c r="E263" s="54"/>
      <c r="F263" s="55"/>
      <c r="G263" s="26">
        <f t="shared" si="14"/>
        <v>0</v>
      </c>
      <c r="H263" s="313"/>
    </row>
    <row r="264" spans="1:8" ht="18" customHeight="1" x14ac:dyDescent="0.2">
      <c r="A264" s="242"/>
      <c r="B264" s="51"/>
      <c r="C264" s="52"/>
      <c r="D264" s="53"/>
      <c r="E264" s="54"/>
      <c r="F264" s="55"/>
      <c r="G264" s="26">
        <f t="shared" si="14"/>
        <v>0</v>
      </c>
      <c r="H264" s="313"/>
    </row>
    <row r="265" spans="1:8" ht="18" customHeight="1" x14ac:dyDescent="0.2">
      <c r="A265" s="242"/>
      <c r="B265" s="51"/>
      <c r="C265" s="52"/>
      <c r="D265" s="53"/>
      <c r="E265" s="54"/>
      <c r="F265" s="55"/>
      <c r="G265" s="26">
        <f t="shared" si="14"/>
        <v>0</v>
      </c>
      <c r="H265" s="313"/>
    </row>
    <row r="266" spans="1:8" ht="18" customHeight="1" x14ac:dyDescent="0.2">
      <c r="A266" s="242"/>
      <c r="B266" s="51"/>
      <c r="C266" s="52"/>
      <c r="D266" s="53"/>
      <c r="E266" s="54"/>
      <c r="F266" s="55"/>
      <c r="G266" s="26">
        <f t="shared" si="14"/>
        <v>0</v>
      </c>
      <c r="H266" s="313"/>
    </row>
    <row r="267" spans="1:8" ht="18" customHeight="1" x14ac:dyDescent="0.2">
      <c r="A267" s="242"/>
      <c r="B267" s="51"/>
      <c r="C267" s="52"/>
      <c r="D267" s="53"/>
      <c r="E267" s="54"/>
      <c r="F267" s="55"/>
      <c r="G267" s="26">
        <f t="shared" si="14"/>
        <v>0</v>
      </c>
      <c r="H267" s="313"/>
    </row>
    <row r="268" spans="1:8" ht="18" customHeight="1" thickBot="1" x14ac:dyDescent="0.25">
      <c r="A268" s="281"/>
      <c r="B268" s="306"/>
      <c r="C268" s="283"/>
      <c r="D268" s="284"/>
      <c r="E268" s="285"/>
      <c r="F268" s="286"/>
      <c r="G268" s="263">
        <f t="shared" si="14"/>
        <v>0</v>
      </c>
      <c r="H268" s="264">
        <f>SUM(G261:G268)</f>
        <v>0</v>
      </c>
    </row>
    <row r="269" spans="1:8" ht="18" customHeight="1" thickBot="1" x14ac:dyDescent="0.25">
      <c r="A269" s="535"/>
      <c r="B269" s="535"/>
      <c r="C269" s="535"/>
      <c r="D269" s="535"/>
      <c r="E269" s="535"/>
      <c r="F269" s="535"/>
      <c r="G269" s="535"/>
      <c r="H269" s="535"/>
    </row>
    <row r="270" spans="1:8" ht="15.75" customHeight="1" x14ac:dyDescent="0.2">
      <c r="A270" s="272"/>
      <c r="B270" s="273" t="s">
        <v>102</v>
      </c>
      <c r="C270" s="288"/>
      <c r="D270" s="311"/>
      <c r="E270" s="276"/>
      <c r="F270" s="277"/>
      <c r="G270" s="289"/>
      <c r="H270" s="312"/>
    </row>
    <row r="271" spans="1:8" ht="18" customHeight="1" x14ac:dyDescent="0.2">
      <c r="A271" s="242"/>
      <c r="B271" s="51"/>
      <c r="C271" s="52"/>
      <c r="D271" s="53"/>
      <c r="E271" s="54"/>
      <c r="F271" s="55"/>
      <c r="G271" s="26">
        <f t="shared" si="14"/>
        <v>0</v>
      </c>
      <c r="H271" s="313"/>
    </row>
    <row r="272" spans="1:8" ht="18" customHeight="1" x14ac:dyDescent="0.2">
      <c r="A272" s="242"/>
      <c r="B272" s="51"/>
      <c r="C272" s="52"/>
      <c r="D272" s="53"/>
      <c r="E272" s="54"/>
      <c r="F272" s="55"/>
      <c r="G272" s="26">
        <f t="shared" si="14"/>
        <v>0</v>
      </c>
      <c r="H272" s="313"/>
    </row>
    <row r="273" spans="1:8" ht="18" customHeight="1" x14ac:dyDescent="0.2">
      <c r="A273" s="242"/>
      <c r="B273" s="51"/>
      <c r="C273" s="52"/>
      <c r="D273" s="53"/>
      <c r="E273" s="54"/>
      <c r="F273" s="55"/>
      <c r="G273" s="26">
        <f t="shared" si="14"/>
        <v>0</v>
      </c>
      <c r="H273" s="313"/>
    </row>
    <row r="274" spans="1:8" ht="18" customHeight="1" x14ac:dyDescent="0.2">
      <c r="A274" s="242"/>
      <c r="B274" s="51"/>
      <c r="C274" s="52"/>
      <c r="D274" s="53"/>
      <c r="E274" s="54"/>
      <c r="F274" s="55"/>
      <c r="G274" s="26">
        <f t="shared" si="14"/>
        <v>0</v>
      </c>
      <c r="H274" s="313"/>
    </row>
    <row r="275" spans="1:8" ht="18" customHeight="1" thickBot="1" x14ac:dyDescent="0.25">
      <c r="A275" s="281"/>
      <c r="B275" s="306"/>
      <c r="C275" s="283"/>
      <c r="D275" s="284"/>
      <c r="E275" s="285"/>
      <c r="F275" s="286"/>
      <c r="G275" s="263">
        <f t="shared" si="14"/>
        <v>0</v>
      </c>
      <c r="H275" s="264">
        <f>SUM(G271:G275)</f>
        <v>0</v>
      </c>
    </row>
    <row r="276" spans="1:8" ht="18" customHeight="1" thickBot="1" x14ac:dyDescent="0.25">
      <c r="A276" s="538"/>
      <c r="B276" s="538"/>
      <c r="C276" s="538"/>
      <c r="D276" s="538"/>
      <c r="E276" s="538"/>
      <c r="F276" s="538"/>
      <c r="G276" s="538"/>
      <c r="H276" s="538"/>
    </row>
    <row r="277" spans="1:8" ht="18" customHeight="1" x14ac:dyDescent="0.2">
      <c r="A277" s="272"/>
      <c r="B277" s="288" t="s">
        <v>103</v>
      </c>
      <c r="C277" s="288"/>
      <c r="D277" s="311"/>
      <c r="E277" s="276"/>
      <c r="F277" s="277"/>
      <c r="G277" s="289"/>
      <c r="H277" s="312"/>
    </row>
    <row r="278" spans="1:8" ht="18" customHeight="1" x14ac:dyDescent="0.2">
      <c r="A278" s="242"/>
      <c r="B278" s="50"/>
      <c r="C278" s="52"/>
      <c r="D278" s="53"/>
      <c r="E278" s="54"/>
      <c r="F278" s="55"/>
      <c r="G278" s="26">
        <f t="shared" si="14"/>
        <v>0</v>
      </c>
      <c r="H278" s="313"/>
    </row>
    <row r="279" spans="1:8" ht="18" customHeight="1" x14ac:dyDescent="0.2">
      <c r="A279" s="242"/>
      <c r="B279" s="50"/>
      <c r="C279" s="52"/>
      <c r="D279" s="53"/>
      <c r="E279" s="54"/>
      <c r="F279" s="55"/>
      <c r="G279" s="26">
        <f t="shared" si="14"/>
        <v>0</v>
      </c>
      <c r="H279" s="313"/>
    </row>
    <row r="280" spans="1:8" ht="18" customHeight="1" x14ac:dyDescent="0.2">
      <c r="A280" s="242"/>
      <c r="B280" s="50"/>
      <c r="C280" s="52"/>
      <c r="D280" s="53"/>
      <c r="E280" s="54"/>
      <c r="F280" s="55"/>
      <c r="G280" s="26">
        <f t="shared" si="14"/>
        <v>0</v>
      </c>
      <c r="H280" s="313"/>
    </row>
    <row r="281" spans="1:8" ht="18" customHeight="1" x14ac:dyDescent="0.2">
      <c r="A281" s="242"/>
      <c r="B281" s="50"/>
      <c r="C281" s="52"/>
      <c r="D281" s="53"/>
      <c r="E281" s="54"/>
      <c r="F281" s="55"/>
      <c r="G281" s="26">
        <f t="shared" si="14"/>
        <v>0</v>
      </c>
      <c r="H281" s="313"/>
    </row>
    <row r="282" spans="1:8" ht="18" customHeight="1" x14ac:dyDescent="0.2">
      <c r="A282" s="242"/>
      <c r="B282" s="50"/>
      <c r="C282" s="52"/>
      <c r="D282" s="53"/>
      <c r="E282" s="54"/>
      <c r="F282" s="55"/>
      <c r="G282" s="26">
        <f t="shared" si="14"/>
        <v>0</v>
      </c>
      <c r="H282" s="313"/>
    </row>
    <row r="283" spans="1:8" ht="18" customHeight="1" x14ac:dyDescent="0.2">
      <c r="A283" s="242"/>
      <c r="B283" s="50"/>
      <c r="C283" s="52"/>
      <c r="D283" s="53"/>
      <c r="E283" s="54"/>
      <c r="F283" s="55"/>
      <c r="G283" s="26">
        <f t="shared" si="14"/>
        <v>0</v>
      </c>
      <c r="H283" s="313"/>
    </row>
    <row r="284" spans="1:8" ht="18" customHeight="1" thickBot="1" x14ac:dyDescent="0.25">
      <c r="A284" s="281"/>
      <c r="B284" s="480"/>
      <c r="C284" s="283"/>
      <c r="D284" s="284"/>
      <c r="E284" s="285"/>
      <c r="F284" s="286"/>
      <c r="G284" s="263">
        <f t="shared" si="14"/>
        <v>0</v>
      </c>
      <c r="H284" s="264">
        <f>SUM(G278:G284)</f>
        <v>0</v>
      </c>
    </row>
    <row r="285" spans="1:8" ht="18" customHeight="1" thickBot="1" x14ac:dyDescent="0.25">
      <c r="A285" s="538"/>
      <c r="B285" s="538"/>
      <c r="C285" s="538"/>
      <c r="D285" s="538"/>
      <c r="E285" s="538"/>
      <c r="F285" s="538"/>
      <c r="G285" s="538"/>
      <c r="H285" s="538"/>
    </row>
    <row r="286" spans="1:8" ht="18" customHeight="1" x14ac:dyDescent="0.2">
      <c r="A286" s="272"/>
      <c r="B286" s="273" t="s">
        <v>104</v>
      </c>
      <c r="C286" s="288"/>
      <c r="D286" s="311"/>
      <c r="E286" s="276"/>
      <c r="F286" s="277"/>
      <c r="G286" s="289"/>
      <c r="H286" s="312"/>
    </row>
    <row r="287" spans="1:8" ht="18" customHeight="1" x14ac:dyDescent="0.2">
      <c r="A287" s="242"/>
      <c r="B287" s="51"/>
      <c r="C287" s="52"/>
      <c r="D287" s="53"/>
      <c r="E287" s="54"/>
      <c r="F287" s="55"/>
      <c r="G287" s="26">
        <f t="shared" si="14"/>
        <v>0</v>
      </c>
      <c r="H287" s="313"/>
    </row>
    <row r="288" spans="1:8" ht="18" customHeight="1" x14ac:dyDescent="0.2">
      <c r="A288" s="242"/>
      <c r="B288" s="51"/>
      <c r="C288" s="52"/>
      <c r="D288" s="53"/>
      <c r="E288" s="54"/>
      <c r="F288" s="55"/>
      <c r="G288" s="26">
        <f t="shared" si="14"/>
        <v>0</v>
      </c>
      <c r="H288" s="313"/>
    </row>
    <row r="289" spans="1:8" ht="18" customHeight="1" x14ac:dyDescent="0.2">
      <c r="A289" s="242"/>
      <c r="B289" s="51"/>
      <c r="C289" s="52"/>
      <c r="D289" s="53"/>
      <c r="E289" s="54"/>
      <c r="F289" s="55"/>
      <c r="G289" s="26">
        <f t="shared" si="14"/>
        <v>0</v>
      </c>
      <c r="H289" s="313"/>
    </row>
    <row r="290" spans="1:8" ht="18" customHeight="1" x14ac:dyDescent="0.2">
      <c r="A290" s="242"/>
      <c r="B290" s="51"/>
      <c r="C290" s="52"/>
      <c r="D290" s="53"/>
      <c r="E290" s="54"/>
      <c r="F290" s="55"/>
      <c r="G290" s="26">
        <f t="shared" si="14"/>
        <v>0</v>
      </c>
      <c r="H290" s="313"/>
    </row>
    <row r="291" spans="1:8" ht="18" customHeight="1" x14ac:dyDescent="0.2">
      <c r="A291" s="242"/>
      <c r="B291" s="51"/>
      <c r="C291" s="52"/>
      <c r="D291" s="53"/>
      <c r="E291" s="54"/>
      <c r="F291" s="55"/>
      <c r="G291" s="26">
        <f t="shared" si="14"/>
        <v>0</v>
      </c>
      <c r="H291" s="313"/>
    </row>
    <row r="292" spans="1:8" ht="18" customHeight="1" thickBot="1" x14ac:dyDescent="0.25">
      <c r="A292" s="281"/>
      <c r="B292" s="306"/>
      <c r="C292" s="283"/>
      <c r="D292" s="284"/>
      <c r="E292" s="285"/>
      <c r="F292" s="286"/>
      <c r="G292" s="263">
        <f t="shared" si="14"/>
        <v>0</v>
      </c>
      <c r="H292" s="264">
        <f>SUM(G287:G292)</f>
        <v>0</v>
      </c>
    </row>
    <row r="293" spans="1:8" ht="18" customHeight="1" thickBot="1" x14ac:dyDescent="0.25">
      <c r="A293" s="538"/>
      <c r="B293" s="538"/>
      <c r="C293" s="538"/>
      <c r="D293" s="538"/>
      <c r="E293" s="538"/>
      <c r="F293" s="538"/>
      <c r="G293" s="538"/>
      <c r="H293" s="538"/>
    </row>
    <row r="294" spans="1:8" ht="18" customHeight="1" x14ac:dyDescent="0.2">
      <c r="A294" s="272"/>
      <c r="B294" s="273" t="s">
        <v>105</v>
      </c>
      <c r="C294" s="288"/>
      <c r="D294" s="311"/>
      <c r="E294" s="276"/>
      <c r="F294" s="277"/>
      <c r="G294" s="289"/>
      <c r="H294" s="312"/>
    </row>
    <row r="295" spans="1:8" ht="18" customHeight="1" x14ac:dyDescent="0.2">
      <c r="A295" s="242"/>
      <c r="B295" s="51"/>
      <c r="C295" s="52"/>
      <c r="D295" s="53"/>
      <c r="E295" s="54"/>
      <c r="F295" s="55"/>
      <c r="G295" s="26">
        <f t="shared" si="14"/>
        <v>0</v>
      </c>
      <c r="H295" s="313"/>
    </row>
    <row r="296" spans="1:8" ht="18" customHeight="1" x14ac:dyDescent="0.2">
      <c r="A296" s="242"/>
      <c r="B296" s="51"/>
      <c r="C296" s="52"/>
      <c r="D296" s="53"/>
      <c r="E296" s="54"/>
      <c r="F296" s="55"/>
      <c r="G296" s="26">
        <f t="shared" si="14"/>
        <v>0</v>
      </c>
      <c r="H296" s="313"/>
    </row>
    <row r="297" spans="1:8" ht="18" customHeight="1" x14ac:dyDescent="0.2">
      <c r="A297" s="242"/>
      <c r="B297" s="51"/>
      <c r="C297" s="52"/>
      <c r="D297" s="53"/>
      <c r="E297" s="54"/>
      <c r="F297" s="55"/>
      <c r="G297" s="26">
        <f t="shared" si="14"/>
        <v>0</v>
      </c>
      <c r="H297" s="313"/>
    </row>
    <row r="298" spans="1:8" ht="18" customHeight="1" x14ac:dyDescent="0.2">
      <c r="A298" s="242"/>
      <c r="B298" s="51"/>
      <c r="C298" s="52"/>
      <c r="D298" s="53"/>
      <c r="E298" s="54"/>
      <c r="F298" s="55"/>
      <c r="G298" s="26">
        <f t="shared" si="14"/>
        <v>0</v>
      </c>
      <c r="H298" s="313"/>
    </row>
    <row r="299" spans="1:8" ht="18" customHeight="1" x14ac:dyDescent="0.2">
      <c r="A299" s="242"/>
      <c r="B299" s="51"/>
      <c r="C299" s="52"/>
      <c r="D299" s="53"/>
      <c r="E299" s="54"/>
      <c r="F299" s="55"/>
      <c r="G299" s="26">
        <f t="shared" si="14"/>
        <v>0</v>
      </c>
      <c r="H299" s="313"/>
    </row>
    <row r="300" spans="1:8" ht="18" customHeight="1" x14ac:dyDescent="0.2">
      <c r="A300" s="242"/>
      <c r="B300" s="51"/>
      <c r="C300" s="52"/>
      <c r="D300" s="53"/>
      <c r="E300" s="54"/>
      <c r="F300" s="55"/>
      <c r="G300" s="26">
        <f t="shared" si="14"/>
        <v>0</v>
      </c>
      <c r="H300" s="313"/>
    </row>
    <row r="301" spans="1:8" ht="18" customHeight="1" x14ac:dyDescent="0.2">
      <c r="A301" s="242"/>
      <c r="B301" s="51"/>
      <c r="C301" s="52"/>
      <c r="D301" s="53"/>
      <c r="E301" s="54"/>
      <c r="F301" s="55"/>
      <c r="G301" s="26">
        <f t="shared" si="14"/>
        <v>0</v>
      </c>
      <c r="H301" s="313"/>
    </row>
    <row r="302" spans="1:8" ht="18" customHeight="1" thickBot="1" x14ac:dyDescent="0.25">
      <c r="A302" s="281"/>
      <c r="B302" s="306"/>
      <c r="C302" s="283"/>
      <c r="D302" s="284"/>
      <c r="E302" s="285"/>
      <c r="F302" s="286"/>
      <c r="G302" s="263">
        <f t="shared" si="14"/>
        <v>0</v>
      </c>
      <c r="H302" s="264">
        <f>SUM(G295:G302)</f>
        <v>0</v>
      </c>
    </row>
    <row r="303" spans="1:8" ht="18" customHeight="1" thickBot="1" x14ac:dyDescent="0.25">
      <c r="A303" s="538"/>
      <c r="B303" s="538"/>
      <c r="C303" s="538"/>
      <c r="D303" s="538"/>
      <c r="E303" s="538"/>
      <c r="F303" s="538"/>
      <c r="G303" s="538"/>
      <c r="H303" s="538"/>
    </row>
    <row r="304" spans="1:8" ht="18" customHeight="1" x14ac:dyDescent="0.2">
      <c r="A304" s="272"/>
      <c r="B304" s="273" t="s">
        <v>281</v>
      </c>
      <c r="C304" s="288"/>
      <c r="D304" s="311"/>
      <c r="E304" s="276"/>
      <c r="F304" s="277"/>
      <c r="G304" s="289"/>
      <c r="H304" s="312"/>
    </row>
    <row r="305" spans="1:8" ht="18" customHeight="1" x14ac:dyDescent="0.2">
      <c r="A305" s="242"/>
      <c r="B305" s="51"/>
      <c r="C305" s="52"/>
      <c r="D305" s="53"/>
      <c r="E305" s="54"/>
      <c r="F305" s="55"/>
      <c r="G305" s="26">
        <f t="shared" si="14"/>
        <v>0</v>
      </c>
      <c r="H305" s="247"/>
    </row>
    <row r="306" spans="1:8" ht="18" customHeight="1" x14ac:dyDescent="0.2">
      <c r="A306" s="242"/>
      <c r="B306" s="51"/>
      <c r="C306" s="52"/>
      <c r="D306" s="53"/>
      <c r="E306" s="54"/>
      <c r="F306" s="55"/>
      <c r="G306" s="26">
        <f t="shared" si="14"/>
        <v>0</v>
      </c>
      <c r="H306" s="247"/>
    </row>
    <row r="307" spans="1:8" ht="18" customHeight="1" x14ac:dyDescent="0.2">
      <c r="A307" s="242"/>
      <c r="B307" s="51"/>
      <c r="C307" s="52"/>
      <c r="D307" s="53"/>
      <c r="E307" s="54"/>
      <c r="F307" s="55"/>
      <c r="G307" s="26">
        <f t="shared" si="14"/>
        <v>0</v>
      </c>
      <c r="H307" s="247"/>
    </row>
    <row r="308" spans="1:8" ht="18" customHeight="1" x14ac:dyDescent="0.2">
      <c r="A308" s="242"/>
      <c r="B308" s="51"/>
      <c r="C308" s="52"/>
      <c r="D308" s="53"/>
      <c r="E308" s="54"/>
      <c r="F308" s="55"/>
      <c r="G308" s="26">
        <f t="shared" si="14"/>
        <v>0</v>
      </c>
      <c r="H308" s="247"/>
    </row>
    <row r="309" spans="1:8" ht="18" customHeight="1" x14ac:dyDescent="0.2">
      <c r="A309" s="242"/>
      <c r="B309" s="51"/>
      <c r="C309" s="52"/>
      <c r="D309" s="53"/>
      <c r="E309" s="54"/>
      <c r="F309" s="55"/>
      <c r="G309" s="26">
        <f t="shared" si="14"/>
        <v>0</v>
      </c>
      <c r="H309" s="247"/>
    </row>
    <row r="310" spans="1:8" ht="18" customHeight="1" thickBot="1" x14ac:dyDescent="0.25">
      <c r="A310" s="281"/>
      <c r="B310" s="306"/>
      <c r="C310" s="283"/>
      <c r="D310" s="284"/>
      <c r="E310" s="285"/>
      <c r="F310" s="286"/>
      <c r="G310" s="263">
        <f t="shared" si="14"/>
        <v>0</v>
      </c>
      <c r="H310" s="264">
        <f>SUM(G305:G310)</f>
        <v>0</v>
      </c>
    </row>
    <row r="311" spans="1:8" ht="18" customHeight="1" thickBot="1" x14ac:dyDescent="0.25">
      <c r="A311" s="538"/>
      <c r="B311" s="538"/>
      <c r="C311" s="538"/>
      <c r="D311" s="538"/>
      <c r="E311" s="538"/>
      <c r="F311" s="538"/>
      <c r="G311" s="538"/>
      <c r="H311" s="538"/>
    </row>
    <row r="312" spans="1:8" ht="18" customHeight="1" x14ac:dyDescent="0.2">
      <c r="A312" s="272"/>
      <c r="B312" s="273" t="s">
        <v>106</v>
      </c>
      <c r="C312" s="288"/>
      <c r="D312" s="311"/>
      <c r="E312" s="276"/>
      <c r="F312" s="277"/>
      <c r="G312" s="289"/>
      <c r="H312" s="312"/>
    </row>
    <row r="313" spans="1:8" ht="18" customHeight="1" x14ac:dyDescent="0.2">
      <c r="A313" s="242"/>
      <c r="B313" s="51"/>
      <c r="C313" s="52"/>
      <c r="D313" s="53"/>
      <c r="E313" s="54"/>
      <c r="F313" s="55"/>
      <c r="G313" s="26">
        <f t="shared" si="14"/>
        <v>0</v>
      </c>
      <c r="H313" s="247"/>
    </row>
    <row r="314" spans="1:8" ht="18" customHeight="1" x14ac:dyDescent="0.2">
      <c r="A314" s="242"/>
      <c r="B314" s="51"/>
      <c r="C314" s="52"/>
      <c r="D314" s="53"/>
      <c r="E314" s="54"/>
      <c r="F314" s="55"/>
      <c r="G314" s="26">
        <f t="shared" si="14"/>
        <v>0</v>
      </c>
      <c r="H314" s="247"/>
    </row>
    <row r="315" spans="1:8" ht="18" customHeight="1" x14ac:dyDescent="0.2">
      <c r="A315" s="242"/>
      <c r="B315" s="51"/>
      <c r="C315" s="52"/>
      <c r="D315" s="53"/>
      <c r="E315" s="54"/>
      <c r="F315" s="55"/>
      <c r="G315" s="26">
        <f t="shared" si="14"/>
        <v>0</v>
      </c>
      <c r="H315" s="247"/>
    </row>
    <row r="316" spans="1:8" ht="18" customHeight="1" x14ac:dyDescent="0.2">
      <c r="A316" s="242"/>
      <c r="B316" s="51"/>
      <c r="C316" s="52"/>
      <c r="D316" s="53"/>
      <c r="E316" s="54"/>
      <c r="F316" s="55"/>
      <c r="G316" s="26">
        <f t="shared" si="14"/>
        <v>0</v>
      </c>
      <c r="H316" s="247"/>
    </row>
    <row r="317" spans="1:8" ht="18" customHeight="1" x14ac:dyDescent="0.2">
      <c r="A317" s="242"/>
      <c r="B317" s="51"/>
      <c r="C317" s="52"/>
      <c r="D317" s="53"/>
      <c r="E317" s="54"/>
      <c r="F317" s="55"/>
      <c r="G317" s="26">
        <f t="shared" si="14"/>
        <v>0</v>
      </c>
      <c r="H317" s="247"/>
    </row>
    <row r="318" spans="1:8" ht="18" customHeight="1" thickBot="1" x14ac:dyDescent="0.25">
      <c r="A318" s="281"/>
      <c r="B318" s="306"/>
      <c r="C318" s="283"/>
      <c r="D318" s="284"/>
      <c r="E318" s="285"/>
      <c r="F318" s="286"/>
      <c r="G318" s="263">
        <f t="shared" si="14"/>
        <v>0</v>
      </c>
      <c r="H318" s="264">
        <f>SUM(G313:G318)</f>
        <v>0</v>
      </c>
    </row>
    <row r="319" spans="1:8" ht="18" customHeight="1" thickBot="1" x14ac:dyDescent="0.25">
      <c r="A319" s="538"/>
      <c r="B319" s="538"/>
      <c r="C319" s="538"/>
      <c r="D319" s="538"/>
      <c r="E319" s="538"/>
      <c r="F319" s="538"/>
      <c r="G319" s="538"/>
      <c r="H319" s="538"/>
    </row>
    <row r="320" spans="1:8" ht="18" customHeight="1" x14ac:dyDescent="0.2">
      <c r="A320" s="272"/>
      <c r="B320" s="273" t="s">
        <v>107</v>
      </c>
      <c r="C320" s="288"/>
      <c r="D320" s="311"/>
      <c r="E320" s="276"/>
      <c r="F320" s="277"/>
      <c r="G320" s="289"/>
      <c r="H320" s="312"/>
    </row>
    <row r="321" spans="1:8" ht="18" customHeight="1" x14ac:dyDescent="0.2">
      <c r="A321" s="242"/>
      <c r="B321" s="51"/>
      <c r="C321" s="52"/>
      <c r="D321" s="53"/>
      <c r="E321" s="54"/>
      <c r="F321" s="55"/>
      <c r="G321" s="26">
        <f t="shared" si="14"/>
        <v>0</v>
      </c>
      <c r="H321" s="313"/>
    </row>
    <row r="322" spans="1:8" ht="18" customHeight="1" x14ac:dyDescent="0.2">
      <c r="A322" s="242"/>
      <c r="B322" s="51"/>
      <c r="C322" s="52"/>
      <c r="D322" s="53"/>
      <c r="E322" s="54"/>
      <c r="F322" s="55"/>
      <c r="G322" s="26">
        <f t="shared" si="14"/>
        <v>0</v>
      </c>
      <c r="H322" s="313"/>
    </row>
    <row r="323" spans="1:8" ht="18" customHeight="1" x14ac:dyDescent="0.2">
      <c r="A323" s="242"/>
      <c r="B323" s="51"/>
      <c r="C323" s="52"/>
      <c r="D323" s="53"/>
      <c r="E323" s="54"/>
      <c r="F323" s="55"/>
      <c r="G323" s="26">
        <f t="shared" si="14"/>
        <v>0</v>
      </c>
      <c r="H323" s="313"/>
    </row>
    <row r="324" spans="1:8" ht="18" customHeight="1" x14ac:dyDescent="0.2">
      <c r="A324" s="242"/>
      <c r="B324" s="51"/>
      <c r="C324" s="52"/>
      <c r="D324" s="53"/>
      <c r="E324" s="54"/>
      <c r="F324" s="55"/>
      <c r="G324" s="26">
        <f t="shared" si="14"/>
        <v>0</v>
      </c>
      <c r="H324" s="313"/>
    </row>
    <row r="325" spans="1:8" ht="18" customHeight="1" thickBot="1" x14ac:dyDescent="0.25">
      <c r="A325" s="281"/>
      <c r="B325" s="306"/>
      <c r="C325" s="283"/>
      <c r="D325" s="314"/>
      <c r="E325" s="285"/>
      <c r="F325" s="286"/>
      <c r="G325" s="263">
        <f t="shared" si="14"/>
        <v>0</v>
      </c>
      <c r="H325" s="264">
        <f>SUM(G321:G325)</f>
        <v>0</v>
      </c>
    </row>
    <row r="326" spans="1:8" ht="18" customHeight="1" thickBot="1" x14ac:dyDescent="0.25">
      <c r="A326" s="538"/>
      <c r="B326" s="538"/>
      <c r="C326" s="538"/>
      <c r="D326" s="538"/>
      <c r="E326" s="538"/>
      <c r="F326" s="538"/>
      <c r="G326" s="538"/>
      <c r="H326" s="538"/>
    </row>
    <row r="327" spans="1:8" ht="18" customHeight="1" x14ac:dyDescent="0.2">
      <c r="A327" s="272"/>
      <c r="B327" s="273" t="s">
        <v>108</v>
      </c>
      <c r="C327" s="288"/>
      <c r="D327" s="275"/>
      <c r="E327" s="276"/>
      <c r="F327" s="277"/>
      <c r="G327" s="278"/>
      <c r="H327" s="312"/>
    </row>
    <row r="328" spans="1:8" ht="18" customHeight="1" x14ac:dyDescent="0.2">
      <c r="A328" s="242"/>
      <c r="B328" s="51"/>
      <c r="C328" s="50"/>
      <c r="D328" s="53"/>
      <c r="E328" s="54"/>
      <c r="F328" s="55"/>
      <c r="G328" s="26">
        <f>(E328-(E328*F328/100))*A328</f>
        <v>0</v>
      </c>
      <c r="H328" s="315"/>
    </row>
    <row r="329" spans="1:8" ht="18" customHeight="1" x14ac:dyDescent="0.2">
      <c r="A329" s="242"/>
      <c r="B329" s="51"/>
      <c r="C329" s="50"/>
      <c r="D329" s="53"/>
      <c r="E329" s="54"/>
      <c r="F329" s="55"/>
      <c r="G329" s="26">
        <f t="shared" ref="G329:G330" si="15">(E329-(E329*F329/100))*A329</f>
        <v>0</v>
      </c>
      <c r="H329" s="315"/>
    </row>
    <row r="330" spans="1:8" ht="18" customHeight="1" x14ac:dyDescent="0.2">
      <c r="A330" s="242"/>
      <c r="B330" s="51"/>
      <c r="C330" s="50"/>
      <c r="D330" s="53"/>
      <c r="E330" s="54"/>
      <c r="F330" s="55"/>
      <c r="G330" s="26">
        <f t="shared" si="15"/>
        <v>0</v>
      </c>
      <c r="H330" s="315"/>
    </row>
    <row r="331" spans="1:8" ht="18" customHeight="1" x14ac:dyDescent="0.2">
      <c r="A331" s="242"/>
      <c r="B331" s="51"/>
      <c r="C331" s="52"/>
      <c r="D331" s="53"/>
      <c r="E331" s="54"/>
      <c r="F331" s="55"/>
      <c r="G331" s="26">
        <f t="shared" ref="G331:G348" si="16">(E331-(E331*F331/100))*A331</f>
        <v>0</v>
      </c>
      <c r="H331" s="313"/>
    </row>
    <row r="332" spans="1:8" ht="18" customHeight="1" x14ac:dyDescent="0.2">
      <c r="A332" s="242"/>
      <c r="B332" s="51"/>
      <c r="C332" s="52"/>
      <c r="D332" s="53"/>
      <c r="E332" s="54"/>
      <c r="F332" s="55"/>
      <c r="G332" s="26">
        <f t="shared" si="16"/>
        <v>0</v>
      </c>
      <c r="H332" s="313"/>
    </row>
    <row r="333" spans="1:8" ht="18" customHeight="1" thickBot="1" x14ac:dyDescent="0.25">
      <c r="A333" s="281"/>
      <c r="B333" s="306"/>
      <c r="C333" s="283"/>
      <c r="D333" s="284"/>
      <c r="E333" s="285"/>
      <c r="F333" s="286"/>
      <c r="G333" s="263">
        <f t="shared" si="16"/>
        <v>0</v>
      </c>
      <c r="H333" s="264">
        <f>SUM(G328:G333)</f>
        <v>0</v>
      </c>
    </row>
    <row r="334" spans="1:8" ht="18" customHeight="1" thickBot="1" x14ac:dyDescent="0.25">
      <c r="A334" s="538"/>
      <c r="B334" s="538"/>
      <c r="C334" s="538"/>
      <c r="D334" s="538"/>
      <c r="E334" s="538"/>
      <c r="F334" s="538"/>
      <c r="G334" s="538"/>
      <c r="H334" s="538"/>
    </row>
    <row r="335" spans="1:8" ht="17" x14ac:dyDescent="0.2">
      <c r="A335" s="272"/>
      <c r="B335" s="287" t="s">
        <v>109</v>
      </c>
      <c r="C335" s="288"/>
      <c r="D335" s="275"/>
      <c r="E335" s="276"/>
      <c r="F335" s="277"/>
      <c r="G335" s="289"/>
      <c r="H335" s="290"/>
    </row>
    <row r="336" spans="1:8" x14ac:dyDescent="0.2">
      <c r="A336" s="242"/>
      <c r="B336" s="64"/>
      <c r="C336" s="52"/>
      <c r="D336" s="53"/>
      <c r="E336" s="54"/>
      <c r="F336" s="55"/>
      <c r="G336" s="26">
        <f t="shared" si="16"/>
        <v>0</v>
      </c>
      <c r="H336" s="244"/>
    </row>
    <row r="337" spans="1:34" ht="18" customHeight="1" x14ac:dyDescent="0.2">
      <c r="A337" s="242"/>
      <c r="B337" s="51"/>
      <c r="C337" s="52"/>
      <c r="D337" s="53"/>
      <c r="E337" s="54"/>
      <c r="F337" s="55"/>
      <c r="G337" s="26">
        <f t="shared" si="16"/>
        <v>0</v>
      </c>
      <c r="H337" s="244"/>
    </row>
    <row r="338" spans="1:34" ht="18" customHeight="1" x14ac:dyDescent="0.2">
      <c r="A338" s="242"/>
      <c r="B338" s="51"/>
      <c r="C338" s="52"/>
      <c r="D338" s="53"/>
      <c r="E338" s="54"/>
      <c r="F338" s="55"/>
      <c r="G338" s="26">
        <f t="shared" si="16"/>
        <v>0</v>
      </c>
      <c r="H338" s="244"/>
    </row>
    <row r="339" spans="1:34" ht="18" customHeight="1" x14ac:dyDescent="0.2">
      <c r="A339" s="242"/>
      <c r="B339" s="51"/>
      <c r="C339" s="52"/>
      <c r="D339" s="53"/>
      <c r="E339" s="54"/>
      <c r="F339" s="55"/>
      <c r="G339" s="26">
        <f t="shared" si="16"/>
        <v>0</v>
      </c>
      <c r="H339" s="244"/>
    </row>
    <row r="340" spans="1:34" ht="18" customHeight="1" x14ac:dyDescent="0.2">
      <c r="A340" s="242"/>
      <c r="B340" s="51"/>
      <c r="C340" s="52"/>
      <c r="D340" s="53"/>
      <c r="E340" s="54"/>
      <c r="F340" s="55"/>
      <c r="G340" s="26">
        <f t="shared" si="16"/>
        <v>0</v>
      </c>
      <c r="H340" s="244"/>
    </row>
    <row r="341" spans="1:34" ht="18" customHeight="1" x14ac:dyDescent="0.2">
      <c r="A341" s="242"/>
      <c r="B341" s="51"/>
      <c r="C341" s="52"/>
      <c r="D341" s="53"/>
      <c r="E341" s="54"/>
      <c r="F341" s="55"/>
      <c r="G341" s="26">
        <f t="shared" si="16"/>
        <v>0</v>
      </c>
      <c r="H341" s="244"/>
    </row>
    <row r="342" spans="1:34" ht="18" customHeight="1" x14ac:dyDescent="0.2">
      <c r="A342" s="242"/>
      <c r="B342" s="51"/>
      <c r="C342" s="52"/>
      <c r="D342" s="53"/>
      <c r="E342" s="54"/>
      <c r="F342" s="55"/>
      <c r="G342" s="26">
        <f t="shared" si="16"/>
        <v>0</v>
      </c>
      <c r="H342" s="244"/>
    </row>
    <row r="343" spans="1:34" ht="18" customHeight="1" x14ac:dyDescent="0.2">
      <c r="A343" s="242"/>
      <c r="B343" s="51"/>
      <c r="C343" s="52"/>
      <c r="D343" s="53"/>
      <c r="E343" s="54"/>
      <c r="F343" s="55"/>
      <c r="G343" s="26">
        <f t="shared" si="16"/>
        <v>0</v>
      </c>
      <c r="H343" s="244"/>
    </row>
    <row r="344" spans="1:34" x14ac:dyDescent="0.2">
      <c r="A344" s="242"/>
      <c r="B344" s="64"/>
      <c r="C344" s="52"/>
      <c r="D344" s="53"/>
      <c r="E344" s="54"/>
      <c r="F344" s="55"/>
      <c r="G344" s="26">
        <f t="shared" si="16"/>
        <v>0</v>
      </c>
      <c r="H344" s="244"/>
    </row>
    <row r="345" spans="1:34" ht="18" customHeight="1" x14ac:dyDescent="0.2">
      <c r="A345" s="242"/>
      <c r="B345" s="51"/>
      <c r="C345" s="52"/>
      <c r="D345" s="53"/>
      <c r="E345" s="54"/>
      <c r="F345" s="55"/>
      <c r="G345" s="26">
        <f t="shared" si="16"/>
        <v>0</v>
      </c>
      <c r="H345" s="244"/>
    </row>
    <row r="346" spans="1:34" ht="18" customHeight="1" x14ac:dyDescent="0.2">
      <c r="A346" s="242"/>
      <c r="B346" s="51"/>
      <c r="C346" s="52"/>
      <c r="D346" s="53"/>
      <c r="E346" s="54"/>
      <c r="F346" s="55"/>
      <c r="G346" s="26">
        <f t="shared" si="16"/>
        <v>0</v>
      </c>
      <c r="H346" s="244"/>
    </row>
    <row r="347" spans="1:34" ht="18" customHeight="1" x14ac:dyDescent="0.2">
      <c r="A347" s="242"/>
      <c r="B347" s="51"/>
      <c r="C347" s="52"/>
      <c r="D347" s="53"/>
      <c r="E347" s="54"/>
      <c r="F347" s="55"/>
      <c r="G347" s="26">
        <f t="shared" si="16"/>
        <v>0</v>
      </c>
      <c r="H347" s="244"/>
    </row>
    <row r="348" spans="1:34" ht="18" customHeight="1" thickBot="1" x14ac:dyDescent="0.25">
      <c r="A348" s="281"/>
      <c r="B348" s="306"/>
      <c r="C348" s="283"/>
      <c r="D348" s="284"/>
      <c r="E348" s="285"/>
      <c r="F348" s="286"/>
      <c r="G348" s="263">
        <f t="shared" si="16"/>
        <v>0</v>
      </c>
      <c r="H348" s="264">
        <f>SUM(G336:G348)</f>
        <v>0</v>
      </c>
    </row>
    <row r="349" spans="1:34" ht="18" customHeight="1" thickBot="1" x14ac:dyDescent="0.25">
      <c r="A349" s="535"/>
      <c r="B349" s="535"/>
      <c r="C349" s="535"/>
      <c r="D349" s="535"/>
      <c r="E349" s="535"/>
      <c r="F349" s="535"/>
      <c r="G349" s="535"/>
      <c r="H349" s="535"/>
    </row>
    <row r="350" spans="1:34" s="37" customFormat="1" ht="35" thickBot="1" x14ac:dyDescent="0.25">
      <c r="A350" s="316"/>
      <c r="B350" s="317" t="s">
        <v>110</v>
      </c>
      <c r="C350" s="318"/>
      <c r="D350" s="319"/>
      <c r="E350" s="320"/>
      <c r="F350" s="321"/>
      <c r="G350" s="322"/>
      <c r="H350" s="323">
        <f>SUM(H31:H348)</f>
        <v>0</v>
      </c>
      <c r="I350" s="326"/>
      <c r="J350" s="326"/>
      <c r="K350" s="326"/>
      <c r="L350" s="326"/>
      <c r="M350" s="326"/>
      <c r="N350" s="326"/>
      <c r="O350" s="326"/>
      <c r="P350" s="326"/>
      <c r="Q350" s="326"/>
      <c r="R350" s="326"/>
      <c r="S350" s="326"/>
      <c r="T350" s="326"/>
      <c r="U350" s="326"/>
      <c r="V350" s="326"/>
      <c r="W350" s="326"/>
      <c r="X350" s="326"/>
      <c r="Y350" s="326"/>
      <c r="Z350" s="326"/>
      <c r="AA350" s="326"/>
      <c r="AB350" s="326"/>
      <c r="AC350" s="326"/>
      <c r="AD350" s="326"/>
      <c r="AE350" s="326"/>
      <c r="AF350" s="326"/>
      <c r="AG350" s="326"/>
      <c r="AH350" s="326"/>
    </row>
    <row r="351" spans="1:34" s="492" customFormat="1" ht="17" thickBot="1" x14ac:dyDescent="0.25">
      <c r="A351" s="484"/>
      <c r="B351" s="485"/>
      <c r="C351" s="486"/>
      <c r="D351" s="487"/>
      <c r="E351" s="488"/>
      <c r="F351" s="489"/>
      <c r="G351" s="490"/>
      <c r="H351" s="491"/>
    </row>
    <row r="352" spans="1:34" s="37" customFormat="1" ht="18" thickBot="1" x14ac:dyDescent="0.25">
      <c r="A352" s="493"/>
      <c r="B352" s="494" t="s">
        <v>280</v>
      </c>
      <c r="C352" s="495"/>
      <c r="D352" s="496"/>
      <c r="E352" s="497"/>
      <c r="F352" s="498"/>
      <c r="G352" s="499"/>
      <c r="H352" s="500"/>
      <c r="I352" s="326"/>
      <c r="J352" s="326"/>
      <c r="K352" s="326"/>
      <c r="L352" s="326"/>
      <c r="M352" s="326"/>
      <c r="N352" s="326"/>
      <c r="O352" s="326"/>
      <c r="P352" s="326"/>
      <c r="Q352" s="326"/>
      <c r="R352" s="326"/>
      <c r="S352" s="326"/>
      <c r="T352" s="326"/>
      <c r="U352" s="326"/>
      <c r="V352" s="326"/>
      <c r="W352" s="326"/>
      <c r="X352" s="326"/>
      <c r="Y352" s="326"/>
      <c r="Z352" s="326"/>
      <c r="AA352" s="326"/>
      <c r="AB352" s="326"/>
      <c r="AC352" s="326"/>
      <c r="AD352" s="326"/>
      <c r="AE352" s="326"/>
      <c r="AF352" s="326"/>
      <c r="AG352" s="326"/>
      <c r="AH352" s="326"/>
    </row>
    <row r="353" spans="1:34" ht="18" customHeight="1" x14ac:dyDescent="0.2">
      <c r="A353" s="272"/>
      <c r="B353" s="327"/>
      <c r="C353" s="237" t="s">
        <v>65</v>
      </c>
      <c r="D353" s="275"/>
      <c r="E353" s="276"/>
      <c r="F353" s="277"/>
      <c r="G353" s="289"/>
      <c r="H353" s="290"/>
    </row>
    <row r="354" spans="1:34" ht="17" x14ac:dyDescent="0.2">
      <c r="A354" s="328"/>
      <c r="B354" s="22"/>
      <c r="C354" s="50"/>
      <c r="D354" s="10" t="s">
        <v>111</v>
      </c>
      <c r="E354" s="54"/>
      <c r="F354" s="55"/>
      <c r="G354" s="26">
        <f>(E354-(E354*F354/100))*C354</f>
        <v>0</v>
      </c>
      <c r="H354" s="244"/>
    </row>
    <row r="355" spans="1:34" ht="17" x14ac:dyDescent="0.2">
      <c r="A355" s="328"/>
      <c r="B355" s="22"/>
      <c r="C355" s="50"/>
      <c r="D355" s="10" t="s">
        <v>112</v>
      </c>
      <c r="E355" s="54"/>
      <c r="F355" s="55"/>
      <c r="G355" s="26">
        <f>(E355-(E355*F355/100))*C355</f>
        <v>0</v>
      </c>
      <c r="H355" s="244"/>
      <c r="I355" s="539"/>
      <c r="J355" s="539"/>
      <c r="K355" s="539"/>
    </row>
    <row r="356" spans="1:34" ht="17" x14ac:dyDescent="0.2">
      <c r="A356" s="328"/>
      <c r="B356" s="22"/>
      <c r="C356" s="50"/>
      <c r="D356" s="10" t="s">
        <v>113</v>
      </c>
      <c r="E356" s="54"/>
      <c r="F356" s="55"/>
      <c r="G356" s="26">
        <f>(E356-(E356*F356/100))*C356</f>
        <v>0</v>
      </c>
      <c r="H356" s="244"/>
      <c r="I356" s="539"/>
      <c r="J356" s="539"/>
      <c r="K356" s="539"/>
    </row>
    <row r="357" spans="1:34" ht="34" x14ac:dyDescent="0.2">
      <c r="A357" s="328"/>
      <c r="B357" s="22"/>
      <c r="C357" s="50"/>
      <c r="D357" s="8" t="s">
        <v>114</v>
      </c>
      <c r="E357" s="9" t="s">
        <v>115</v>
      </c>
      <c r="F357" s="24"/>
      <c r="G357" s="26"/>
      <c r="H357" s="244"/>
      <c r="I357" s="539"/>
      <c r="J357" s="539"/>
      <c r="K357" s="539"/>
    </row>
    <row r="358" spans="1:34" ht="17" x14ac:dyDescent="0.2">
      <c r="A358" s="328"/>
      <c r="B358" s="22"/>
      <c r="C358" s="50"/>
      <c r="D358" s="10" t="s">
        <v>116</v>
      </c>
      <c r="E358" s="30">
        <f>'Staat van eenheidsprijzen'!C13</f>
        <v>0</v>
      </c>
      <c r="F358" s="24"/>
      <c r="G358" s="26">
        <f>C358*E358</f>
        <v>0</v>
      </c>
      <c r="H358" s="244"/>
      <c r="I358" s="539"/>
      <c r="J358" s="539"/>
      <c r="K358" s="539"/>
    </row>
    <row r="359" spans="1:34" ht="17" x14ac:dyDescent="0.2">
      <c r="A359" s="328"/>
      <c r="B359" s="22"/>
      <c r="C359" s="50"/>
      <c r="D359" s="10" t="s">
        <v>117</v>
      </c>
      <c r="E359" s="30">
        <f>'Staat van eenheidsprijzen'!C14</f>
        <v>0</v>
      </c>
      <c r="F359" s="24"/>
      <c r="G359" s="26">
        <f t="shared" ref="G359:G362" si="17">C359*E359</f>
        <v>0</v>
      </c>
      <c r="H359" s="244"/>
      <c r="I359" s="539"/>
      <c r="J359" s="539"/>
      <c r="K359" s="539"/>
    </row>
    <row r="360" spans="1:34" ht="17" x14ac:dyDescent="0.2">
      <c r="A360" s="328"/>
      <c r="B360" s="22"/>
      <c r="C360" s="50"/>
      <c r="D360" s="10" t="s">
        <v>118</v>
      </c>
      <c r="E360" s="30">
        <f>'Staat van eenheidsprijzen'!C15</f>
        <v>0</v>
      </c>
      <c r="F360" s="24"/>
      <c r="G360" s="26">
        <f t="shared" si="17"/>
        <v>0</v>
      </c>
      <c r="H360" s="244"/>
      <c r="I360" s="539"/>
      <c r="J360" s="539"/>
      <c r="K360" s="539"/>
    </row>
    <row r="361" spans="1:34" ht="17" x14ac:dyDescent="0.2">
      <c r="A361" s="328"/>
      <c r="B361" s="22"/>
      <c r="C361" s="50"/>
      <c r="D361" s="14" t="s">
        <v>119</v>
      </c>
      <c r="E361" s="30">
        <f>'Staat van eenheidsprijzen'!C16</f>
        <v>0</v>
      </c>
      <c r="F361" s="24"/>
      <c r="G361" s="26">
        <f t="shared" si="17"/>
        <v>0</v>
      </c>
      <c r="H361" s="244"/>
      <c r="I361" s="539"/>
      <c r="J361" s="539"/>
      <c r="K361" s="539"/>
    </row>
    <row r="362" spans="1:34" ht="18" customHeight="1" x14ac:dyDescent="0.2">
      <c r="A362" s="328"/>
      <c r="B362" s="22"/>
      <c r="C362" s="50"/>
      <c r="D362" s="14" t="s">
        <v>120</v>
      </c>
      <c r="E362" s="30">
        <f>'Staat van eenheidsprijzen'!C17</f>
        <v>0</v>
      </c>
      <c r="F362" s="24"/>
      <c r="G362" s="26">
        <f t="shared" si="17"/>
        <v>0</v>
      </c>
      <c r="H362" s="244"/>
      <c r="I362" s="539"/>
      <c r="J362" s="539"/>
      <c r="K362" s="539"/>
    </row>
    <row r="363" spans="1:34" ht="18" customHeight="1" x14ac:dyDescent="0.2">
      <c r="A363" s="328"/>
      <c r="B363" s="22"/>
      <c r="C363" s="19"/>
      <c r="D363" s="14"/>
      <c r="E363" s="23"/>
      <c r="F363" s="24"/>
      <c r="G363" s="25"/>
      <c r="H363" s="244"/>
      <c r="I363" s="539"/>
      <c r="J363" s="539"/>
      <c r="K363" s="539"/>
    </row>
    <row r="364" spans="1:34" ht="18" customHeight="1" x14ac:dyDescent="0.2">
      <c r="A364" s="328"/>
      <c r="B364" s="22"/>
      <c r="C364" s="19"/>
      <c r="D364" s="15" t="s">
        <v>121</v>
      </c>
      <c r="E364" s="28"/>
      <c r="F364" s="29"/>
      <c r="G364" s="31">
        <f>H350-H177-H310</f>
        <v>0</v>
      </c>
      <c r="H364" s="244"/>
      <c r="I364" s="539"/>
      <c r="J364" s="539"/>
      <c r="K364" s="539"/>
    </row>
    <row r="365" spans="1:34" ht="18" customHeight="1" x14ac:dyDescent="0.2">
      <c r="A365" s="328"/>
      <c r="B365" s="22"/>
      <c r="C365" s="19"/>
      <c r="D365" s="15" t="s">
        <v>122</v>
      </c>
      <c r="E365" s="28"/>
      <c r="F365" s="29"/>
      <c r="G365" s="31">
        <f>SUM(G354:G362)</f>
        <v>0</v>
      </c>
      <c r="H365" s="244"/>
      <c r="I365" s="539"/>
      <c r="J365" s="539"/>
      <c r="K365" s="539"/>
    </row>
    <row r="366" spans="1:34" ht="37" customHeight="1" x14ac:dyDescent="0.2">
      <c r="A366" s="328"/>
      <c r="B366" s="22"/>
      <c r="C366" s="19"/>
      <c r="D366" s="15" t="s">
        <v>123</v>
      </c>
      <c r="E366" s="28"/>
      <c r="F366" s="29"/>
      <c r="G366" s="31">
        <f>H177+H310</f>
        <v>0</v>
      </c>
      <c r="H366" s="244"/>
      <c r="I366" s="539"/>
      <c r="J366" s="539"/>
      <c r="K366" s="539"/>
    </row>
    <row r="367" spans="1:34" x14ac:dyDescent="0.2">
      <c r="A367" s="328"/>
      <c r="B367" s="22"/>
      <c r="C367" s="19"/>
      <c r="D367" s="14"/>
      <c r="E367" s="28"/>
      <c r="F367" s="29"/>
      <c r="G367" s="27"/>
      <c r="H367" s="244"/>
    </row>
    <row r="368" spans="1:34" s="13" customFormat="1" ht="18" customHeight="1" x14ac:dyDescent="0.2">
      <c r="A368" s="329"/>
      <c r="B368" s="11"/>
      <c r="C368" s="12"/>
      <c r="D368" s="8" t="s">
        <v>124</v>
      </c>
      <c r="E368" s="16"/>
      <c r="F368" s="17"/>
      <c r="G368" s="18">
        <f>SUM(G364:G366)</f>
        <v>0</v>
      </c>
      <c r="H368" s="313"/>
      <c r="I368" s="226"/>
      <c r="J368" s="226"/>
      <c r="K368" s="226"/>
      <c r="L368" s="226"/>
      <c r="M368" s="226"/>
      <c r="N368" s="226"/>
      <c r="O368" s="226"/>
      <c r="P368" s="226"/>
      <c r="Q368" s="226"/>
      <c r="R368" s="226"/>
      <c r="S368" s="226"/>
      <c r="T368" s="226"/>
      <c r="U368" s="226"/>
      <c r="V368" s="226"/>
      <c r="W368" s="226"/>
      <c r="X368" s="226"/>
      <c r="Y368" s="226"/>
      <c r="Z368" s="226"/>
      <c r="AA368" s="226"/>
      <c r="AB368" s="226"/>
      <c r="AC368" s="226"/>
      <c r="AD368" s="226"/>
      <c r="AE368" s="226"/>
      <c r="AF368" s="226"/>
      <c r="AG368" s="226"/>
      <c r="AH368" s="226"/>
    </row>
    <row r="369" spans="1:8" ht="19" customHeight="1" thickBot="1" x14ac:dyDescent="0.25">
      <c r="A369" s="330"/>
      <c r="B369" s="331"/>
      <c r="C369" s="332"/>
      <c r="D369" s="333" t="s">
        <v>125</v>
      </c>
      <c r="E369" s="334"/>
      <c r="F369" s="335"/>
      <c r="G369" s="336"/>
      <c r="H369" s="337"/>
    </row>
    <row r="370" spans="1:8" s="225" customFormat="1" x14ac:dyDescent="0.2">
      <c r="D370" s="128"/>
      <c r="E370" s="227"/>
      <c r="F370" s="228"/>
      <c r="G370" s="229"/>
    </row>
    <row r="371" spans="1:8" s="225" customFormat="1" ht="17" thickBot="1" x14ac:dyDescent="0.25">
      <c r="D371" s="128"/>
      <c r="E371" s="227"/>
      <c r="F371" s="228"/>
      <c r="G371" s="229"/>
    </row>
    <row r="372" spans="1:8" s="225" customFormat="1" ht="105" customHeight="1" thickBot="1" x14ac:dyDescent="0.25">
      <c r="A372" s="540" t="s">
        <v>126</v>
      </c>
      <c r="B372" s="541"/>
      <c r="C372" s="541"/>
      <c r="D372" s="541"/>
      <c r="E372" s="541"/>
      <c r="F372" s="541"/>
      <c r="G372" s="541"/>
      <c r="H372" s="542"/>
    </row>
    <row r="373" spans="1:8" s="225" customFormat="1" x14ac:dyDescent="0.2">
      <c r="E373" s="227"/>
      <c r="F373" s="228"/>
      <c r="G373" s="229"/>
    </row>
    <row r="374" spans="1:8" s="225" customFormat="1" x14ac:dyDescent="0.2">
      <c r="D374" s="128"/>
      <c r="E374" s="227"/>
      <c r="F374" s="228"/>
      <c r="G374" s="229"/>
    </row>
    <row r="375" spans="1:8" s="225" customFormat="1" x14ac:dyDescent="0.2">
      <c r="D375" s="128"/>
      <c r="E375" s="227"/>
      <c r="F375" s="228"/>
      <c r="G375" s="229"/>
    </row>
    <row r="376" spans="1:8" s="225" customFormat="1" x14ac:dyDescent="0.2">
      <c r="E376" s="227"/>
      <c r="F376" s="228"/>
      <c r="G376" s="229"/>
    </row>
    <row r="377" spans="1:8" s="225" customFormat="1" x14ac:dyDescent="0.2">
      <c r="D377" s="128"/>
      <c r="E377" s="227"/>
      <c r="F377" s="228"/>
      <c r="G377" s="229"/>
    </row>
    <row r="378" spans="1:8" s="225" customFormat="1" x14ac:dyDescent="0.2">
      <c r="D378" s="128"/>
      <c r="E378" s="227"/>
      <c r="F378" s="228"/>
      <c r="G378" s="229"/>
    </row>
    <row r="379" spans="1:8" s="225" customFormat="1" x14ac:dyDescent="0.2">
      <c r="D379" s="128"/>
      <c r="E379" s="227"/>
      <c r="F379" s="228"/>
      <c r="G379" s="229"/>
    </row>
    <row r="380" spans="1:8" s="225" customFormat="1" x14ac:dyDescent="0.2">
      <c r="D380" s="128"/>
      <c r="E380" s="227"/>
      <c r="F380" s="228"/>
      <c r="G380" s="229"/>
    </row>
    <row r="381" spans="1:8" s="225" customFormat="1" x14ac:dyDescent="0.2">
      <c r="D381" s="128"/>
      <c r="E381" s="227"/>
      <c r="F381" s="228"/>
      <c r="G381" s="229"/>
    </row>
    <row r="382" spans="1:8" s="225" customFormat="1" x14ac:dyDescent="0.2">
      <c r="D382" s="128"/>
      <c r="E382" s="227"/>
      <c r="F382" s="228"/>
      <c r="G382" s="229"/>
    </row>
    <row r="383" spans="1:8" s="225" customFormat="1" x14ac:dyDescent="0.2">
      <c r="D383" s="128"/>
      <c r="E383" s="227"/>
      <c r="F383" s="228"/>
      <c r="G383" s="229"/>
    </row>
    <row r="384" spans="1:8" s="225" customFormat="1" x14ac:dyDescent="0.2">
      <c r="D384" s="128"/>
      <c r="E384" s="227"/>
      <c r="F384" s="228"/>
      <c r="G384" s="229"/>
    </row>
    <row r="385" spans="4:7" s="225" customFormat="1" x14ac:dyDescent="0.2">
      <c r="D385" s="128"/>
      <c r="E385" s="227"/>
      <c r="F385" s="228"/>
      <c r="G385" s="229"/>
    </row>
    <row r="386" spans="4:7" s="225" customFormat="1" x14ac:dyDescent="0.2">
      <c r="D386" s="128"/>
      <c r="E386" s="227"/>
      <c r="F386" s="228"/>
      <c r="G386" s="229"/>
    </row>
    <row r="387" spans="4:7" s="225" customFormat="1" x14ac:dyDescent="0.2">
      <c r="D387" s="128"/>
      <c r="E387" s="227"/>
      <c r="F387" s="228"/>
      <c r="G387" s="229"/>
    </row>
    <row r="388" spans="4:7" s="225" customFormat="1" x14ac:dyDescent="0.2">
      <c r="D388" s="128"/>
      <c r="E388" s="227"/>
      <c r="F388" s="228"/>
      <c r="G388" s="229"/>
    </row>
    <row r="389" spans="4:7" s="225" customFormat="1" x14ac:dyDescent="0.2">
      <c r="D389" s="128"/>
      <c r="E389" s="227"/>
      <c r="F389" s="228"/>
      <c r="G389" s="229"/>
    </row>
    <row r="390" spans="4:7" s="225" customFormat="1" x14ac:dyDescent="0.2">
      <c r="D390" s="128"/>
      <c r="E390" s="227"/>
      <c r="F390" s="228"/>
      <c r="G390" s="229"/>
    </row>
    <row r="391" spans="4:7" s="225" customFormat="1" x14ac:dyDescent="0.2">
      <c r="D391" s="128"/>
      <c r="E391" s="227"/>
      <c r="F391" s="228"/>
      <c r="G391" s="229"/>
    </row>
    <row r="392" spans="4:7" s="225" customFormat="1" x14ac:dyDescent="0.2">
      <c r="D392" s="128"/>
      <c r="E392" s="227"/>
      <c r="F392" s="228"/>
      <c r="G392" s="229"/>
    </row>
    <row r="393" spans="4:7" s="225" customFormat="1" x14ac:dyDescent="0.2">
      <c r="D393" s="128"/>
      <c r="E393" s="227"/>
      <c r="F393" s="228"/>
      <c r="G393" s="229"/>
    </row>
    <row r="394" spans="4:7" s="225" customFormat="1" x14ac:dyDescent="0.2">
      <c r="D394" s="128"/>
      <c r="E394" s="227"/>
      <c r="F394" s="228"/>
      <c r="G394" s="229"/>
    </row>
    <row r="395" spans="4:7" s="225" customFormat="1" x14ac:dyDescent="0.2">
      <c r="D395" s="128"/>
      <c r="E395" s="227"/>
      <c r="F395" s="228"/>
      <c r="G395" s="229"/>
    </row>
    <row r="396" spans="4:7" s="225" customFormat="1" x14ac:dyDescent="0.2">
      <c r="D396" s="128"/>
      <c r="E396" s="227"/>
      <c r="F396" s="228"/>
      <c r="G396" s="229"/>
    </row>
    <row r="397" spans="4:7" s="225" customFormat="1" x14ac:dyDescent="0.2">
      <c r="D397" s="128"/>
      <c r="E397" s="227"/>
      <c r="F397" s="228"/>
      <c r="G397" s="229"/>
    </row>
    <row r="398" spans="4:7" s="225" customFormat="1" x14ac:dyDescent="0.2">
      <c r="D398" s="128"/>
      <c r="E398" s="227"/>
      <c r="F398" s="228"/>
      <c r="G398" s="229"/>
    </row>
    <row r="399" spans="4:7" s="225" customFormat="1" x14ac:dyDescent="0.2">
      <c r="D399" s="128"/>
      <c r="E399" s="227"/>
      <c r="F399" s="228"/>
      <c r="G399" s="229"/>
    </row>
    <row r="400" spans="4:7" s="225" customFormat="1" x14ac:dyDescent="0.2">
      <c r="D400" s="128"/>
      <c r="E400" s="227"/>
      <c r="F400" s="228"/>
      <c r="G400" s="229"/>
    </row>
    <row r="401" spans="4:7" s="225" customFormat="1" x14ac:dyDescent="0.2">
      <c r="D401" s="128"/>
      <c r="E401" s="227"/>
      <c r="F401" s="228"/>
      <c r="G401" s="229"/>
    </row>
    <row r="402" spans="4:7" s="225" customFormat="1" x14ac:dyDescent="0.2">
      <c r="D402" s="128"/>
      <c r="E402" s="227"/>
      <c r="F402" s="228"/>
      <c r="G402" s="229"/>
    </row>
    <row r="403" spans="4:7" s="225" customFormat="1" x14ac:dyDescent="0.2">
      <c r="D403" s="128"/>
      <c r="E403" s="227"/>
      <c r="F403" s="228"/>
      <c r="G403" s="229"/>
    </row>
    <row r="404" spans="4:7" s="225" customFormat="1" x14ac:dyDescent="0.2">
      <c r="D404" s="128"/>
      <c r="E404" s="227"/>
      <c r="F404" s="228"/>
      <c r="G404" s="229"/>
    </row>
    <row r="405" spans="4:7" s="225" customFormat="1" x14ac:dyDescent="0.2">
      <c r="D405" s="128"/>
      <c r="E405" s="227"/>
      <c r="F405" s="228"/>
      <c r="G405" s="229"/>
    </row>
    <row r="406" spans="4:7" s="225" customFormat="1" x14ac:dyDescent="0.2">
      <c r="D406" s="128"/>
      <c r="E406" s="227"/>
      <c r="F406" s="228"/>
      <c r="G406" s="229"/>
    </row>
    <row r="407" spans="4:7" s="225" customFormat="1" x14ac:dyDescent="0.2">
      <c r="D407" s="128"/>
      <c r="E407" s="227"/>
      <c r="F407" s="228"/>
      <c r="G407" s="229"/>
    </row>
    <row r="408" spans="4:7" s="225" customFormat="1" x14ac:dyDescent="0.2">
      <c r="D408" s="128"/>
      <c r="E408" s="227"/>
      <c r="F408" s="228"/>
      <c r="G408" s="229"/>
    </row>
    <row r="409" spans="4:7" s="225" customFormat="1" x14ac:dyDescent="0.2">
      <c r="D409" s="128"/>
      <c r="E409" s="227"/>
      <c r="F409" s="228"/>
      <c r="G409" s="229"/>
    </row>
    <row r="410" spans="4:7" s="225" customFormat="1" x14ac:dyDescent="0.2">
      <c r="D410" s="128"/>
      <c r="E410" s="227"/>
      <c r="F410" s="228"/>
      <c r="G410" s="229"/>
    </row>
    <row r="411" spans="4:7" s="225" customFormat="1" x14ac:dyDescent="0.2">
      <c r="D411" s="128"/>
      <c r="E411" s="227"/>
      <c r="F411" s="228"/>
      <c r="G411" s="229"/>
    </row>
    <row r="412" spans="4:7" s="225" customFormat="1" x14ac:dyDescent="0.2">
      <c r="D412" s="128"/>
      <c r="E412" s="227"/>
      <c r="F412" s="228"/>
      <c r="G412" s="229"/>
    </row>
    <row r="413" spans="4:7" s="225" customFormat="1" x14ac:dyDescent="0.2">
      <c r="D413" s="128"/>
      <c r="E413" s="227"/>
      <c r="F413" s="228"/>
      <c r="G413" s="229"/>
    </row>
    <row r="414" spans="4:7" s="225" customFormat="1" x14ac:dyDescent="0.2">
      <c r="D414" s="128"/>
      <c r="E414" s="227"/>
      <c r="F414" s="228"/>
      <c r="G414" s="229"/>
    </row>
    <row r="415" spans="4:7" s="225" customFormat="1" x14ac:dyDescent="0.2">
      <c r="D415" s="128"/>
      <c r="E415" s="227"/>
      <c r="F415" s="228"/>
      <c r="G415" s="229"/>
    </row>
    <row r="416" spans="4:7" s="225" customFormat="1" x14ac:dyDescent="0.2">
      <c r="D416" s="128"/>
      <c r="E416" s="227"/>
      <c r="F416" s="228"/>
      <c r="G416" s="229"/>
    </row>
    <row r="417" spans="4:7" s="225" customFormat="1" x14ac:dyDescent="0.2">
      <c r="D417" s="128"/>
      <c r="E417" s="227"/>
      <c r="F417" s="228"/>
      <c r="G417" s="229"/>
    </row>
    <row r="418" spans="4:7" s="225" customFormat="1" x14ac:dyDescent="0.2">
      <c r="D418" s="128"/>
      <c r="E418" s="227"/>
      <c r="F418" s="228"/>
      <c r="G418" s="229"/>
    </row>
    <row r="419" spans="4:7" s="225" customFormat="1" x14ac:dyDescent="0.2">
      <c r="D419" s="128"/>
      <c r="E419" s="227"/>
      <c r="F419" s="228"/>
      <c r="G419" s="229"/>
    </row>
    <row r="420" spans="4:7" s="225" customFormat="1" x14ac:dyDescent="0.2">
      <c r="D420" s="128"/>
      <c r="E420" s="227"/>
      <c r="F420" s="228"/>
      <c r="G420" s="229"/>
    </row>
    <row r="421" spans="4:7" s="225" customFormat="1" x14ac:dyDescent="0.2">
      <c r="D421" s="128"/>
      <c r="E421" s="227"/>
      <c r="F421" s="228"/>
      <c r="G421" s="229"/>
    </row>
    <row r="422" spans="4:7" s="225" customFormat="1" x14ac:dyDescent="0.2">
      <c r="D422" s="128"/>
      <c r="E422" s="227"/>
      <c r="F422" s="228"/>
      <c r="G422" s="229"/>
    </row>
    <row r="423" spans="4:7" s="225" customFormat="1" x14ac:dyDescent="0.2">
      <c r="D423" s="128"/>
      <c r="E423" s="227"/>
      <c r="F423" s="228"/>
      <c r="G423" s="229"/>
    </row>
    <row r="424" spans="4:7" s="225" customFormat="1" x14ac:dyDescent="0.2">
      <c r="D424" s="128"/>
      <c r="E424" s="227"/>
      <c r="F424" s="228"/>
      <c r="G424" s="229"/>
    </row>
    <row r="425" spans="4:7" s="225" customFormat="1" x14ac:dyDescent="0.2">
      <c r="D425" s="128"/>
      <c r="E425" s="227"/>
      <c r="F425" s="228"/>
      <c r="G425" s="229"/>
    </row>
    <row r="426" spans="4:7" s="225" customFormat="1" x14ac:dyDescent="0.2">
      <c r="D426" s="128"/>
      <c r="E426" s="227"/>
      <c r="F426" s="228"/>
      <c r="G426" s="229"/>
    </row>
    <row r="427" spans="4:7" s="225" customFormat="1" x14ac:dyDescent="0.2">
      <c r="D427" s="128"/>
      <c r="E427" s="227"/>
      <c r="F427" s="228"/>
      <c r="G427" s="229"/>
    </row>
    <row r="428" spans="4:7" s="225" customFormat="1" x14ac:dyDescent="0.2">
      <c r="D428" s="128"/>
      <c r="E428" s="227"/>
      <c r="F428" s="228"/>
      <c r="G428" s="229"/>
    </row>
    <row r="429" spans="4:7" s="225" customFormat="1" x14ac:dyDescent="0.2">
      <c r="D429" s="128"/>
      <c r="E429" s="227"/>
      <c r="F429" s="228"/>
      <c r="G429" s="229"/>
    </row>
    <row r="430" spans="4:7" s="225" customFormat="1" x14ac:dyDescent="0.2">
      <c r="D430" s="128"/>
      <c r="E430" s="227"/>
      <c r="F430" s="228"/>
      <c r="G430" s="229"/>
    </row>
    <row r="431" spans="4:7" s="225" customFormat="1" x14ac:dyDescent="0.2">
      <c r="D431" s="128"/>
      <c r="E431" s="227"/>
      <c r="F431" s="228"/>
      <c r="G431" s="229"/>
    </row>
    <row r="432" spans="4:7" s="225" customFormat="1" x14ac:dyDescent="0.2">
      <c r="D432" s="128"/>
      <c r="E432" s="227"/>
      <c r="F432" s="228"/>
      <c r="G432" s="229"/>
    </row>
    <row r="433" spans="4:7" s="225" customFormat="1" x14ac:dyDescent="0.2">
      <c r="D433" s="128"/>
      <c r="E433" s="227"/>
      <c r="F433" s="228"/>
      <c r="G433" s="229"/>
    </row>
    <row r="434" spans="4:7" s="225" customFormat="1" x14ac:dyDescent="0.2">
      <c r="D434" s="128"/>
      <c r="E434" s="227"/>
      <c r="F434" s="228"/>
      <c r="G434" s="229"/>
    </row>
    <row r="435" spans="4:7" s="225" customFormat="1" x14ac:dyDescent="0.2">
      <c r="D435" s="128"/>
      <c r="E435" s="227"/>
      <c r="F435" s="228"/>
      <c r="G435" s="229"/>
    </row>
    <row r="436" spans="4:7" s="225" customFormat="1" x14ac:dyDescent="0.2">
      <c r="D436" s="128"/>
      <c r="E436" s="227"/>
      <c r="F436" s="228"/>
      <c r="G436" s="229"/>
    </row>
    <row r="437" spans="4:7" s="225" customFormat="1" x14ac:dyDescent="0.2">
      <c r="D437" s="128"/>
      <c r="E437" s="227"/>
      <c r="F437" s="228"/>
      <c r="G437" s="229"/>
    </row>
    <row r="438" spans="4:7" s="225" customFormat="1" x14ac:dyDescent="0.2">
      <c r="D438" s="128"/>
      <c r="E438" s="227"/>
      <c r="F438" s="228"/>
      <c r="G438" s="229"/>
    </row>
    <row r="439" spans="4:7" s="225" customFormat="1" x14ac:dyDescent="0.2">
      <c r="D439" s="128"/>
      <c r="E439" s="227"/>
      <c r="F439" s="228"/>
      <c r="G439" s="229"/>
    </row>
    <row r="440" spans="4:7" s="225" customFormat="1" x14ac:dyDescent="0.2">
      <c r="D440" s="128"/>
      <c r="E440" s="227"/>
      <c r="F440" s="228"/>
      <c r="G440" s="229"/>
    </row>
    <row r="441" spans="4:7" s="225" customFormat="1" x14ac:dyDescent="0.2">
      <c r="D441" s="128"/>
      <c r="E441" s="227"/>
      <c r="F441" s="228"/>
      <c r="G441" s="229"/>
    </row>
    <row r="442" spans="4:7" s="225" customFormat="1" x14ac:dyDescent="0.2">
      <c r="D442" s="128"/>
      <c r="E442" s="227"/>
      <c r="F442" s="228"/>
      <c r="G442" s="229"/>
    </row>
    <row r="443" spans="4:7" s="225" customFormat="1" x14ac:dyDescent="0.2">
      <c r="D443" s="128"/>
      <c r="E443" s="227"/>
      <c r="F443" s="228"/>
      <c r="G443" s="229"/>
    </row>
    <row r="444" spans="4:7" s="225" customFormat="1" x14ac:dyDescent="0.2">
      <c r="D444" s="128"/>
      <c r="E444" s="227"/>
      <c r="F444" s="228"/>
      <c r="G444" s="229"/>
    </row>
    <row r="445" spans="4:7" s="225" customFormat="1" x14ac:dyDescent="0.2">
      <c r="D445" s="128"/>
      <c r="E445" s="227"/>
      <c r="F445" s="228"/>
      <c r="G445" s="229"/>
    </row>
    <row r="446" spans="4:7" s="225" customFormat="1" x14ac:dyDescent="0.2">
      <c r="D446" s="128"/>
      <c r="E446" s="227"/>
      <c r="F446" s="228"/>
      <c r="G446" s="229"/>
    </row>
    <row r="447" spans="4:7" s="225" customFormat="1" x14ac:dyDescent="0.2">
      <c r="D447" s="128"/>
      <c r="E447" s="227"/>
      <c r="F447" s="228"/>
      <c r="G447" s="229"/>
    </row>
    <row r="448" spans="4:7" s="225" customFormat="1" x14ac:dyDescent="0.2">
      <c r="D448" s="128"/>
      <c r="E448" s="227"/>
      <c r="F448" s="228"/>
      <c r="G448" s="229"/>
    </row>
    <row r="449" spans="4:7" s="225" customFormat="1" x14ac:dyDescent="0.2">
      <c r="D449" s="128"/>
      <c r="E449" s="227"/>
      <c r="F449" s="228"/>
      <c r="G449" s="229"/>
    </row>
    <row r="450" spans="4:7" s="225" customFormat="1" x14ac:dyDescent="0.2">
      <c r="D450" s="128"/>
      <c r="E450" s="227"/>
      <c r="F450" s="228"/>
      <c r="G450" s="229"/>
    </row>
    <row r="451" spans="4:7" s="225" customFormat="1" x14ac:dyDescent="0.2">
      <c r="D451" s="128"/>
      <c r="E451" s="227"/>
      <c r="F451" s="228"/>
      <c r="G451" s="229"/>
    </row>
    <row r="452" spans="4:7" s="225" customFormat="1" x14ac:dyDescent="0.2">
      <c r="D452" s="128"/>
      <c r="E452" s="227"/>
      <c r="F452" s="228"/>
      <c r="G452" s="229"/>
    </row>
    <row r="453" spans="4:7" s="225" customFormat="1" x14ac:dyDescent="0.2">
      <c r="D453" s="128"/>
      <c r="E453" s="227"/>
      <c r="F453" s="228"/>
      <c r="G453" s="229"/>
    </row>
    <row r="454" spans="4:7" s="225" customFormat="1" x14ac:dyDescent="0.2">
      <c r="D454" s="128"/>
      <c r="E454" s="227"/>
      <c r="F454" s="228"/>
      <c r="G454" s="229"/>
    </row>
    <row r="455" spans="4:7" s="225" customFormat="1" x14ac:dyDescent="0.2">
      <c r="D455" s="128"/>
      <c r="E455" s="227"/>
      <c r="F455" s="228"/>
      <c r="G455" s="229"/>
    </row>
    <row r="456" spans="4:7" s="225" customFormat="1" x14ac:dyDescent="0.2">
      <c r="D456" s="128"/>
      <c r="E456" s="227"/>
      <c r="F456" s="228"/>
      <c r="G456" s="229"/>
    </row>
    <row r="457" spans="4:7" s="225" customFormat="1" x14ac:dyDescent="0.2">
      <c r="D457" s="128"/>
      <c r="E457" s="227"/>
      <c r="F457" s="228"/>
      <c r="G457" s="229"/>
    </row>
    <row r="458" spans="4:7" s="225" customFormat="1" x14ac:dyDescent="0.2">
      <c r="D458" s="128"/>
      <c r="E458" s="227"/>
      <c r="F458" s="228"/>
      <c r="G458" s="229"/>
    </row>
    <row r="459" spans="4:7" s="225" customFormat="1" x14ac:dyDescent="0.2">
      <c r="D459" s="128"/>
      <c r="E459" s="227"/>
      <c r="F459" s="228"/>
      <c r="G459" s="229"/>
    </row>
    <row r="460" spans="4:7" s="225" customFormat="1" x14ac:dyDescent="0.2">
      <c r="D460" s="128"/>
      <c r="E460" s="227"/>
      <c r="F460" s="228"/>
      <c r="G460" s="229"/>
    </row>
    <row r="461" spans="4:7" s="225" customFormat="1" x14ac:dyDescent="0.2">
      <c r="D461" s="128"/>
      <c r="E461" s="227"/>
      <c r="F461" s="228"/>
      <c r="G461" s="229"/>
    </row>
    <row r="462" spans="4:7" s="225" customFormat="1" x14ac:dyDescent="0.2">
      <c r="D462" s="128"/>
      <c r="E462" s="227"/>
      <c r="F462" s="228"/>
      <c r="G462" s="229"/>
    </row>
    <row r="463" spans="4:7" s="225" customFormat="1" x14ac:dyDescent="0.2">
      <c r="D463" s="128"/>
      <c r="E463" s="227"/>
      <c r="F463" s="228"/>
      <c r="G463" s="229"/>
    </row>
    <row r="464" spans="4:7" s="225" customFormat="1" x14ac:dyDescent="0.2">
      <c r="D464" s="128"/>
      <c r="E464" s="227"/>
      <c r="F464" s="228"/>
      <c r="G464" s="229"/>
    </row>
    <row r="465" spans="4:7" s="225" customFormat="1" x14ac:dyDescent="0.2">
      <c r="D465" s="128"/>
      <c r="E465" s="227"/>
      <c r="F465" s="228"/>
      <c r="G465" s="229"/>
    </row>
    <row r="466" spans="4:7" s="225" customFormat="1" x14ac:dyDescent="0.2">
      <c r="D466" s="128"/>
      <c r="E466" s="227"/>
      <c r="F466" s="228"/>
      <c r="G466" s="229"/>
    </row>
    <row r="467" spans="4:7" s="225" customFormat="1" x14ac:dyDescent="0.2">
      <c r="D467" s="128"/>
      <c r="E467" s="227"/>
      <c r="F467" s="228"/>
      <c r="G467" s="229"/>
    </row>
    <row r="468" spans="4:7" s="225" customFormat="1" x14ac:dyDescent="0.2">
      <c r="D468" s="128"/>
      <c r="E468" s="227"/>
      <c r="F468" s="228"/>
      <c r="G468" s="229"/>
    </row>
    <row r="469" spans="4:7" s="225" customFormat="1" x14ac:dyDescent="0.2">
      <c r="D469" s="128"/>
      <c r="E469" s="227"/>
      <c r="F469" s="228"/>
      <c r="G469" s="229"/>
    </row>
    <row r="470" spans="4:7" s="225" customFormat="1" x14ac:dyDescent="0.2">
      <c r="D470" s="128"/>
      <c r="E470" s="227"/>
      <c r="F470" s="228"/>
      <c r="G470" s="229"/>
    </row>
    <row r="471" spans="4:7" s="225" customFormat="1" x14ac:dyDescent="0.2">
      <c r="D471" s="128"/>
      <c r="E471" s="227"/>
      <c r="F471" s="228"/>
      <c r="G471" s="229"/>
    </row>
    <row r="472" spans="4:7" s="225" customFormat="1" x14ac:dyDescent="0.2">
      <c r="D472" s="128"/>
      <c r="E472" s="227"/>
      <c r="F472" s="228"/>
      <c r="G472" s="229"/>
    </row>
    <row r="473" spans="4:7" s="225" customFormat="1" x14ac:dyDescent="0.2">
      <c r="D473" s="128"/>
      <c r="E473" s="227"/>
      <c r="F473" s="228"/>
      <c r="G473" s="229"/>
    </row>
    <row r="474" spans="4:7" s="225" customFormat="1" x14ac:dyDescent="0.2">
      <c r="D474" s="128"/>
      <c r="E474" s="227"/>
      <c r="F474" s="228"/>
      <c r="G474" s="229"/>
    </row>
    <row r="475" spans="4:7" s="225" customFormat="1" x14ac:dyDescent="0.2">
      <c r="D475" s="128"/>
      <c r="E475" s="227"/>
      <c r="F475" s="228"/>
      <c r="G475" s="229"/>
    </row>
    <row r="476" spans="4:7" s="225" customFormat="1" x14ac:dyDescent="0.2">
      <c r="D476" s="128"/>
      <c r="E476" s="227"/>
      <c r="F476" s="228"/>
      <c r="G476" s="229"/>
    </row>
    <row r="477" spans="4:7" s="225" customFormat="1" x14ac:dyDescent="0.2">
      <c r="D477" s="128"/>
      <c r="E477" s="227"/>
      <c r="F477" s="228"/>
      <c r="G477" s="229"/>
    </row>
    <row r="478" spans="4:7" s="225" customFormat="1" x14ac:dyDescent="0.2">
      <c r="D478" s="128"/>
      <c r="E478" s="227"/>
      <c r="F478" s="228"/>
      <c r="G478" s="229"/>
    </row>
    <row r="479" spans="4:7" s="225" customFormat="1" x14ac:dyDescent="0.2">
      <c r="D479" s="128"/>
      <c r="E479" s="227"/>
      <c r="F479" s="228"/>
      <c r="G479" s="229"/>
    </row>
    <row r="480" spans="4:7" s="225" customFormat="1" x14ac:dyDescent="0.2">
      <c r="D480" s="128"/>
      <c r="E480" s="227"/>
      <c r="F480" s="228"/>
      <c r="G480" s="229"/>
    </row>
    <row r="481" spans="4:7" s="225" customFormat="1" x14ac:dyDescent="0.2">
      <c r="D481" s="128"/>
      <c r="E481" s="227"/>
      <c r="F481" s="228"/>
      <c r="G481" s="229"/>
    </row>
    <row r="482" spans="4:7" s="225" customFormat="1" x14ac:dyDescent="0.2">
      <c r="D482" s="128"/>
      <c r="E482" s="227"/>
      <c r="F482" s="228"/>
      <c r="G482" s="229"/>
    </row>
    <row r="483" spans="4:7" s="225" customFormat="1" x14ac:dyDescent="0.2">
      <c r="D483" s="128"/>
      <c r="E483" s="227"/>
      <c r="F483" s="228"/>
      <c r="G483" s="229"/>
    </row>
    <row r="484" spans="4:7" s="225" customFormat="1" x14ac:dyDescent="0.2">
      <c r="D484" s="128"/>
      <c r="E484" s="227"/>
      <c r="F484" s="228"/>
      <c r="G484" s="229"/>
    </row>
    <row r="485" spans="4:7" s="225" customFormat="1" x14ac:dyDescent="0.2">
      <c r="D485" s="128"/>
      <c r="E485" s="227"/>
      <c r="F485" s="228"/>
      <c r="G485" s="229"/>
    </row>
    <row r="486" spans="4:7" s="225" customFormat="1" x14ac:dyDescent="0.2">
      <c r="D486" s="128"/>
      <c r="E486" s="227"/>
      <c r="F486" s="228"/>
      <c r="G486" s="229"/>
    </row>
    <row r="487" spans="4:7" s="225" customFormat="1" x14ac:dyDescent="0.2">
      <c r="D487" s="128"/>
      <c r="E487" s="227"/>
      <c r="F487" s="228"/>
      <c r="G487" s="229"/>
    </row>
    <row r="488" spans="4:7" s="225" customFormat="1" x14ac:dyDescent="0.2">
      <c r="D488" s="128"/>
      <c r="E488" s="227"/>
      <c r="F488" s="228"/>
      <c r="G488" s="229"/>
    </row>
    <row r="489" spans="4:7" s="225" customFormat="1" x14ac:dyDescent="0.2">
      <c r="D489" s="128"/>
      <c r="E489" s="227"/>
      <c r="F489" s="228"/>
      <c r="G489" s="229"/>
    </row>
    <row r="490" spans="4:7" s="225" customFormat="1" x14ac:dyDescent="0.2">
      <c r="D490" s="128"/>
      <c r="E490" s="227"/>
      <c r="F490" s="228"/>
      <c r="G490" s="229"/>
    </row>
    <row r="491" spans="4:7" s="225" customFormat="1" x14ac:dyDescent="0.2">
      <c r="D491" s="128"/>
      <c r="E491" s="227"/>
      <c r="F491" s="228"/>
      <c r="G491" s="229"/>
    </row>
    <row r="492" spans="4:7" s="225" customFormat="1" x14ac:dyDescent="0.2">
      <c r="D492" s="128"/>
      <c r="E492" s="227"/>
      <c r="F492" s="228"/>
      <c r="G492" s="229"/>
    </row>
    <row r="493" spans="4:7" s="225" customFormat="1" x14ac:dyDescent="0.2">
      <c r="D493" s="128"/>
      <c r="E493" s="227"/>
      <c r="F493" s="228"/>
      <c r="G493" s="229"/>
    </row>
    <row r="494" spans="4:7" s="225" customFormat="1" x14ac:dyDescent="0.2">
      <c r="D494" s="128"/>
      <c r="E494" s="227"/>
      <c r="F494" s="228"/>
      <c r="G494" s="229"/>
    </row>
    <row r="495" spans="4:7" s="225" customFormat="1" x14ac:dyDescent="0.2">
      <c r="D495" s="128"/>
      <c r="E495" s="227"/>
      <c r="F495" s="228"/>
      <c r="G495" s="229"/>
    </row>
    <row r="496" spans="4:7" s="225" customFormat="1" x14ac:dyDescent="0.2">
      <c r="D496" s="128"/>
      <c r="E496" s="227"/>
      <c r="F496" s="228"/>
      <c r="G496" s="229"/>
    </row>
    <row r="497" spans="4:7" s="225" customFormat="1" x14ac:dyDescent="0.2">
      <c r="D497" s="128"/>
      <c r="E497" s="227"/>
      <c r="F497" s="228"/>
      <c r="G497" s="229"/>
    </row>
    <row r="498" spans="4:7" s="225" customFormat="1" x14ac:dyDescent="0.2">
      <c r="D498" s="128"/>
      <c r="E498" s="227"/>
      <c r="F498" s="228"/>
      <c r="G498" s="229"/>
    </row>
    <row r="499" spans="4:7" s="225" customFormat="1" x14ac:dyDescent="0.2">
      <c r="D499" s="128"/>
      <c r="E499" s="227"/>
      <c r="F499" s="228"/>
      <c r="G499" s="229"/>
    </row>
    <row r="500" spans="4:7" s="225" customFormat="1" x14ac:dyDescent="0.2">
      <c r="D500" s="128"/>
      <c r="E500" s="227"/>
      <c r="F500" s="228"/>
      <c r="G500" s="229"/>
    </row>
    <row r="501" spans="4:7" s="225" customFormat="1" x14ac:dyDescent="0.2">
      <c r="D501" s="128"/>
      <c r="E501" s="227"/>
      <c r="F501" s="228"/>
      <c r="G501" s="229"/>
    </row>
    <row r="502" spans="4:7" s="225" customFormat="1" x14ac:dyDescent="0.2">
      <c r="D502" s="128"/>
      <c r="E502" s="227"/>
      <c r="F502" s="228"/>
      <c r="G502" s="229"/>
    </row>
    <row r="503" spans="4:7" s="225" customFormat="1" x14ac:dyDescent="0.2">
      <c r="D503" s="128"/>
      <c r="E503" s="227"/>
      <c r="F503" s="228"/>
      <c r="G503" s="229"/>
    </row>
    <row r="504" spans="4:7" s="225" customFormat="1" x14ac:dyDescent="0.2">
      <c r="D504" s="128"/>
      <c r="E504" s="227"/>
      <c r="F504" s="228"/>
      <c r="G504" s="229"/>
    </row>
    <row r="505" spans="4:7" s="225" customFormat="1" x14ac:dyDescent="0.2">
      <c r="D505" s="128"/>
      <c r="E505" s="227"/>
      <c r="F505" s="228"/>
      <c r="G505" s="229"/>
    </row>
    <row r="506" spans="4:7" s="225" customFormat="1" x14ac:dyDescent="0.2">
      <c r="D506" s="128"/>
      <c r="E506" s="227"/>
      <c r="F506" s="228"/>
      <c r="G506" s="229"/>
    </row>
    <row r="507" spans="4:7" s="225" customFormat="1" x14ac:dyDescent="0.2">
      <c r="D507" s="128"/>
      <c r="E507" s="227"/>
      <c r="F507" s="228"/>
      <c r="G507" s="229"/>
    </row>
    <row r="508" spans="4:7" s="225" customFormat="1" x14ac:dyDescent="0.2">
      <c r="D508" s="128"/>
      <c r="E508" s="227"/>
      <c r="F508" s="228"/>
      <c r="G508" s="229"/>
    </row>
    <row r="509" spans="4:7" s="225" customFormat="1" x14ac:dyDescent="0.2">
      <c r="D509" s="128"/>
      <c r="E509" s="227"/>
      <c r="F509" s="228"/>
      <c r="G509" s="229"/>
    </row>
    <row r="510" spans="4:7" s="225" customFormat="1" x14ac:dyDescent="0.2">
      <c r="D510" s="128"/>
      <c r="E510" s="227"/>
      <c r="F510" s="228"/>
      <c r="G510" s="229"/>
    </row>
    <row r="511" spans="4:7" s="225" customFormat="1" x14ac:dyDescent="0.2">
      <c r="D511" s="128"/>
      <c r="E511" s="227"/>
      <c r="F511" s="228"/>
      <c r="G511" s="229"/>
    </row>
    <row r="512" spans="4:7" s="225" customFormat="1" x14ac:dyDescent="0.2">
      <c r="D512" s="128"/>
      <c r="E512" s="227"/>
      <c r="F512" s="228"/>
      <c r="G512" s="229"/>
    </row>
    <row r="513" spans="4:7" s="225" customFormat="1" x14ac:dyDescent="0.2">
      <c r="D513" s="128"/>
      <c r="E513" s="227"/>
      <c r="F513" s="228"/>
      <c r="G513" s="229"/>
    </row>
    <row r="514" spans="4:7" s="225" customFormat="1" x14ac:dyDescent="0.2">
      <c r="D514" s="128"/>
      <c r="E514" s="227"/>
      <c r="F514" s="228"/>
      <c r="G514" s="229"/>
    </row>
    <row r="515" spans="4:7" s="225" customFormat="1" x14ac:dyDescent="0.2">
      <c r="D515" s="128"/>
      <c r="E515" s="227"/>
      <c r="F515" s="228"/>
      <c r="G515" s="229"/>
    </row>
    <row r="516" spans="4:7" s="225" customFormat="1" x14ac:dyDescent="0.2">
      <c r="D516" s="128"/>
      <c r="E516" s="227"/>
      <c r="F516" s="228"/>
      <c r="G516" s="229"/>
    </row>
    <row r="517" spans="4:7" s="225" customFormat="1" x14ac:dyDescent="0.2">
      <c r="D517" s="128"/>
      <c r="E517" s="227"/>
      <c r="F517" s="228"/>
      <c r="G517" s="229"/>
    </row>
    <row r="518" spans="4:7" s="225" customFormat="1" x14ac:dyDescent="0.2">
      <c r="D518" s="128"/>
      <c r="E518" s="227"/>
      <c r="F518" s="228"/>
      <c r="G518" s="229"/>
    </row>
    <row r="519" spans="4:7" s="225" customFormat="1" x14ac:dyDescent="0.2">
      <c r="D519" s="128"/>
      <c r="E519" s="227"/>
      <c r="F519" s="228"/>
      <c r="G519" s="229"/>
    </row>
    <row r="520" spans="4:7" s="225" customFormat="1" x14ac:dyDescent="0.2">
      <c r="D520" s="128"/>
      <c r="E520" s="227"/>
      <c r="F520" s="228"/>
      <c r="G520" s="229"/>
    </row>
    <row r="521" spans="4:7" s="225" customFormat="1" x14ac:dyDescent="0.2">
      <c r="D521" s="128"/>
      <c r="E521" s="227"/>
      <c r="F521" s="228"/>
      <c r="G521" s="229"/>
    </row>
    <row r="522" spans="4:7" s="225" customFormat="1" x14ac:dyDescent="0.2">
      <c r="D522" s="128"/>
      <c r="E522" s="227"/>
      <c r="F522" s="228"/>
      <c r="G522" s="229"/>
    </row>
    <row r="523" spans="4:7" s="225" customFormat="1" x14ac:dyDescent="0.2">
      <c r="D523" s="128"/>
      <c r="E523" s="227"/>
      <c r="F523" s="228"/>
      <c r="G523" s="229"/>
    </row>
    <row r="524" spans="4:7" s="225" customFormat="1" x14ac:dyDescent="0.2">
      <c r="D524" s="128"/>
      <c r="E524" s="227"/>
      <c r="F524" s="228"/>
      <c r="G524" s="229"/>
    </row>
    <row r="525" spans="4:7" s="225" customFormat="1" x14ac:dyDescent="0.2">
      <c r="D525" s="128"/>
      <c r="E525" s="227"/>
      <c r="F525" s="228"/>
      <c r="G525" s="229"/>
    </row>
    <row r="526" spans="4:7" s="225" customFormat="1" x14ac:dyDescent="0.2">
      <c r="D526" s="128"/>
      <c r="E526" s="227"/>
      <c r="F526" s="228"/>
      <c r="G526" s="229"/>
    </row>
    <row r="527" spans="4:7" s="225" customFormat="1" x14ac:dyDescent="0.2">
      <c r="D527" s="128"/>
      <c r="E527" s="227"/>
      <c r="F527" s="228"/>
      <c r="G527" s="229"/>
    </row>
    <row r="528" spans="4:7" s="225" customFormat="1" x14ac:dyDescent="0.2">
      <c r="D528" s="128"/>
      <c r="E528" s="227"/>
      <c r="F528" s="228"/>
      <c r="G528" s="229"/>
    </row>
    <row r="529" spans="4:7" s="225" customFormat="1" x14ac:dyDescent="0.2">
      <c r="D529" s="128"/>
      <c r="E529" s="227"/>
      <c r="F529" s="228"/>
      <c r="G529" s="229"/>
    </row>
    <row r="530" spans="4:7" s="225" customFormat="1" x14ac:dyDescent="0.2">
      <c r="D530" s="128"/>
      <c r="E530" s="227"/>
      <c r="F530" s="228"/>
      <c r="G530" s="229"/>
    </row>
    <row r="531" spans="4:7" s="225" customFormat="1" x14ac:dyDescent="0.2">
      <c r="D531" s="128"/>
      <c r="E531" s="227"/>
      <c r="F531" s="228"/>
      <c r="G531" s="229"/>
    </row>
    <row r="532" spans="4:7" s="225" customFormat="1" x14ac:dyDescent="0.2">
      <c r="D532" s="128"/>
      <c r="E532" s="227"/>
      <c r="F532" s="228"/>
      <c r="G532" s="229"/>
    </row>
    <row r="533" spans="4:7" s="225" customFormat="1" x14ac:dyDescent="0.2">
      <c r="D533" s="128"/>
      <c r="E533" s="227"/>
      <c r="F533" s="228"/>
      <c r="G533" s="229"/>
    </row>
    <row r="534" spans="4:7" s="225" customFormat="1" x14ac:dyDescent="0.2">
      <c r="D534" s="128"/>
      <c r="E534" s="227"/>
      <c r="F534" s="228"/>
      <c r="G534" s="229"/>
    </row>
    <row r="535" spans="4:7" s="225" customFormat="1" x14ac:dyDescent="0.2">
      <c r="D535" s="128"/>
      <c r="E535" s="227"/>
      <c r="F535" s="228"/>
      <c r="G535" s="229"/>
    </row>
    <row r="536" spans="4:7" s="225" customFormat="1" x14ac:dyDescent="0.2">
      <c r="D536" s="128"/>
      <c r="E536" s="227"/>
      <c r="F536" s="228"/>
      <c r="G536" s="229"/>
    </row>
  </sheetData>
  <sheetProtection algorithmName="SHA-512" hashValue="zV2wiXj3DM5Pmn5lfNkEYaEs3gaixMtLeLBw/yFugnEQu7Il7lhxB/tUhnXO76Q5UAHsa1+quW8Db9HeaLpJFQ==" saltValue="HyAZLV3EL1geq6y8xyXItw==" spinCount="100000" sheet="1" objects="1" scenarios="1"/>
  <mergeCells count="36">
    <mergeCell ref="A349:H349"/>
    <mergeCell ref="I355:K366"/>
    <mergeCell ref="A372:H372"/>
    <mergeCell ref="A293:H293"/>
    <mergeCell ref="A303:H303"/>
    <mergeCell ref="A311:H311"/>
    <mergeCell ref="A319:H319"/>
    <mergeCell ref="A326:H326"/>
    <mergeCell ref="A334:H334"/>
    <mergeCell ref="A285:H285"/>
    <mergeCell ref="A154:H154"/>
    <mergeCell ref="A163:H163"/>
    <mergeCell ref="A178:H178"/>
    <mergeCell ref="A196:H196"/>
    <mergeCell ref="A206:H206"/>
    <mergeCell ref="A218:H218"/>
    <mergeCell ref="A237:H237"/>
    <mergeCell ref="A247:H247"/>
    <mergeCell ref="A259:H259"/>
    <mergeCell ref="A269:H269"/>
    <mergeCell ref="A276:H276"/>
    <mergeCell ref="A2:B2"/>
    <mergeCell ref="B6:H6"/>
    <mergeCell ref="A9:H9"/>
    <mergeCell ref="A145:H145"/>
    <mergeCell ref="A33:H33"/>
    <mergeCell ref="A32:H32"/>
    <mergeCell ref="A57:H57"/>
    <mergeCell ref="A65:H65"/>
    <mergeCell ref="A75:H75"/>
    <mergeCell ref="A84:H84"/>
    <mergeCell ref="A106:H106"/>
    <mergeCell ref="A113:H113"/>
    <mergeCell ref="A123:H123"/>
    <mergeCell ref="A138:H138"/>
    <mergeCell ref="A131:H1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68"/>
  <sheetViews>
    <sheetView zoomScale="80" zoomScaleNormal="80" workbookViewId="0">
      <selection activeCell="G31" sqref="G31"/>
    </sheetView>
  </sheetViews>
  <sheetFormatPr baseColWidth="10" defaultColWidth="11.25" defaultRowHeight="16" x14ac:dyDescent="0.2"/>
  <cols>
    <col min="1" max="1" width="17.375" customWidth="1"/>
    <col min="2" max="2" width="54.125" customWidth="1"/>
    <col min="3" max="3" width="20.125" customWidth="1"/>
    <col min="4" max="4" width="26.625" customWidth="1"/>
    <col min="5" max="5" width="36.625" style="124" customWidth="1"/>
    <col min="6" max="27" width="11.25" style="124"/>
  </cols>
  <sheetData>
    <row r="1" spans="1:38" s="6" customFormat="1" ht="26.25" customHeight="1" x14ac:dyDescent="0.2">
      <c r="A1" s="135" t="s">
        <v>10</v>
      </c>
      <c r="B1" s="135"/>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row>
    <row r="2" spans="1:38" s="6" customFormat="1" x14ac:dyDescent="0.2">
      <c r="A2" s="507" t="s">
        <v>11</v>
      </c>
      <c r="B2" s="507"/>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row>
    <row r="3" spans="1:38" s="6" customFormat="1" x14ac:dyDescent="0.2">
      <c r="A3" s="132"/>
      <c r="B3" s="132"/>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row>
    <row r="4" spans="1:38" s="6" customFormat="1" ht="21.75" customHeight="1" x14ac:dyDescent="0.2">
      <c r="A4" s="132" t="s">
        <v>127</v>
      </c>
      <c r="B4" s="132"/>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38" s="43" customFormat="1" ht="88" customHeight="1" x14ac:dyDescent="0.15">
      <c r="A5" s="224" t="s">
        <v>128</v>
      </c>
      <c r="B5" s="504" t="s">
        <v>129</v>
      </c>
      <c r="C5" s="504"/>
      <c r="D5" s="504"/>
      <c r="E5" s="468"/>
      <c r="F5" s="230"/>
      <c r="G5" s="230"/>
      <c r="H5" s="230"/>
      <c r="I5" s="230"/>
      <c r="J5" s="230"/>
      <c r="K5" s="230"/>
      <c r="L5" s="230"/>
      <c r="M5" s="230"/>
      <c r="N5" s="230"/>
      <c r="O5" s="230"/>
      <c r="P5" s="230"/>
      <c r="Q5" s="230"/>
      <c r="R5" s="230"/>
      <c r="S5" s="230"/>
      <c r="T5" s="230"/>
      <c r="U5" s="230"/>
      <c r="V5" s="230"/>
      <c r="W5" s="230"/>
      <c r="X5" s="230"/>
      <c r="Y5" s="230"/>
      <c r="Z5" s="230"/>
      <c r="AA5" s="230"/>
    </row>
    <row r="6" spans="1:38" s="43" customFormat="1" ht="17" thickBot="1" x14ac:dyDescent="0.25">
      <c r="A6" s="224"/>
      <c r="B6" s="352"/>
      <c r="C6" s="352"/>
      <c r="D6" s="352"/>
      <c r="E6" s="124"/>
      <c r="F6" s="230"/>
      <c r="G6" s="230"/>
      <c r="H6" s="230"/>
      <c r="I6" s="230"/>
      <c r="J6" s="230"/>
      <c r="K6" s="230"/>
      <c r="L6" s="230"/>
      <c r="M6" s="230"/>
      <c r="N6" s="230"/>
      <c r="O6" s="230"/>
      <c r="P6" s="230"/>
      <c r="Q6" s="230"/>
      <c r="R6" s="230"/>
      <c r="S6" s="230"/>
      <c r="T6" s="230"/>
      <c r="U6" s="230"/>
      <c r="V6" s="230"/>
      <c r="W6" s="230"/>
      <c r="X6" s="230"/>
      <c r="Y6" s="230"/>
      <c r="Z6" s="230"/>
      <c r="AA6" s="230"/>
    </row>
    <row r="7" spans="1:38" s="98" customFormat="1" ht="34" x14ac:dyDescent="0.2">
      <c r="A7" s="348" t="s">
        <v>130</v>
      </c>
      <c r="B7" s="349" t="s">
        <v>68</v>
      </c>
      <c r="C7" s="350" t="s">
        <v>131</v>
      </c>
      <c r="D7" s="351" t="s">
        <v>71</v>
      </c>
      <c r="E7" s="338"/>
      <c r="F7" s="338"/>
      <c r="G7" s="338"/>
      <c r="H7" s="338"/>
      <c r="I7" s="338"/>
      <c r="J7" s="338"/>
      <c r="K7" s="338"/>
      <c r="L7" s="338"/>
      <c r="M7" s="338"/>
      <c r="N7" s="338"/>
      <c r="O7" s="338"/>
      <c r="P7" s="338"/>
      <c r="Q7" s="338"/>
      <c r="R7" s="338"/>
      <c r="S7" s="338"/>
      <c r="T7" s="338"/>
      <c r="U7" s="338"/>
      <c r="V7" s="338"/>
      <c r="W7" s="338"/>
      <c r="X7" s="338"/>
      <c r="Y7" s="338"/>
      <c r="Z7" s="338"/>
      <c r="AA7" s="338"/>
    </row>
    <row r="8" spans="1:38" ht="17" x14ac:dyDescent="0.2">
      <c r="A8" s="340">
        <v>36</v>
      </c>
      <c r="B8" s="99" t="s">
        <v>132</v>
      </c>
      <c r="C8" s="100">
        <f>'Staat van eenheidsprijzen'!C20</f>
        <v>0</v>
      </c>
      <c r="D8" s="341">
        <f t="shared" ref="D8" si="0">A8*C8</f>
        <v>0</v>
      </c>
    </row>
    <row r="9" spans="1:38" ht="18" customHeight="1" x14ac:dyDescent="0.2">
      <c r="A9" s="155"/>
      <c r="B9" s="101"/>
      <c r="C9" s="102"/>
      <c r="D9" s="342"/>
    </row>
    <row r="10" spans="1:38" s="104" customFormat="1" ht="34" x14ac:dyDescent="0.2">
      <c r="A10" s="158"/>
      <c r="B10" s="45" t="s">
        <v>133</v>
      </c>
      <c r="C10" s="103"/>
      <c r="D10" s="343">
        <f>SUM(D8:D8)</f>
        <v>0</v>
      </c>
      <c r="E10" s="135"/>
      <c r="F10" s="339"/>
      <c r="G10" s="339"/>
      <c r="H10" s="339"/>
      <c r="I10" s="339"/>
      <c r="J10" s="339"/>
      <c r="K10" s="339"/>
      <c r="L10" s="339"/>
      <c r="M10" s="339"/>
      <c r="N10" s="339"/>
      <c r="O10" s="339"/>
      <c r="P10" s="339"/>
      <c r="Q10" s="339"/>
      <c r="R10" s="339"/>
      <c r="S10" s="339"/>
      <c r="T10" s="339"/>
      <c r="U10" s="339"/>
      <c r="V10" s="339"/>
      <c r="W10" s="339"/>
      <c r="X10" s="339"/>
      <c r="Y10" s="339"/>
      <c r="Z10" s="339"/>
      <c r="AA10" s="339"/>
    </row>
    <row r="11" spans="1:38" ht="69" thickBot="1" x14ac:dyDescent="0.25">
      <c r="A11" s="344"/>
      <c r="B11" s="345" t="s">
        <v>134</v>
      </c>
      <c r="C11" s="346"/>
      <c r="D11" s="347"/>
    </row>
    <row r="12" spans="1:38" s="124" customFormat="1" ht="17" thickBot="1" x14ac:dyDescent="0.25">
      <c r="B12" s="220"/>
      <c r="C12" s="221"/>
      <c r="D12" s="223"/>
    </row>
    <row r="13" spans="1:38" s="124" customFormat="1" ht="61" customHeight="1" thickBot="1" x14ac:dyDescent="0.25">
      <c r="A13" s="543" t="s">
        <v>135</v>
      </c>
      <c r="B13" s="544"/>
      <c r="C13" s="544"/>
      <c r="D13" s="545"/>
    </row>
    <row r="14" spans="1:38" s="124" customFormat="1" x14ac:dyDescent="0.2"/>
    <row r="15" spans="1:38" s="124" customFormat="1" x14ac:dyDescent="0.2"/>
    <row r="16" spans="1:38" s="124" customFormat="1" x14ac:dyDescent="0.2"/>
    <row r="17" s="124" customFormat="1" x14ac:dyDescent="0.2"/>
    <row r="18" s="124" customFormat="1" x14ac:dyDescent="0.2"/>
    <row r="19" s="124" customFormat="1" x14ac:dyDescent="0.2"/>
    <row r="20" s="124" customFormat="1" x14ac:dyDescent="0.2"/>
    <row r="21" s="124" customFormat="1" x14ac:dyDescent="0.2"/>
    <row r="22" s="124" customFormat="1" x14ac:dyDescent="0.2"/>
    <row r="23" s="124" customFormat="1" x14ac:dyDescent="0.2"/>
    <row r="24" s="124" customFormat="1" x14ac:dyDescent="0.2"/>
    <row r="25" s="124" customFormat="1" x14ac:dyDescent="0.2"/>
    <row r="26" s="124" customFormat="1" x14ac:dyDescent="0.2"/>
    <row r="27" s="124" customFormat="1" x14ac:dyDescent="0.2"/>
    <row r="28" s="124" customFormat="1" x14ac:dyDescent="0.2"/>
    <row r="29" s="124" customFormat="1" x14ac:dyDescent="0.2"/>
    <row r="30" s="124" customFormat="1" x14ac:dyDescent="0.2"/>
    <row r="31" s="124" customFormat="1" x14ac:dyDescent="0.2"/>
    <row r="32" s="124" customFormat="1" x14ac:dyDescent="0.2"/>
    <row r="33" spans="1:4" s="124" customFormat="1" x14ac:dyDescent="0.2"/>
    <row r="34" spans="1:4" s="124" customFormat="1" x14ac:dyDescent="0.2"/>
    <row r="35" spans="1:4" s="124" customFormat="1" x14ac:dyDescent="0.2"/>
    <row r="36" spans="1:4" s="124" customFormat="1" x14ac:dyDescent="0.2"/>
    <row r="37" spans="1:4" s="124" customFormat="1" x14ac:dyDescent="0.2"/>
    <row r="38" spans="1:4" s="124" customFormat="1" x14ac:dyDescent="0.2"/>
    <row r="39" spans="1:4" s="124" customFormat="1" x14ac:dyDescent="0.2"/>
    <row r="40" spans="1:4" s="124" customFormat="1" x14ac:dyDescent="0.2"/>
    <row r="41" spans="1:4" s="124" customFormat="1" x14ac:dyDescent="0.2"/>
    <row r="42" spans="1:4" s="124" customFormat="1" x14ac:dyDescent="0.2"/>
    <row r="43" spans="1:4" s="124" customFormat="1" x14ac:dyDescent="0.2">
      <c r="A43" s="502"/>
      <c r="B43" s="502"/>
      <c r="C43" s="502"/>
      <c r="D43" s="502"/>
    </row>
    <row r="44" spans="1:4" x14ac:dyDescent="0.2">
      <c r="A44" s="501"/>
      <c r="B44" s="501"/>
      <c r="C44" s="501"/>
      <c r="D44" s="501"/>
    </row>
    <row r="45" spans="1:4" x14ac:dyDescent="0.2">
      <c r="A45" s="501"/>
      <c r="B45" s="501"/>
      <c r="C45" s="501"/>
      <c r="D45" s="501"/>
    </row>
    <row r="46" spans="1:4" x14ac:dyDescent="0.2">
      <c r="A46" s="501"/>
      <c r="B46" s="501"/>
      <c r="C46" s="501"/>
      <c r="D46" s="501"/>
    </row>
    <row r="47" spans="1:4" x14ac:dyDescent="0.2">
      <c r="A47" s="501"/>
      <c r="B47" s="501"/>
      <c r="C47" s="501"/>
      <c r="D47" s="501"/>
    </row>
    <row r="48" spans="1:4" x14ac:dyDescent="0.2">
      <c r="A48" s="501"/>
      <c r="B48" s="501"/>
      <c r="C48" s="501"/>
      <c r="D48" s="501"/>
    </row>
    <row r="49" spans="1:4" x14ac:dyDescent="0.2">
      <c r="A49" s="501"/>
      <c r="B49" s="501"/>
      <c r="C49" s="501"/>
      <c r="D49" s="501"/>
    </row>
    <row r="50" spans="1:4" x14ac:dyDescent="0.2">
      <c r="A50" s="501"/>
      <c r="B50" s="501"/>
      <c r="C50" s="501"/>
      <c r="D50" s="501"/>
    </row>
    <row r="51" spans="1:4" x14ac:dyDescent="0.2">
      <c r="A51" s="501"/>
      <c r="B51" s="501"/>
      <c r="C51" s="501"/>
      <c r="D51" s="501"/>
    </row>
    <row r="52" spans="1:4" x14ac:dyDescent="0.2">
      <c r="A52" s="501"/>
      <c r="B52" s="501"/>
      <c r="C52" s="501"/>
      <c r="D52" s="501"/>
    </row>
    <row r="53" spans="1:4" x14ac:dyDescent="0.2">
      <c r="A53" s="501"/>
      <c r="B53" s="501"/>
      <c r="C53" s="501"/>
      <c r="D53" s="501"/>
    </row>
    <row r="54" spans="1:4" x14ac:dyDescent="0.2">
      <c r="A54" s="501"/>
      <c r="B54" s="501"/>
      <c r="C54" s="501"/>
      <c r="D54" s="501"/>
    </row>
    <row r="55" spans="1:4" x14ac:dyDescent="0.2">
      <c r="A55" s="501"/>
      <c r="B55" s="501"/>
      <c r="C55" s="501"/>
      <c r="D55" s="501"/>
    </row>
    <row r="56" spans="1:4" x14ac:dyDescent="0.2">
      <c r="A56" s="501"/>
      <c r="B56" s="501"/>
      <c r="C56" s="501"/>
      <c r="D56" s="501"/>
    </row>
    <row r="57" spans="1:4" x14ac:dyDescent="0.2">
      <c r="A57" s="501"/>
      <c r="B57" s="501"/>
      <c r="C57" s="501"/>
      <c r="D57" s="501"/>
    </row>
    <row r="58" spans="1:4" x14ac:dyDescent="0.2">
      <c r="A58" s="501"/>
      <c r="B58" s="501"/>
      <c r="C58" s="501"/>
      <c r="D58" s="501"/>
    </row>
    <row r="59" spans="1:4" x14ac:dyDescent="0.2">
      <c r="A59" s="501"/>
      <c r="B59" s="501"/>
      <c r="C59" s="501"/>
      <c r="D59" s="501"/>
    </row>
    <row r="60" spans="1:4" x14ac:dyDescent="0.2">
      <c r="A60" s="501"/>
      <c r="B60" s="501"/>
      <c r="C60" s="501"/>
      <c r="D60" s="501"/>
    </row>
    <row r="61" spans="1:4" x14ac:dyDescent="0.2">
      <c r="A61" s="501"/>
      <c r="B61" s="501"/>
      <c r="C61" s="501"/>
      <c r="D61" s="501"/>
    </row>
    <row r="62" spans="1:4" x14ac:dyDescent="0.2">
      <c r="A62" s="501"/>
      <c r="B62" s="501"/>
      <c r="C62" s="501"/>
      <c r="D62" s="501"/>
    </row>
    <row r="63" spans="1:4" x14ac:dyDescent="0.2">
      <c r="A63" s="501"/>
      <c r="B63" s="501"/>
      <c r="C63" s="501"/>
      <c r="D63" s="501"/>
    </row>
    <row r="64" spans="1:4" x14ac:dyDescent="0.2">
      <c r="A64" s="501"/>
      <c r="B64" s="501"/>
      <c r="C64" s="501"/>
      <c r="D64" s="501"/>
    </row>
    <row r="65" spans="1:4" x14ac:dyDescent="0.2">
      <c r="A65" s="501"/>
      <c r="B65" s="501"/>
      <c r="C65" s="501"/>
      <c r="D65" s="501"/>
    </row>
    <row r="66" spans="1:4" x14ac:dyDescent="0.2">
      <c r="A66" s="501"/>
      <c r="B66" s="501"/>
      <c r="C66" s="501"/>
      <c r="D66" s="501"/>
    </row>
    <row r="67" spans="1:4" x14ac:dyDescent="0.2">
      <c r="A67" s="501"/>
      <c r="B67" s="501"/>
      <c r="C67" s="501"/>
      <c r="D67" s="501"/>
    </row>
    <row r="68" spans="1:4" x14ac:dyDescent="0.2">
      <c r="A68" s="501"/>
      <c r="B68" s="501"/>
      <c r="C68" s="501"/>
      <c r="D68" s="501"/>
    </row>
    <row r="69" spans="1:4" x14ac:dyDescent="0.2">
      <c r="A69" s="501"/>
      <c r="B69" s="501"/>
      <c r="C69" s="501"/>
      <c r="D69" s="501"/>
    </row>
    <row r="70" spans="1:4" x14ac:dyDescent="0.2">
      <c r="A70" s="501"/>
      <c r="B70" s="501"/>
      <c r="C70" s="501"/>
      <c r="D70" s="501"/>
    </row>
    <row r="71" spans="1:4" x14ac:dyDescent="0.2">
      <c r="A71" s="501"/>
      <c r="B71" s="501"/>
      <c r="C71" s="501"/>
      <c r="D71" s="501"/>
    </row>
    <row r="72" spans="1:4" x14ac:dyDescent="0.2">
      <c r="A72" s="501"/>
      <c r="B72" s="501"/>
      <c r="C72" s="501"/>
      <c r="D72" s="501"/>
    </row>
    <row r="73" spans="1:4" x14ac:dyDescent="0.2">
      <c r="A73" s="501"/>
      <c r="B73" s="501"/>
      <c r="C73" s="501"/>
      <c r="D73" s="501"/>
    </row>
    <row r="74" spans="1:4" x14ac:dyDescent="0.2">
      <c r="A74" s="501"/>
      <c r="B74" s="501"/>
      <c r="C74" s="501"/>
      <c r="D74" s="501"/>
    </row>
    <row r="75" spans="1:4" x14ac:dyDescent="0.2">
      <c r="A75" s="501"/>
      <c r="B75" s="501"/>
      <c r="C75" s="501"/>
      <c r="D75" s="501"/>
    </row>
    <row r="76" spans="1:4" x14ac:dyDescent="0.2">
      <c r="A76" s="501"/>
      <c r="B76" s="501"/>
      <c r="C76" s="501"/>
      <c r="D76" s="501"/>
    </row>
    <row r="77" spans="1:4" x14ac:dyDescent="0.2">
      <c r="A77" s="501"/>
      <c r="B77" s="501"/>
      <c r="C77" s="501"/>
      <c r="D77" s="501"/>
    </row>
    <row r="78" spans="1:4" x14ac:dyDescent="0.2">
      <c r="A78" s="501"/>
      <c r="B78" s="501"/>
      <c r="C78" s="501"/>
      <c r="D78" s="501"/>
    </row>
    <row r="79" spans="1:4" x14ac:dyDescent="0.2">
      <c r="A79" s="501"/>
      <c r="B79" s="501"/>
      <c r="C79" s="501"/>
      <c r="D79" s="501"/>
    </row>
    <row r="80" spans="1:4" x14ac:dyDescent="0.2">
      <c r="A80" s="501"/>
      <c r="B80" s="501"/>
      <c r="C80" s="501"/>
      <c r="D80" s="501"/>
    </row>
    <row r="81" spans="1:4" x14ac:dyDescent="0.2">
      <c r="A81" s="501"/>
      <c r="B81" s="501"/>
      <c r="C81" s="501"/>
      <c r="D81" s="501"/>
    </row>
    <row r="82" spans="1:4" x14ac:dyDescent="0.2">
      <c r="A82" s="501"/>
      <c r="B82" s="501"/>
      <c r="C82" s="501"/>
      <c r="D82" s="501"/>
    </row>
    <row r="83" spans="1:4" x14ac:dyDescent="0.2">
      <c r="A83" s="501"/>
      <c r="B83" s="501"/>
      <c r="C83" s="501"/>
      <c r="D83" s="501"/>
    </row>
    <row r="84" spans="1:4" x14ac:dyDescent="0.2">
      <c r="A84" s="501"/>
      <c r="B84" s="501"/>
      <c r="C84" s="501"/>
      <c r="D84" s="501"/>
    </row>
    <row r="85" spans="1:4" x14ac:dyDescent="0.2">
      <c r="A85" s="501"/>
      <c r="B85" s="501"/>
      <c r="C85" s="501"/>
      <c r="D85" s="501"/>
    </row>
    <row r="86" spans="1:4" x14ac:dyDescent="0.2">
      <c r="A86" s="501"/>
      <c r="B86" s="501"/>
      <c r="C86" s="501"/>
      <c r="D86" s="501"/>
    </row>
    <row r="87" spans="1:4" x14ac:dyDescent="0.2">
      <c r="A87" s="501"/>
      <c r="B87" s="501"/>
      <c r="C87" s="501"/>
      <c r="D87" s="501"/>
    </row>
    <row r="88" spans="1:4" x14ac:dyDescent="0.2">
      <c r="A88" s="501"/>
      <c r="B88" s="501"/>
      <c r="C88" s="501"/>
      <c r="D88" s="501"/>
    </row>
    <row r="89" spans="1:4" x14ac:dyDescent="0.2">
      <c r="A89" s="501"/>
      <c r="B89" s="501"/>
      <c r="C89" s="501"/>
      <c r="D89" s="501"/>
    </row>
    <row r="90" spans="1:4" x14ac:dyDescent="0.2">
      <c r="A90" s="501"/>
      <c r="B90" s="501"/>
      <c r="C90" s="501"/>
      <c r="D90" s="501"/>
    </row>
    <row r="91" spans="1:4" x14ac:dyDescent="0.2">
      <c r="A91" s="501"/>
      <c r="B91" s="501"/>
      <c r="C91" s="501"/>
      <c r="D91" s="501"/>
    </row>
    <row r="92" spans="1:4" x14ac:dyDescent="0.2">
      <c r="A92" s="501"/>
      <c r="B92" s="501"/>
      <c r="C92" s="501"/>
      <c r="D92" s="501"/>
    </row>
    <row r="93" spans="1:4" x14ac:dyDescent="0.2">
      <c r="A93" s="501"/>
      <c r="B93" s="501"/>
      <c r="C93" s="501"/>
      <c r="D93" s="501"/>
    </row>
    <row r="94" spans="1:4" x14ac:dyDescent="0.2">
      <c r="A94" s="501"/>
      <c r="B94" s="501"/>
      <c r="C94" s="501"/>
      <c r="D94" s="501"/>
    </row>
    <row r="95" spans="1:4" x14ac:dyDescent="0.2">
      <c r="A95" s="501"/>
      <c r="B95" s="501"/>
      <c r="C95" s="501"/>
      <c r="D95" s="501"/>
    </row>
    <row r="96" spans="1:4" x14ac:dyDescent="0.2">
      <c r="A96" s="501"/>
      <c r="B96" s="501"/>
      <c r="C96" s="501"/>
      <c r="D96" s="501"/>
    </row>
    <row r="97" spans="1:4" x14ac:dyDescent="0.2">
      <c r="A97" s="501"/>
      <c r="B97" s="501"/>
      <c r="C97" s="501"/>
      <c r="D97" s="501"/>
    </row>
    <row r="98" spans="1:4" x14ac:dyDescent="0.2">
      <c r="A98" s="501"/>
      <c r="B98" s="501"/>
      <c r="C98" s="501"/>
      <c r="D98" s="501"/>
    </row>
    <row r="99" spans="1:4" x14ac:dyDescent="0.2">
      <c r="A99" s="501"/>
      <c r="B99" s="501"/>
      <c r="C99" s="501"/>
      <c r="D99" s="501"/>
    </row>
    <row r="100" spans="1:4" x14ac:dyDescent="0.2">
      <c r="A100" s="501"/>
      <c r="B100" s="501"/>
      <c r="C100" s="501"/>
      <c r="D100" s="501"/>
    </row>
    <row r="101" spans="1:4" x14ac:dyDescent="0.2">
      <c r="A101" s="501"/>
      <c r="B101" s="501"/>
      <c r="C101" s="501"/>
      <c r="D101" s="501"/>
    </row>
    <row r="102" spans="1:4" x14ac:dyDescent="0.2">
      <c r="A102" s="501"/>
      <c r="B102" s="501"/>
      <c r="C102" s="501"/>
      <c r="D102" s="501"/>
    </row>
    <row r="103" spans="1:4" x14ac:dyDescent="0.2">
      <c r="A103" s="501"/>
      <c r="B103" s="501"/>
      <c r="C103" s="501"/>
      <c r="D103" s="501"/>
    </row>
    <row r="104" spans="1:4" x14ac:dyDescent="0.2">
      <c r="A104" s="501"/>
      <c r="B104" s="501"/>
      <c r="C104" s="501"/>
      <c r="D104" s="501"/>
    </row>
    <row r="105" spans="1:4" x14ac:dyDescent="0.2">
      <c r="A105" s="501"/>
      <c r="B105" s="501"/>
      <c r="C105" s="501"/>
      <c r="D105" s="501"/>
    </row>
    <row r="106" spans="1:4" x14ac:dyDescent="0.2">
      <c r="A106" s="501"/>
      <c r="B106" s="501"/>
      <c r="C106" s="501"/>
      <c r="D106" s="501"/>
    </row>
    <row r="107" spans="1:4" x14ac:dyDescent="0.2">
      <c r="A107" s="501"/>
      <c r="B107" s="501"/>
      <c r="C107" s="501"/>
      <c r="D107" s="501"/>
    </row>
    <row r="108" spans="1:4" x14ac:dyDescent="0.2">
      <c r="A108" s="501"/>
      <c r="B108" s="501"/>
      <c r="C108" s="501"/>
      <c r="D108" s="501"/>
    </row>
    <row r="109" spans="1:4" x14ac:dyDescent="0.2">
      <c r="A109" s="501"/>
      <c r="B109" s="501"/>
      <c r="C109" s="501"/>
      <c r="D109" s="501"/>
    </row>
    <row r="110" spans="1:4" x14ac:dyDescent="0.2">
      <c r="A110" s="501"/>
      <c r="B110" s="501"/>
      <c r="C110" s="501"/>
      <c r="D110" s="501"/>
    </row>
    <row r="111" spans="1:4" x14ac:dyDescent="0.2">
      <c r="A111" s="501"/>
      <c r="B111" s="501"/>
      <c r="C111" s="501"/>
      <c r="D111" s="501"/>
    </row>
    <row r="112" spans="1:4" x14ac:dyDescent="0.2">
      <c r="A112" s="501"/>
      <c r="B112" s="501"/>
      <c r="C112" s="501"/>
      <c r="D112" s="501"/>
    </row>
    <row r="113" spans="1:4" x14ac:dyDescent="0.2">
      <c r="A113" s="501"/>
      <c r="B113" s="501"/>
      <c r="C113" s="501"/>
      <c r="D113" s="501"/>
    </row>
    <row r="114" spans="1:4" x14ac:dyDescent="0.2">
      <c r="A114" s="501"/>
      <c r="B114" s="501"/>
      <c r="C114" s="501"/>
      <c r="D114" s="501"/>
    </row>
    <row r="115" spans="1:4" x14ac:dyDescent="0.2">
      <c r="A115" s="501"/>
      <c r="B115" s="501"/>
      <c r="C115" s="501"/>
      <c r="D115" s="501"/>
    </row>
    <row r="116" spans="1:4" x14ac:dyDescent="0.2">
      <c r="A116" s="501"/>
      <c r="B116" s="501"/>
      <c r="C116" s="501"/>
      <c r="D116" s="501"/>
    </row>
    <row r="117" spans="1:4" x14ac:dyDescent="0.2">
      <c r="A117" s="501"/>
      <c r="B117" s="501"/>
      <c r="C117" s="501"/>
      <c r="D117" s="501"/>
    </row>
    <row r="118" spans="1:4" x14ac:dyDescent="0.2">
      <c r="A118" s="501"/>
      <c r="B118" s="501"/>
      <c r="C118" s="501"/>
      <c r="D118" s="501"/>
    </row>
    <row r="119" spans="1:4" x14ac:dyDescent="0.2">
      <c r="A119" s="501"/>
      <c r="B119" s="501"/>
      <c r="C119" s="501"/>
      <c r="D119" s="501"/>
    </row>
    <row r="120" spans="1:4" x14ac:dyDescent="0.2">
      <c r="A120" s="501"/>
      <c r="B120" s="501"/>
      <c r="C120" s="501"/>
      <c r="D120" s="501"/>
    </row>
    <row r="121" spans="1:4" x14ac:dyDescent="0.2">
      <c r="A121" s="501"/>
      <c r="B121" s="501"/>
      <c r="C121" s="501"/>
      <c r="D121" s="501"/>
    </row>
    <row r="122" spans="1:4" x14ac:dyDescent="0.2">
      <c r="A122" s="501"/>
      <c r="B122" s="501"/>
      <c r="C122" s="501"/>
      <c r="D122" s="501"/>
    </row>
    <row r="123" spans="1:4" x14ac:dyDescent="0.2">
      <c r="A123" s="501"/>
      <c r="B123" s="501"/>
      <c r="C123" s="501"/>
      <c r="D123" s="501"/>
    </row>
    <row r="124" spans="1:4" x14ac:dyDescent="0.2">
      <c r="A124" s="501"/>
      <c r="B124" s="501"/>
      <c r="C124" s="501"/>
      <c r="D124" s="501"/>
    </row>
    <row r="125" spans="1:4" x14ac:dyDescent="0.2">
      <c r="A125" s="501"/>
      <c r="B125" s="501"/>
      <c r="C125" s="501"/>
      <c r="D125" s="501"/>
    </row>
    <row r="126" spans="1:4" x14ac:dyDescent="0.2">
      <c r="A126" s="501"/>
      <c r="B126" s="501"/>
      <c r="C126" s="501"/>
      <c r="D126" s="501"/>
    </row>
    <row r="127" spans="1:4" x14ac:dyDescent="0.2">
      <c r="A127" s="501"/>
      <c r="B127" s="501"/>
      <c r="C127" s="501"/>
      <c r="D127" s="501"/>
    </row>
    <row r="128" spans="1:4" x14ac:dyDescent="0.2">
      <c r="A128" s="501"/>
      <c r="B128" s="501"/>
      <c r="C128" s="501"/>
      <c r="D128" s="501"/>
    </row>
    <row r="129" spans="1:4" x14ac:dyDescent="0.2">
      <c r="A129" s="501"/>
      <c r="B129" s="501"/>
      <c r="C129" s="501"/>
      <c r="D129" s="501"/>
    </row>
    <row r="130" spans="1:4" x14ac:dyDescent="0.2">
      <c r="A130" s="501"/>
      <c r="B130" s="501"/>
      <c r="C130" s="501"/>
      <c r="D130" s="501"/>
    </row>
    <row r="131" spans="1:4" x14ac:dyDescent="0.2">
      <c r="A131" s="501"/>
      <c r="B131" s="501"/>
      <c r="C131" s="501"/>
      <c r="D131" s="501"/>
    </row>
    <row r="132" spans="1:4" x14ac:dyDescent="0.2">
      <c r="A132" s="501"/>
      <c r="B132" s="501"/>
      <c r="C132" s="501"/>
      <c r="D132" s="501"/>
    </row>
    <row r="133" spans="1:4" x14ac:dyDescent="0.2">
      <c r="A133" s="501"/>
      <c r="B133" s="501"/>
      <c r="C133" s="501"/>
      <c r="D133" s="501"/>
    </row>
    <row r="134" spans="1:4" x14ac:dyDescent="0.2">
      <c r="A134" s="501"/>
      <c r="B134" s="501"/>
      <c r="C134" s="501"/>
      <c r="D134" s="501"/>
    </row>
    <row r="135" spans="1:4" x14ac:dyDescent="0.2">
      <c r="A135" s="501"/>
      <c r="B135" s="501"/>
      <c r="C135" s="501"/>
      <c r="D135" s="501"/>
    </row>
    <row r="136" spans="1:4" x14ac:dyDescent="0.2">
      <c r="A136" s="501"/>
      <c r="B136" s="501"/>
      <c r="C136" s="501"/>
      <c r="D136" s="501"/>
    </row>
    <row r="137" spans="1:4" x14ac:dyDescent="0.2">
      <c r="A137" s="501"/>
      <c r="B137" s="501"/>
      <c r="C137" s="501"/>
      <c r="D137" s="501"/>
    </row>
    <row r="138" spans="1:4" x14ac:dyDescent="0.2">
      <c r="A138" s="501"/>
      <c r="B138" s="501"/>
      <c r="C138" s="501"/>
      <c r="D138" s="501"/>
    </row>
    <row r="139" spans="1:4" x14ac:dyDescent="0.2">
      <c r="A139" s="501"/>
      <c r="B139" s="501"/>
      <c r="C139" s="501"/>
      <c r="D139" s="501"/>
    </row>
    <row r="140" spans="1:4" x14ac:dyDescent="0.2">
      <c r="A140" s="501"/>
      <c r="B140" s="501"/>
      <c r="C140" s="501"/>
      <c r="D140" s="501"/>
    </row>
    <row r="141" spans="1:4" x14ac:dyDescent="0.2">
      <c r="A141" s="501"/>
      <c r="B141" s="501"/>
      <c r="C141" s="501"/>
      <c r="D141" s="501"/>
    </row>
    <row r="142" spans="1:4" x14ac:dyDescent="0.2">
      <c r="A142" s="501"/>
      <c r="B142" s="501"/>
      <c r="C142" s="501"/>
      <c r="D142" s="501"/>
    </row>
    <row r="143" spans="1:4" x14ac:dyDescent="0.2">
      <c r="A143" s="501"/>
      <c r="B143" s="501"/>
      <c r="C143" s="501"/>
      <c r="D143" s="501"/>
    </row>
    <row r="144" spans="1:4" x14ac:dyDescent="0.2">
      <c r="A144" s="501"/>
      <c r="B144" s="501"/>
      <c r="C144" s="501"/>
      <c r="D144" s="501"/>
    </row>
    <row r="145" spans="1:4" x14ac:dyDescent="0.2">
      <c r="A145" s="501"/>
      <c r="B145" s="501"/>
      <c r="C145" s="501"/>
      <c r="D145" s="501"/>
    </row>
    <row r="146" spans="1:4" x14ac:dyDescent="0.2">
      <c r="A146" s="501"/>
      <c r="B146" s="501"/>
      <c r="C146" s="501"/>
      <c r="D146" s="501"/>
    </row>
    <row r="147" spans="1:4" x14ac:dyDescent="0.2">
      <c r="A147" s="501"/>
      <c r="B147" s="501"/>
      <c r="C147" s="501"/>
      <c r="D147" s="501"/>
    </row>
    <row r="148" spans="1:4" x14ac:dyDescent="0.2">
      <c r="A148" s="501"/>
      <c r="B148" s="501"/>
      <c r="C148" s="501"/>
      <c r="D148" s="501"/>
    </row>
    <row r="149" spans="1:4" x14ac:dyDescent="0.2">
      <c r="A149" s="501"/>
      <c r="B149" s="501"/>
      <c r="C149" s="501"/>
      <c r="D149" s="501"/>
    </row>
    <row r="150" spans="1:4" x14ac:dyDescent="0.2">
      <c r="A150" s="501"/>
      <c r="B150" s="501"/>
      <c r="C150" s="501"/>
      <c r="D150" s="501"/>
    </row>
    <row r="151" spans="1:4" x14ac:dyDescent="0.2">
      <c r="A151" s="501"/>
      <c r="B151" s="501"/>
      <c r="C151" s="501"/>
      <c r="D151" s="501"/>
    </row>
    <row r="152" spans="1:4" x14ac:dyDescent="0.2">
      <c r="A152" s="501"/>
      <c r="B152" s="501"/>
      <c r="C152" s="501"/>
      <c r="D152" s="501"/>
    </row>
    <row r="153" spans="1:4" x14ac:dyDescent="0.2">
      <c r="A153" s="501"/>
      <c r="B153" s="501"/>
      <c r="C153" s="501"/>
      <c r="D153" s="501"/>
    </row>
    <row r="154" spans="1:4" x14ac:dyDescent="0.2">
      <c r="A154" s="501"/>
      <c r="B154" s="501"/>
      <c r="C154" s="501"/>
      <c r="D154" s="501"/>
    </row>
    <row r="155" spans="1:4" x14ac:dyDescent="0.2">
      <c r="A155" s="501"/>
      <c r="B155" s="501"/>
      <c r="C155" s="501"/>
      <c r="D155" s="501"/>
    </row>
    <row r="156" spans="1:4" x14ac:dyDescent="0.2">
      <c r="A156" s="501"/>
      <c r="B156" s="501"/>
      <c r="C156" s="501"/>
      <c r="D156" s="501"/>
    </row>
    <row r="157" spans="1:4" x14ac:dyDescent="0.2">
      <c r="A157" s="501"/>
      <c r="B157" s="501"/>
      <c r="C157" s="501"/>
      <c r="D157" s="501"/>
    </row>
    <row r="158" spans="1:4" x14ac:dyDescent="0.2">
      <c r="A158" s="501"/>
      <c r="B158" s="501"/>
      <c r="C158" s="501"/>
      <c r="D158" s="501"/>
    </row>
    <row r="159" spans="1:4" x14ac:dyDescent="0.2">
      <c r="A159" s="501"/>
      <c r="B159" s="501"/>
      <c r="C159" s="501"/>
      <c r="D159" s="501"/>
    </row>
    <row r="160" spans="1:4" x14ac:dyDescent="0.2">
      <c r="A160" s="501"/>
      <c r="B160" s="501"/>
      <c r="C160" s="501"/>
      <c r="D160" s="501"/>
    </row>
    <row r="161" spans="1:4" x14ac:dyDescent="0.2">
      <c r="A161" s="501"/>
      <c r="B161" s="501"/>
      <c r="C161" s="501"/>
      <c r="D161" s="501"/>
    </row>
    <row r="162" spans="1:4" x14ac:dyDescent="0.2">
      <c r="A162" s="501"/>
      <c r="B162" s="501"/>
      <c r="C162" s="501"/>
      <c r="D162" s="501"/>
    </row>
    <row r="163" spans="1:4" x14ac:dyDescent="0.2">
      <c r="A163" s="501"/>
      <c r="B163" s="501"/>
      <c r="C163" s="501"/>
      <c r="D163" s="501"/>
    </row>
    <row r="164" spans="1:4" x14ac:dyDescent="0.2">
      <c r="A164" s="501"/>
      <c r="B164" s="501"/>
      <c r="C164" s="501"/>
      <c r="D164" s="501"/>
    </row>
    <row r="165" spans="1:4" x14ac:dyDescent="0.2">
      <c r="A165" s="501"/>
      <c r="B165" s="501"/>
      <c r="C165" s="501"/>
      <c r="D165" s="501"/>
    </row>
    <row r="166" spans="1:4" x14ac:dyDescent="0.2">
      <c r="A166" s="501"/>
      <c r="B166" s="501"/>
      <c r="C166" s="501"/>
      <c r="D166" s="501"/>
    </row>
    <row r="167" spans="1:4" x14ac:dyDescent="0.2">
      <c r="A167" s="501"/>
      <c r="B167" s="501"/>
      <c r="C167" s="501"/>
      <c r="D167" s="501"/>
    </row>
    <row r="168" spans="1:4" x14ac:dyDescent="0.2">
      <c r="A168" s="501"/>
      <c r="B168" s="501"/>
      <c r="C168" s="501"/>
      <c r="D168" s="501"/>
    </row>
  </sheetData>
  <sheetProtection algorithmName="SHA-512" hashValue="CfqtF7vWoegSvXUuMH5Ht36YkRLMukyIsF2ycDLBxZfiQoqBcUekPUhNaTMJ3C5lnlvKyvA/yC1VEvu3zuUtlw==" saltValue="Gz8vU+HemeNL5MYw5dv6KQ==" spinCount="100000" sheet="1" objects="1" scenarios="1"/>
  <mergeCells count="3">
    <mergeCell ref="A2:B2"/>
    <mergeCell ref="B5:D5"/>
    <mergeCell ref="A13:D1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80" zoomScaleNormal="80" workbookViewId="0">
      <selection activeCell="F13" sqref="F13"/>
    </sheetView>
  </sheetViews>
  <sheetFormatPr baseColWidth="10" defaultColWidth="8.625" defaultRowHeight="16" x14ac:dyDescent="0.2"/>
  <cols>
    <col min="1" max="1" width="54.375" style="49" customWidth="1"/>
    <col min="2" max="2" width="20.375" style="49" customWidth="1"/>
    <col min="3" max="3" width="23.25" style="49" customWidth="1"/>
    <col min="4" max="4" width="22" style="41" customWidth="1"/>
    <col min="5" max="5" width="33.25" style="353" customWidth="1"/>
    <col min="6" max="6" width="16.5" style="353" customWidth="1"/>
    <col min="7" max="28" width="8.625" style="353"/>
    <col min="29" max="253" width="8.625" style="41"/>
    <col min="254" max="254" width="6.875" style="41" customWidth="1"/>
    <col min="255" max="255" width="19.375" style="41" customWidth="1"/>
    <col min="256" max="256" width="39.25" style="41" bestFit="1" customWidth="1"/>
    <col min="257" max="257" width="5.125" style="41" customWidth="1"/>
    <col min="258" max="258" width="9.125" style="41" customWidth="1"/>
    <col min="259" max="259" width="8.875" style="41" bestFit="1" customWidth="1"/>
    <col min="260" max="260" width="6.875" style="41" customWidth="1"/>
    <col min="261" max="509" width="8.625" style="41"/>
    <col min="510" max="510" width="6.875" style="41" customWidth="1"/>
    <col min="511" max="511" width="19.375" style="41" customWidth="1"/>
    <col min="512" max="512" width="39.25" style="41" bestFit="1" customWidth="1"/>
    <col min="513" max="513" width="5.125" style="41" customWidth="1"/>
    <col min="514" max="514" width="9.125" style="41" customWidth="1"/>
    <col min="515" max="515" width="8.875" style="41" bestFit="1" customWidth="1"/>
    <col min="516" max="516" width="6.875" style="41" customWidth="1"/>
    <col min="517" max="765" width="8.625" style="41"/>
    <col min="766" max="766" width="6.875" style="41" customWidth="1"/>
    <col min="767" max="767" width="19.375" style="41" customWidth="1"/>
    <col min="768" max="768" width="39.25" style="41" bestFit="1" customWidth="1"/>
    <col min="769" max="769" width="5.125" style="41" customWidth="1"/>
    <col min="770" max="770" width="9.125" style="41" customWidth="1"/>
    <col min="771" max="771" width="8.875" style="41" bestFit="1" customWidth="1"/>
    <col min="772" max="772" width="6.875" style="41" customWidth="1"/>
    <col min="773" max="1021" width="8.625" style="41"/>
    <col min="1022" max="1022" width="6.875" style="41" customWidth="1"/>
    <col min="1023" max="1023" width="19.375" style="41" customWidth="1"/>
    <col min="1024" max="1024" width="39.25" style="41" bestFit="1" customWidth="1"/>
    <col min="1025" max="1025" width="5.125" style="41" customWidth="1"/>
    <col min="1026" max="1026" width="9.125" style="41" customWidth="1"/>
    <col min="1027" max="1027" width="8.875" style="41" bestFit="1" customWidth="1"/>
    <col min="1028" max="1028" width="6.875" style="41" customWidth="1"/>
    <col min="1029" max="1277" width="8.625" style="41"/>
    <col min="1278" max="1278" width="6.875" style="41" customWidth="1"/>
    <col min="1279" max="1279" width="19.375" style="41" customWidth="1"/>
    <col min="1280" max="1280" width="39.25" style="41" bestFit="1" customWidth="1"/>
    <col min="1281" max="1281" width="5.125" style="41" customWidth="1"/>
    <col min="1282" max="1282" width="9.125" style="41" customWidth="1"/>
    <col min="1283" max="1283" width="8.875" style="41" bestFit="1" customWidth="1"/>
    <col min="1284" max="1284" width="6.875" style="41" customWidth="1"/>
    <col min="1285" max="1533" width="8.625" style="41"/>
    <col min="1534" max="1534" width="6.875" style="41" customWidth="1"/>
    <col min="1535" max="1535" width="19.375" style="41" customWidth="1"/>
    <col min="1536" max="1536" width="39.25" style="41" bestFit="1" customWidth="1"/>
    <col min="1537" max="1537" width="5.125" style="41" customWidth="1"/>
    <col min="1538" max="1538" width="9.125" style="41" customWidth="1"/>
    <col min="1539" max="1539" width="8.875" style="41" bestFit="1" customWidth="1"/>
    <col min="1540" max="1540" width="6.875" style="41" customWidth="1"/>
    <col min="1541" max="1789" width="8.625" style="41"/>
    <col min="1790" max="1790" width="6.875" style="41" customWidth="1"/>
    <col min="1791" max="1791" width="19.375" style="41" customWidth="1"/>
    <col min="1792" max="1792" width="39.25" style="41" bestFit="1" customWidth="1"/>
    <col min="1793" max="1793" width="5.125" style="41" customWidth="1"/>
    <col min="1794" max="1794" width="9.125" style="41" customWidth="1"/>
    <col min="1795" max="1795" width="8.875" style="41" bestFit="1" customWidth="1"/>
    <col min="1796" max="1796" width="6.875" style="41" customWidth="1"/>
    <col min="1797" max="2045" width="8.625" style="41"/>
    <col min="2046" max="2046" width="6.875" style="41" customWidth="1"/>
    <col min="2047" max="2047" width="19.375" style="41" customWidth="1"/>
    <col min="2048" max="2048" width="39.25" style="41" bestFit="1" customWidth="1"/>
    <col min="2049" max="2049" width="5.125" style="41" customWidth="1"/>
    <col min="2050" max="2050" width="9.125" style="41" customWidth="1"/>
    <col min="2051" max="2051" width="8.875" style="41" bestFit="1" customWidth="1"/>
    <col min="2052" max="2052" width="6.875" style="41" customWidth="1"/>
    <col min="2053" max="2301" width="8.625" style="41"/>
    <col min="2302" max="2302" width="6.875" style="41" customWidth="1"/>
    <col min="2303" max="2303" width="19.375" style="41" customWidth="1"/>
    <col min="2304" max="2304" width="39.25" style="41" bestFit="1" customWidth="1"/>
    <col min="2305" max="2305" width="5.125" style="41" customWidth="1"/>
    <col min="2306" max="2306" width="9.125" style="41" customWidth="1"/>
    <col min="2307" max="2307" width="8.875" style="41" bestFit="1" customWidth="1"/>
    <col min="2308" max="2308" width="6.875" style="41" customWidth="1"/>
    <col min="2309" max="2557" width="8.625" style="41"/>
    <col min="2558" max="2558" width="6.875" style="41" customWidth="1"/>
    <col min="2559" max="2559" width="19.375" style="41" customWidth="1"/>
    <col min="2560" max="2560" width="39.25" style="41" bestFit="1" customWidth="1"/>
    <col min="2561" max="2561" width="5.125" style="41" customWidth="1"/>
    <col min="2562" max="2562" width="9.125" style="41" customWidth="1"/>
    <col min="2563" max="2563" width="8.875" style="41" bestFit="1" customWidth="1"/>
    <col min="2564" max="2564" width="6.875" style="41" customWidth="1"/>
    <col min="2565" max="2813" width="8.625" style="41"/>
    <col min="2814" max="2814" width="6.875" style="41" customWidth="1"/>
    <col min="2815" max="2815" width="19.375" style="41" customWidth="1"/>
    <col min="2816" max="2816" width="39.25" style="41" bestFit="1" customWidth="1"/>
    <col min="2817" max="2817" width="5.125" style="41" customWidth="1"/>
    <col min="2818" max="2818" width="9.125" style="41" customWidth="1"/>
    <col min="2819" max="2819" width="8.875" style="41" bestFit="1" customWidth="1"/>
    <col min="2820" max="2820" width="6.875" style="41" customWidth="1"/>
    <col min="2821" max="3069" width="8.625" style="41"/>
    <col min="3070" max="3070" width="6.875" style="41" customWidth="1"/>
    <col min="3071" max="3071" width="19.375" style="41" customWidth="1"/>
    <col min="3072" max="3072" width="39.25" style="41" bestFit="1" customWidth="1"/>
    <col min="3073" max="3073" width="5.125" style="41" customWidth="1"/>
    <col min="3074" max="3074" width="9.125" style="41" customWidth="1"/>
    <col min="3075" max="3075" width="8.875" style="41" bestFit="1" customWidth="1"/>
    <col min="3076" max="3076" width="6.875" style="41" customWidth="1"/>
    <col min="3077" max="3325" width="8.625" style="41"/>
    <col min="3326" max="3326" width="6.875" style="41" customWidth="1"/>
    <col min="3327" max="3327" width="19.375" style="41" customWidth="1"/>
    <col min="3328" max="3328" width="39.25" style="41" bestFit="1" customWidth="1"/>
    <col min="3329" max="3329" width="5.125" style="41" customWidth="1"/>
    <col min="3330" max="3330" width="9.125" style="41" customWidth="1"/>
    <col min="3331" max="3331" width="8.875" style="41" bestFit="1" customWidth="1"/>
    <col min="3332" max="3332" width="6.875" style="41" customWidth="1"/>
    <col min="3333" max="3581" width="8.625" style="41"/>
    <col min="3582" max="3582" width="6.875" style="41" customWidth="1"/>
    <col min="3583" max="3583" width="19.375" style="41" customWidth="1"/>
    <col min="3584" max="3584" width="39.25" style="41" bestFit="1" customWidth="1"/>
    <col min="3585" max="3585" width="5.125" style="41" customWidth="1"/>
    <col min="3586" max="3586" width="9.125" style="41" customWidth="1"/>
    <col min="3587" max="3587" width="8.875" style="41" bestFit="1" customWidth="1"/>
    <col min="3588" max="3588" width="6.875" style="41" customWidth="1"/>
    <col min="3589" max="3837" width="8.625" style="41"/>
    <col min="3838" max="3838" width="6.875" style="41" customWidth="1"/>
    <col min="3839" max="3839" width="19.375" style="41" customWidth="1"/>
    <col min="3840" max="3840" width="39.25" style="41" bestFit="1" customWidth="1"/>
    <col min="3841" max="3841" width="5.125" style="41" customWidth="1"/>
    <col min="3842" max="3842" width="9.125" style="41" customWidth="1"/>
    <col min="3843" max="3843" width="8.875" style="41" bestFit="1" customWidth="1"/>
    <col min="3844" max="3844" width="6.875" style="41" customWidth="1"/>
    <col min="3845" max="4093" width="8.625" style="41"/>
    <col min="4094" max="4094" width="6.875" style="41" customWidth="1"/>
    <col min="4095" max="4095" width="19.375" style="41" customWidth="1"/>
    <col min="4096" max="4096" width="39.25" style="41" bestFit="1" customWidth="1"/>
    <col min="4097" max="4097" width="5.125" style="41" customWidth="1"/>
    <col min="4098" max="4098" width="9.125" style="41" customWidth="1"/>
    <col min="4099" max="4099" width="8.875" style="41" bestFit="1" customWidth="1"/>
    <col min="4100" max="4100" width="6.875" style="41" customWidth="1"/>
    <col min="4101" max="4349" width="8.625" style="41"/>
    <col min="4350" max="4350" width="6.875" style="41" customWidth="1"/>
    <col min="4351" max="4351" width="19.375" style="41" customWidth="1"/>
    <col min="4352" max="4352" width="39.25" style="41" bestFit="1" customWidth="1"/>
    <col min="4353" max="4353" width="5.125" style="41" customWidth="1"/>
    <col min="4354" max="4354" width="9.125" style="41" customWidth="1"/>
    <col min="4355" max="4355" width="8.875" style="41" bestFit="1" customWidth="1"/>
    <col min="4356" max="4356" width="6.875" style="41" customWidth="1"/>
    <col min="4357" max="4605" width="8.625" style="41"/>
    <col min="4606" max="4606" width="6.875" style="41" customWidth="1"/>
    <col min="4607" max="4607" width="19.375" style="41" customWidth="1"/>
    <col min="4608" max="4608" width="39.25" style="41" bestFit="1" customWidth="1"/>
    <col min="4609" max="4609" width="5.125" style="41" customWidth="1"/>
    <col min="4610" max="4610" width="9.125" style="41" customWidth="1"/>
    <col min="4611" max="4611" width="8.875" style="41" bestFit="1" customWidth="1"/>
    <col min="4612" max="4612" width="6.875" style="41" customWidth="1"/>
    <col min="4613" max="4861" width="8.625" style="41"/>
    <col min="4862" max="4862" width="6.875" style="41" customWidth="1"/>
    <col min="4863" max="4863" width="19.375" style="41" customWidth="1"/>
    <col min="4864" max="4864" width="39.25" style="41" bestFit="1" customWidth="1"/>
    <col min="4865" max="4865" width="5.125" style="41" customWidth="1"/>
    <col min="4866" max="4866" width="9.125" style="41" customWidth="1"/>
    <col min="4867" max="4867" width="8.875" style="41" bestFit="1" customWidth="1"/>
    <col min="4868" max="4868" width="6.875" style="41" customWidth="1"/>
    <col min="4869" max="5117" width="8.625" style="41"/>
    <col min="5118" max="5118" width="6.875" style="41" customWidth="1"/>
    <col min="5119" max="5119" width="19.375" style="41" customWidth="1"/>
    <col min="5120" max="5120" width="39.25" style="41" bestFit="1" customWidth="1"/>
    <col min="5121" max="5121" width="5.125" style="41" customWidth="1"/>
    <col min="5122" max="5122" width="9.125" style="41" customWidth="1"/>
    <col min="5123" max="5123" width="8.875" style="41" bestFit="1" customWidth="1"/>
    <col min="5124" max="5124" width="6.875" style="41" customWidth="1"/>
    <col min="5125" max="5373" width="8.625" style="41"/>
    <col min="5374" max="5374" width="6.875" style="41" customWidth="1"/>
    <col min="5375" max="5375" width="19.375" style="41" customWidth="1"/>
    <col min="5376" max="5376" width="39.25" style="41" bestFit="1" customWidth="1"/>
    <col min="5377" max="5377" width="5.125" style="41" customWidth="1"/>
    <col min="5378" max="5378" width="9.125" style="41" customWidth="1"/>
    <col min="5379" max="5379" width="8.875" style="41" bestFit="1" customWidth="1"/>
    <col min="5380" max="5380" width="6.875" style="41" customWidth="1"/>
    <col min="5381" max="5629" width="8.625" style="41"/>
    <col min="5630" max="5630" width="6.875" style="41" customWidth="1"/>
    <col min="5631" max="5631" width="19.375" style="41" customWidth="1"/>
    <col min="5632" max="5632" width="39.25" style="41" bestFit="1" customWidth="1"/>
    <col min="5633" max="5633" width="5.125" style="41" customWidth="1"/>
    <col min="5634" max="5634" width="9.125" style="41" customWidth="1"/>
    <col min="5635" max="5635" width="8.875" style="41" bestFit="1" customWidth="1"/>
    <col min="5636" max="5636" width="6.875" style="41" customWidth="1"/>
    <col min="5637" max="5885" width="8.625" style="41"/>
    <col min="5886" max="5886" width="6.875" style="41" customWidth="1"/>
    <col min="5887" max="5887" width="19.375" style="41" customWidth="1"/>
    <col min="5888" max="5888" width="39.25" style="41" bestFit="1" customWidth="1"/>
    <col min="5889" max="5889" width="5.125" style="41" customWidth="1"/>
    <col min="5890" max="5890" width="9.125" style="41" customWidth="1"/>
    <col min="5891" max="5891" width="8.875" style="41" bestFit="1" customWidth="1"/>
    <col min="5892" max="5892" width="6.875" style="41" customWidth="1"/>
    <col min="5893" max="6141" width="8.625" style="41"/>
    <col min="6142" max="6142" width="6.875" style="41" customWidth="1"/>
    <col min="6143" max="6143" width="19.375" style="41" customWidth="1"/>
    <col min="6144" max="6144" width="39.25" style="41" bestFit="1" customWidth="1"/>
    <col min="6145" max="6145" width="5.125" style="41" customWidth="1"/>
    <col min="6146" max="6146" width="9.125" style="41" customWidth="1"/>
    <col min="6147" max="6147" width="8.875" style="41" bestFit="1" customWidth="1"/>
    <col min="6148" max="6148" width="6.875" style="41" customWidth="1"/>
    <col min="6149" max="6397" width="8.625" style="41"/>
    <col min="6398" max="6398" width="6.875" style="41" customWidth="1"/>
    <col min="6399" max="6399" width="19.375" style="41" customWidth="1"/>
    <col min="6400" max="6400" width="39.25" style="41" bestFit="1" customWidth="1"/>
    <col min="6401" max="6401" width="5.125" style="41" customWidth="1"/>
    <col min="6402" max="6402" width="9.125" style="41" customWidth="1"/>
    <col min="6403" max="6403" width="8.875" style="41" bestFit="1" customWidth="1"/>
    <col min="6404" max="6404" width="6.875" style="41" customWidth="1"/>
    <col min="6405" max="6653" width="8.625" style="41"/>
    <col min="6654" max="6654" width="6.875" style="41" customWidth="1"/>
    <col min="6655" max="6655" width="19.375" style="41" customWidth="1"/>
    <col min="6656" max="6656" width="39.25" style="41" bestFit="1" customWidth="1"/>
    <col min="6657" max="6657" width="5.125" style="41" customWidth="1"/>
    <col min="6658" max="6658" width="9.125" style="41" customWidth="1"/>
    <col min="6659" max="6659" width="8.875" style="41" bestFit="1" customWidth="1"/>
    <col min="6660" max="6660" width="6.875" style="41" customWidth="1"/>
    <col min="6661" max="6909" width="8.625" style="41"/>
    <col min="6910" max="6910" width="6.875" style="41" customWidth="1"/>
    <col min="6911" max="6911" width="19.375" style="41" customWidth="1"/>
    <col min="6912" max="6912" width="39.25" style="41" bestFit="1" customWidth="1"/>
    <col min="6913" max="6913" width="5.125" style="41" customWidth="1"/>
    <col min="6914" max="6914" width="9.125" style="41" customWidth="1"/>
    <col min="6915" max="6915" width="8.875" style="41" bestFit="1" customWidth="1"/>
    <col min="6916" max="6916" width="6.875" style="41" customWidth="1"/>
    <col min="6917" max="7165" width="8.625" style="41"/>
    <col min="7166" max="7166" width="6.875" style="41" customWidth="1"/>
    <col min="7167" max="7167" width="19.375" style="41" customWidth="1"/>
    <col min="7168" max="7168" width="39.25" style="41" bestFit="1" customWidth="1"/>
    <col min="7169" max="7169" width="5.125" style="41" customWidth="1"/>
    <col min="7170" max="7170" width="9.125" style="41" customWidth="1"/>
    <col min="7171" max="7171" width="8.875" style="41" bestFit="1" customWidth="1"/>
    <col min="7172" max="7172" width="6.875" style="41" customWidth="1"/>
    <col min="7173" max="7421" width="8.625" style="41"/>
    <col min="7422" max="7422" width="6.875" style="41" customWidth="1"/>
    <col min="7423" max="7423" width="19.375" style="41" customWidth="1"/>
    <col min="7424" max="7424" width="39.25" style="41" bestFit="1" customWidth="1"/>
    <col min="7425" max="7425" width="5.125" style="41" customWidth="1"/>
    <col min="7426" max="7426" width="9.125" style="41" customWidth="1"/>
    <col min="7427" max="7427" width="8.875" style="41" bestFit="1" customWidth="1"/>
    <col min="7428" max="7428" width="6.875" style="41" customWidth="1"/>
    <col min="7429" max="7677" width="8.625" style="41"/>
    <col min="7678" max="7678" width="6.875" style="41" customWidth="1"/>
    <col min="7679" max="7679" width="19.375" style="41" customWidth="1"/>
    <col min="7680" max="7680" width="39.25" style="41" bestFit="1" customWidth="1"/>
    <col min="7681" max="7681" width="5.125" style="41" customWidth="1"/>
    <col min="7682" max="7682" width="9.125" style="41" customWidth="1"/>
    <col min="7683" max="7683" width="8.875" style="41" bestFit="1" customWidth="1"/>
    <col min="7684" max="7684" width="6.875" style="41" customWidth="1"/>
    <col min="7685" max="7933" width="8.625" style="41"/>
    <col min="7934" max="7934" width="6.875" style="41" customWidth="1"/>
    <col min="7935" max="7935" width="19.375" style="41" customWidth="1"/>
    <col min="7936" max="7936" width="39.25" style="41" bestFit="1" customWidth="1"/>
    <col min="7937" max="7937" width="5.125" style="41" customWidth="1"/>
    <col min="7938" max="7938" width="9.125" style="41" customWidth="1"/>
    <col min="7939" max="7939" width="8.875" style="41" bestFit="1" customWidth="1"/>
    <col min="7940" max="7940" width="6.875" style="41" customWidth="1"/>
    <col min="7941" max="8189" width="8.625" style="41"/>
    <col min="8190" max="8190" width="6.875" style="41" customWidth="1"/>
    <col min="8191" max="8191" width="19.375" style="41" customWidth="1"/>
    <col min="8192" max="8192" width="39.25" style="41" bestFit="1" customWidth="1"/>
    <col min="8193" max="8193" width="5.125" style="41" customWidth="1"/>
    <col min="8194" max="8194" width="9.125" style="41" customWidth="1"/>
    <col min="8195" max="8195" width="8.875" style="41" bestFit="1" customWidth="1"/>
    <col min="8196" max="8196" width="6.875" style="41" customWidth="1"/>
    <col min="8197" max="8445" width="8.625" style="41"/>
    <col min="8446" max="8446" width="6.875" style="41" customWidth="1"/>
    <col min="8447" max="8447" width="19.375" style="41" customWidth="1"/>
    <col min="8448" max="8448" width="39.25" style="41" bestFit="1" customWidth="1"/>
    <col min="8449" max="8449" width="5.125" style="41" customWidth="1"/>
    <col min="8450" max="8450" width="9.125" style="41" customWidth="1"/>
    <col min="8451" max="8451" width="8.875" style="41" bestFit="1" customWidth="1"/>
    <col min="8452" max="8452" width="6.875" style="41" customWidth="1"/>
    <col min="8453" max="8701" width="8.625" style="41"/>
    <col min="8702" max="8702" width="6.875" style="41" customWidth="1"/>
    <col min="8703" max="8703" width="19.375" style="41" customWidth="1"/>
    <col min="8704" max="8704" width="39.25" style="41" bestFit="1" customWidth="1"/>
    <col min="8705" max="8705" width="5.125" style="41" customWidth="1"/>
    <col min="8706" max="8706" width="9.125" style="41" customWidth="1"/>
    <col min="8707" max="8707" width="8.875" style="41" bestFit="1" customWidth="1"/>
    <col min="8708" max="8708" width="6.875" style="41" customWidth="1"/>
    <col min="8709" max="8957" width="8.625" style="41"/>
    <col min="8958" max="8958" width="6.875" style="41" customWidth="1"/>
    <col min="8959" max="8959" width="19.375" style="41" customWidth="1"/>
    <col min="8960" max="8960" width="39.25" style="41" bestFit="1" customWidth="1"/>
    <col min="8961" max="8961" width="5.125" style="41" customWidth="1"/>
    <col min="8962" max="8962" width="9.125" style="41" customWidth="1"/>
    <col min="8963" max="8963" width="8.875" style="41" bestFit="1" customWidth="1"/>
    <col min="8964" max="8964" width="6.875" style="41" customWidth="1"/>
    <col min="8965" max="9213" width="8.625" style="41"/>
    <col min="9214" max="9214" width="6.875" style="41" customWidth="1"/>
    <col min="9215" max="9215" width="19.375" style="41" customWidth="1"/>
    <col min="9216" max="9216" width="39.25" style="41" bestFit="1" customWidth="1"/>
    <col min="9217" max="9217" width="5.125" style="41" customWidth="1"/>
    <col min="9218" max="9218" width="9.125" style="41" customWidth="1"/>
    <col min="9219" max="9219" width="8.875" style="41" bestFit="1" customWidth="1"/>
    <col min="9220" max="9220" width="6.875" style="41" customWidth="1"/>
    <col min="9221" max="9469" width="8.625" style="41"/>
    <col min="9470" max="9470" width="6.875" style="41" customWidth="1"/>
    <col min="9471" max="9471" width="19.375" style="41" customWidth="1"/>
    <col min="9472" max="9472" width="39.25" style="41" bestFit="1" customWidth="1"/>
    <col min="9473" max="9473" width="5.125" style="41" customWidth="1"/>
    <col min="9474" max="9474" width="9.125" style="41" customWidth="1"/>
    <col min="9475" max="9475" width="8.875" style="41" bestFit="1" customWidth="1"/>
    <col min="9476" max="9476" width="6.875" style="41" customWidth="1"/>
    <col min="9477" max="9725" width="8.625" style="41"/>
    <col min="9726" max="9726" width="6.875" style="41" customWidth="1"/>
    <col min="9727" max="9727" width="19.375" style="41" customWidth="1"/>
    <col min="9728" max="9728" width="39.25" style="41" bestFit="1" customWidth="1"/>
    <col min="9729" max="9729" width="5.125" style="41" customWidth="1"/>
    <col min="9730" max="9730" width="9.125" style="41" customWidth="1"/>
    <col min="9731" max="9731" width="8.875" style="41" bestFit="1" customWidth="1"/>
    <col min="9732" max="9732" width="6.875" style="41" customWidth="1"/>
    <col min="9733" max="9981" width="8.625" style="41"/>
    <col min="9982" max="9982" width="6.875" style="41" customWidth="1"/>
    <col min="9983" max="9983" width="19.375" style="41" customWidth="1"/>
    <col min="9984" max="9984" width="39.25" style="41" bestFit="1" customWidth="1"/>
    <col min="9985" max="9985" width="5.125" style="41" customWidth="1"/>
    <col min="9986" max="9986" width="9.125" style="41" customWidth="1"/>
    <col min="9987" max="9987" width="8.875" style="41" bestFit="1" customWidth="1"/>
    <col min="9988" max="9988" width="6.875" style="41" customWidth="1"/>
    <col min="9989" max="10237" width="8.625" style="41"/>
    <col min="10238" max="10238" width="6.875" style="41" customWidth="1"/>
    <col min="10239" max="10239" width="19.375" style="41" customWidth="1"/>
    <col min="10240" max="10240" width="39.25" style="41" bestFit="1" customWidth="1"/>
    <col min="10241" max="10241" width="5.125" style="41" customWidth="1"/>
    <col min="10242" max="10242" width="9.125" style="41" customWidth="1"/>
    <col min="10243" max="10243" width="8.875" style="41" bestFit="1" customWidth="1"/>
    <col min="10244" max="10244" width="6.875" style="41" customWidth="1"/>
    <col min="10245" max="10493" width="8.625" style="41"/>
    <col min="10494" max="10494" width="6.875" style="41" customWidth="1"/>
    <col min="10495" max="10495" width="19.375" style="41" customWidth="1"/>
    <col min="10496" max="10496" width="39.25" style="41" bestFit="1" customWidth="1"/>
    <col min="10497" max="10497" width="5.125" style="41" customWidth="1"/>
    <col min="10498" max="10498" width="9.125" style="41" customWidth="1"/>
    <col min="10499" max="10499" width="8.875" style="41" bestFit="1" customWidth="1"/>
    <col min="10500" max="10500" width="6.875" style="41" customWidth="1"/>
    <col min="10501" max="10749" width="8.625" style="41"/>
    <col min="10750" max="10750" width="6.875" style="41" customWidth="1"/>
    <col min="10751" max="10751" width="19.375" style="41" customWidth="1"/>
    <col min="10752" max="10752" width="39.25" style="41" bestFit="1" customWidth="1"/>
    <col min="10753" max="10753" width="5.125" style="41" customWidth="1"/>
    <col min="10754" max="10754" width="9.125" style="41" customWidth="1"/>
    <col min="10755" max="10755" width="8.875" style="41" bestFit="1" customWidth="1"/>
    <col min="10756" max="10756" width="6.875" style="41" customWidth="1"/>
    <col min="10757" max="11005" width="8.625" style="41"/>
    <col min="11006" max="11006" width="6.875" style="41" customWidth="1"/>
    <col min="11007" max="11007" width="19.375" style="41" customWidth="1"/>
    <col min="11008" max="11008" width="39.25" style="41" bestFit="1" customWidth="1"/>
    <col min="11009" max="11009" width="5.125" style="41" customWidth="1"/>
    <col min="11010" max="11010" width="9.125" style="41" customWidth="1"/>
    <col min="11011" max="11011" width="8.875" style="41" bestFit="1" customWidth="1"/>
    <col min="11012" max="11012" width="6.875" style="41" customWidth="1"/>
    <col min="11013" max="11261" width="8.625" style="41"/>
    <col min="11262" max="11262" width="6.875" style="41" customWidth="1"/>
    <col min="11263" max="11263" width="19.375" style="41" customWidth="1"/>
    <col min="11264" max="11264" width="39.25" style="41" bestFit="1" customWidth="1"/>
    <col min="11265" max="11265" width="5.125" style="41" customWidth="1"/>
    <col min="11266" max="11266" width="9.125" style="41" customWidth="1"/>
    <col min="11267" max="11267" width="8.875" style="41" bestFit="1" customWidth="1"/>
    <col min="11268" max="11268" width="6.875" style="41" customWidth="1"/>
    <col min="11269" max="11517" width="8.625" style="41"/>
    <col min="11518" max="11518" width="6.875" style="41" customWidth="1"/>
    <col min="11519" max="11519" width="19.375" style="41" customWidth="1"/>
    <col min="11520" max="11520" width="39.25" style="41" bestFit="1" customWidth="1"/>
    <col min="11521" max="11521" width="5.125" style="41" customWidth="1"/>
    <col min="11522" max="11522" width="9.125" style="41" customWidth="1"/>
    <col min="11523" max="11523" width="8.875" style="41" bestFit="1" customWidth="1"/>
    <col min="11524" max="11524" width="6.875" style="41" customWidth="1"/>
    <col min="11525" max="11773" width="8.625" style="41"/>
    <col min="11774" max="11774" width="6.875" style="41" customWidth="1"/>
    <col min="11775" max="11775" width="19.375" style="41" customWidth="1"/>
    <col min="11776" max="11776" width="39.25" style="41" bestFit="1" customWidth="1"/>
    <col min="11777" max="11777" width="5.125" style="41" customWidth="1"/>
    <col min="11778" max="11778" width="9.125" style="41" customWidth="1"/>
    <col min="11779" max="11779" width="8.875" style="41" bestFit="1" customWidth="1"/>
    <col min="11780" max="11780" width="6.875" style="41" customWidth="1"/>
    <col min="11781" max="12029" width="8.625" style="41"/>
    <col min="12030" max="12030" width="6.875" style="41" customWidth="1"/>
    <col min="12031" max="12031" width="19.375" style="41" customWidth="1"/>
    <col min="12032" max="12032" width="39.25" style="41" bestFit="1" customWidth="1"/>
    <col min="12033" max="12033" width="5.125" style="41" customWidth="1"/>
    <col min="12034" max="12034" width="9.125" style="41" customWidth="1"/>
    <col min="12035" max="12035" width="8.875" style="41" bestFit="1" customWidth="1"/>
    <col min="12036" max="12036" width="6.875" style="41" customWidth="1"/>
    <col min="12037" max="12285" width="8.625" style="41"/>
    <col min="12286" max="12286" width="6.875" style="41" customWidth="1"/>
    <col min="12287" max="12287" width="19.375" style="41" customWidth="1"/>
    <col min="12288" max="12288" width="39.25" style="41" bestFit="1" customWidth="1"/>
    <col min="12289" max="12289" width="5.125" style="41" customWidth="1"/>
    <col min="12290" max="12290" width="9.125" style="41" customWidth="1"/>
    <col min="12291" max="12291" width="8.875" style="41" bestFit="1" customWidth="1"/>
    <col min="12292" max="12292" width="6.875" style="41" customWidth="1"/>
    <col min="12293" max="12541" width="8.625" style="41"/>
    <col min="12542" max="12542" width="6.875" style="41" customWidth="1"/>
    <col min="12543" max="12543" width="19.375" style="41" customWidth="1"/>
    <col min="12544" max="12544" width="39.25" style="41" bestFit="1" customWidth="1"/>
    <col min="12545" max="12545" width="5.125" style="41" customWidth="1"/>
    <col min="12546" max="12546" width="9.125" style="41" customWidth="1"/>
    <col min="12547" max="12547" width="8.875" style="41" bestFit="1" customWidth="1"/>
    <col min="12548" max="12548" width="6.875" style="41" customWidth="1"/>
    <col min="12549" max="12797" width="8.625" style="41"/>
    <col min="12798" max="12798" width="6.875" style="41" customWidth="1"/>
    <col min="12799" max="12799" width="19.375" style="41" customWidth="1"/>
    <col min="12800" max="12800" width="39.25" style="41" bestFit="1" customWidth="1"/>
    <col min="12801" max="12801" width="5.125" style="41" customWidth="1"/>
    <col min="12802" max="12802" width="9.125" style="41" customWidth="1"/>
    <col min="12803" max="12803" width="8.875" style="41" bestFit="1" customWidth="1"/>
    <col min="12804" max="12804" width="6.875" style="41" customWidth="1"/>
    <col min="12805" max="13053" width="8.625" style="41"/>
    <col min="13054" max="13054" width="6.875" style="41" customWidth="1"/>
    <col min="13055" max="13055" width="19.375" style="41" customWidth="1"/>
    <col min="13056" max="13056" width="39.25" style="41" bestFit="1" customWidth="1"/>
    <col min="13057" max="13057" width="5.125" style="41" customWidth="1"/>
    <col min="13058" max="13058" width="9.125" style="41" customWidth="1"/>
    <col min="13059" max="13059" width="8.875" style="41" bestFit="1" customWidth="1"/>
    <col min="13060" max="13060" width="6.875" style="41" customWidth="1"/>
    <col min="13061" max="13309" width="8.625" style="41"/>
    <col min="13310" max="13310" width="6.875" style="41" customWidth="1"/>
    <col min="13311" max="13311" width="19.375" style="41" customWidth="1"/>
    <col min="13312" max="13312" width="39.25" style="41" bestFit="1" customWidth="1"/>
    <col min="13313" max="13313" width="5.125" style="41" customWidth="1"/>
    <col min="13314" max="13314" width="9.125" style="41" customWidth="1"/>
    <col min="13315" max="13315" width="8.875" style="41" bestFit="1" customWidth="1"/>
    <col min="13316" max="13316" width="6.875" style="41" customWidth="1"/>
    <col min="13317" max="13565" width="8.625" style="41"/>
    <col min="13566" max="13566" width="6.875" style="41" customWidth="1"/>
    <col min="13567" max="13567" width="19.375" style="41" customWidth="1"/>
    <col min="13568" max="13568" width="39.25" style="41" bestFit="1" customWidth="1"/>
    <col min="13569" max="13569" width="5.125" style="41" customWidth="1"/>
    <col min="13570" max="13570" width="9.125" style="41" customWidth="1"/>
    <col min="13571" max="13571" width="8.875" style="41" bestFit="1" customWidth="1"/>
    <col min="13572" max="13572" width="6.875" style="41" customWidth="1"/>
    <col min="13573" max="13821" width="8.625" style="41"/>
    <col min="13822" max="13822" width="6.875" style="41" customWidth="1"/>
    <col min="13823" max="13823" width="19.375" style="41" customWidth="1"/>
    <col min="13824" max="13824" width="39.25" style="41" bestFit="1" customWidth="1"/>
    <col min="13825" max="13825" width="5.125" style="41" customWidth="1"/>
    <col min="13826" max="13826" width="9.125" style="41" customWidth="1"/>
    <col min="13827" max="13827" width="8.875" style="41" bestFit="1" customWidth="1"/>
    <col min="13828" max="13828" width="6.875" style="41" customWidth="1"/>
    <col min="13829" max="14077" width="8.625" style="41"/>
    <col min="14078" max="14078" width="6.875" style="41" customWidth="1"/>
    <col min="14079" max="14079" width="19.375" style="41" customWidth="1"/>
    <col min="14080" max="14080" width="39.25" style="41" bestFit="1" customWidth="1"/>
    <col min="14081" max="14081" width="5.125" style="41" customWidth="1"/>
    <col min="14082" max="14082" width="9.125" style="41" customWidth="1"/>
    <col min="14083" max="14083" width="8.875" style="41" bestFit="1" customWidth="1"/>
    <col min="14084" max="14084" width="6.875" style="41" customWidth="1"/>
    <col min="14085" max="14333" width="8.625" style="41"/>
    <col min="14334" max="14334" width="6.875" style="41" customWidth="1"/>
    <col min="14335" max="14335" width="19.375" style="41" customWidth="1"/>
    <col min="14336" max="14336" width="39.25" style="41" bestFit="1" customWidth="1"/>
    <col min="14337" max="14337" width="5.125" style="41" customWidth="1"/>
    <col min="14338" max="14338" width="9.125" style="41" customWidth="1"/>
    <col min="14339" max="14339" width="8.875" style="41" bestFit="1" customWidth="1"/>
    <col min="14340" max="14340" width="6.875" style="41" customWidth="1"/>
    <col min="14341" max="14589" width="8.625" style="41"/>
    <col min="14590" max="14590" width="6.875" style="41" customWidth="1"/>
    <col min="14591" max="14591" width="19.375" style="41" customWidth="1"/>
    <col min="14592" max="14592" width="39.25" style="41" bestFit="1" customWidth="1"/>
    <col min="14593" max="14593" width="5.125" style="41" customWidth="1"/>
    <col min="14594" max="14594" width="9.125" style="41" customWidth="1"/>
    <col min="14595" max="14595" width="8.875" style="41" bestFit="1" customWidth="1"/>
    <col min="14596" max="14596" width="6.875" style="41" customWidth="1"/>
    <col min="14597" max="14845" width="8.625" style="41"/>
    <col min="14846" max="14846" width="6.875" style="41" customWidth="1"/>
    <col min="14847" max="14847" width="19.375" style="41" customWidth="1"/>
    <col min="14848" max="14848" width="39.25" style="41" bestFit="1" customWidth="1"/>
    <col min="14849" max="14849" width="5.125" style="41" customWidth="1"/>
    <col min="14850" max="14850" width="9.125" style="41" customWidth="1"/>
    <col min="14851" max="14851" width="8.875" style="41" bestFit="1" customWidth="1"/>
    <col min="14852" max="14852" width="6.875" style="41" customWidth="1"/>
    <col min="14853" max="15101" width="8.625" style="41"/>
    <col min="15102" max="15102" width="6.875" style="41" customWidth="1"/>
    <col min="15103" max="15103" width="19.375" style="41" customWidth="1"/>
    <col min="15104" max="15104" width="39.25" style="41" bestFit="1" customWidth="1"/>
    <col min="15105" max="15105" width="5.125" style="41" customWidth="1"/>
    <col min="15106" max="15106" width="9.125" style="41" customWidth="1"/>
    <col min="15107" max="15107" width="8.875" style="41" bestFit="1" customWidth="1"/>
    <col min="15108" max="15108" width="6.875" style="41" customWidth="1"/>
    <col min="15109" max="15357" width="8.625" style="41"/>
    <col min="15358" max="15358" width="6.875" style="41" customWidth="1"/>
    <col min="15359" max="15359" width="19.375" style="41" customWidth="1"/>
    <col min="15360" max="15360" width="39.25" style="41" bestFit="1" customWidth="1"/>
    <col min="15361" max="15361" width="5.125" style="41" customWidth="1"/>
    <col min="15362" max="15362" width="9.125" style="41" customWidth="1"/>
    <col min="15363" max="15363" width="8.875" style="41" bestFit="1" customWidth="1"/>
    <col min="15364" max="15364" width="6.875" style="41" customWidth="1"/>
    <col min="15365" max="15613" width="8.625" style="41"/>
    <col min="15614" max="15614" width="6.875" style="41" customWidth="1"/>
    <col min="15615" max="15615" width="19.375" style="41" customWidth="1"/>
    <col min="15616" max="15616" width="39.25" style="41" bestFit="1" customWidth="1"/>
    <col min="15617" max="15617" width="5.125" style="41" customWidth="1"/>
    <col min="15618" max="15618" width="9.125" style="41" customWidth="1"/>
    <col min="15619" max="15619" width="8.875" style="41" bestFit="1" customWidth="1"/>
    <col min="15620" max="15620" width="6.875" style="41" customWidth="1"/>
    <col min="15621" max="15869" width="8.625" style="41"/>
    <col min="15870" max="15870" width="6.875" style="41" customWidth="1"/>
    <col min="15871" max="15871" width="19.375" style="41" customWidth="1"/>
    <col min="15872" max="15872" width="39.25" style="41" bestFit="1" customWidth="1"/>
    <col min="15873" max="15873" width="5.125" style="41" customWidth="1"/>
    <col min="15874" max="15874" width="9.125" style="41" customWidth="1"/>
    <col min="15875" max="15875" width="8.875" style="41" bestFit="1" customWidth="1"/>
    <col min="15876" max="15876" width="6.875" style="41" customWidth="1"/>
    <col min="15877" max="16125" width="8.625" style="41"/>
    <col min="16126" max="16126" width="6.875" style="41" customWidth="1"/>
    <col min="16127" max="16127" width="19.375" style="41" customWidth="1"/>
    <col min="16128" max="16128" width="39.25" style="41" bestFit="1" customWidth="1"/>
    <col min="16129" max="16129" width="5.125" style="41" customWidth="1"/>
    <col min="16130" max="16130" width="9.125" style="41" customWidth="1"/>
    <col min="16131" max="16131" width="8.875" style="41" bestFit="1" customWidth="1"/>
    <col min="16132" max="16132" width="6.875" style="41" customWidth="1"/>
    <col min="16133" max="16384" width="8.625" style="41"/>
  </cols>
  <sheetData>
    <row r="1" spans="1:28" s="131" customFormat="1" ht="26.25" customHeight="1" x14ac:dyDescent="0.2">
      <c r="A1" s="135" t="s">
        <v>10</v>
      </c>
      <c r="B1" s="135"/>
    </row>
    <row r="2" spans="1:28" s="131" customFormat="1" x14ac:dyDescent="0.2">
      <c r="A2" s="507" t="s">
        <v>11</v>
      </c>
      <c r="B2" s="507"/>
    </row>
    <row r="3" spans="1:28" s="131" customFormat="1" x14ac:dyDescent="0.2">
      <c r="A3" s="132"/>
      <c r="B3" s="132"/>
    </row>
    <row r="4" spans="1:28" s="353" customFormat="1" x14ac:dyDescent="0.2">
      <c r="A4" s="546" t="s">
        <v>136</v>
      </c>
      <c r="B4" s="504"/>
      <c r="C4" s="504"/>
      <c r="D4" s="504"/>
      <c r="E4" s="504"/>
      <c r="F4" s="504"/>
    </row>
    <row r="5" spans="1:28" s="230" customFormat="1" x14ac:dyDescent="0.2">
      <c r="A5" s="204"/>
      <c r="C5" s="135"/>
      <c r="D5" s="220"/>
      <c r="E5" s="221"/>
      <c r="F5" s="222"/>
      <c r="G5" s="223"/>
      <c r="H5" s="124"/>
    </row>
    <row r="6" spans="1:28" s="4" customFormat="1" ht="35.25" customHeight="1" x14ac:dyDescent="0.15">
      <c r="A6" s="525" t="s">
        <v>137</v>
      </c>
      <c r="B6" s="525"/>
      <c r="C6" s="525"/>
      <c r="D6" s="525"/>
      <c r="E6" s="355"/>
      <c r="F6" s="355"/>
      <c r="G6" s="355"/>
      <c r="H6" s="355"/>
      <c r="I6" s="355"/>
      <c r="J6" s="355"/>
      <c r="K6" s="355"/>
      <c r="L6" s="355"/>
      <c r="M6" s="355"/>
      <c r="N6" s="355"/>
      <c r="O6" s="355"/>
      <c r="P6" s="355"/>
      <c r="Q6" s="355"/>
      <c r="R6" s="355"/>
      <c r="S6" s="355"/>
      <c r="T6" s="355"/>
      <c r="U6" s="355"/>
      <c r="V6" s="355"/>
      <c r="W6" s="355"/>
      <c r="X6" s="355"/>
      <c r="Y6" s="355"/>
      <c r="Z6" s="355"/>
      <c r="AA6" s="355"/>
      <c r="AB6" s="355"/>
    </row>
    <row r="7" spans="1:28" ht="17" thickBot="1" x14ac:dyDescent="0.25">
      <c r="A7" s="224"/>
      <c r="B7" s="224"/>
      <c r="C7" s="224"/>
      <c r="D7" s="353"/>
    </row>
    <row r="8" spans="1:28" ht="17" x14ac:dyDescent="0.2">
      <c r="A8" s="356" t="s">
        <v>68</v>
      </c>
      <c r="B8" s="357" t="s">
        <v>130</v>
      </c>
      <c r="C8" s="358" t="s">
        <v>138</v>
      </c>
      <c r="D8" s="351" t="s">
        <v>139</v>
      </c>
    </row>
    <row r="9" spans="1:28" x14ac:dyDescent="0.2">
      <c r="A9" s="359"/>
      <c r="B9" s="40"/>
      <c r="C9" s="40"/>
      <c r="D9" s="360"/>
    </row>
    <row r="10" spans="1:28" ht="51" x14ac:dyDescent="0.2">
      <c r="A10" s="361" t="s">
        <v>140</v>
      </c>
      <c r="B10" s="60"/>
      <c r="C10" s="47">
        <f>'Staat van eenheidsprijzen'!C18</f>
        <v>0</v>
      </c>
      <c r="D10" s="362">
        <f>B10*C10</f>
        <v>0</v>
      </c>
      <c r="E10" s="471"/>
    </row>
    <row r="11" spans="1:28" ht="51" x14ac:dyDescent="0.2">
      <c r="A11" s="363" t="s">
        <v>141</v>
      </c>
      <c r="B11" s="60"/>
      <c r="C11" s="47">
        <f>'Staat van eenheidsprijzen'!C18</f>
        <v>0</v>
      </c>
      <c r="D11" s="362">
        <f t="shared" ref="D11" si="0">B11*C11</f>
        <v>0</v>
      </c>
      <c r="E11" s="470"/>
    </row>
    <row r="12" spans="1:28" x14ac:dyDescent="0.2">
      <c r="A12" s="364"/>
      <c r="B12" s="7"/>
      <c r="C12" s="7"/>
      <c r="D12" s="365"/>
    </row>
    <row r="13" spans="1:28" x14ac:dyDescent="0.2">
      <c r="A13" s="364"/>
      <c r="B13" s="7"/>
      <c r="C13" s="7"/>
      <c r="D13" s="365"/>
    </row>
    <row r="14" spans="1:28" ht="35" thickBot="1" x14ac:dyDescent="0.25">
      <c r="A14" s="366" t="s">
        <v>142</v>
      </c>
      <c r="B14" s="367"/>
      <c r="C14" s="367"/>
      <c r="D14" s="368">
        <f>SUM(D10:D11)</f>
        <v>0</v>
      </c>
    </row>
    <row r="15" spans="1:28" s="353" customFormat="1" x14ac:dyDescent="0.2">
      <c r="A15" s="369"/>
      <c r="B15" s="369"/>
      <c r="C15" s="369"/>
    </row>
    <row r="16" spans="1:28" s="353" customFormat="1" x14ac:dyDescent="0.2">
      <c r="A16" s="369"/>
      <c r="B16" s="369"/>
      <c r="C16" s="369"/>
    </row>
    <row r="17" spans="1:4" s="353" customFormat="1" ht="17" thickBot="1" x14ac:dyDescent="0.25">
      <c r="A17" s="369"/>
      <c r="B17" s="369"/>
      <c r="C17" s="369"/>
    </row>
    <row r="18" spans="1:4" ht="72.75" customHeight="1" thickBot="1" x14ac:dyDescent="0.25">
      <c r="A18" s="547" t="s">
        <v>143</v>
      </c>
      <c r="B18" s="548"/>
      <c r="C18" s="548"/>
      <c r="D18" s="549"/>
    </row>
    <row r="19" spans="1:4" s="353" customFormat="1" x14ac:dyDescent="0.2">
      <c r="A19" s="369"/>
      <c r="B19" s="369"/>
      <c r="C19" s="369"/>
    </row>
    <row r="20" spans="1:4" s="353" customFormat="1" x14ac:dyDescent="0.2">
      <c r="A20" s="369"/>
      <c r="B20" s="369"/>
      <c r="C20" s="369"/>
    </row>
    <row r="21" spans="1:4" s="353" customFormat="1" x14ac:dyDescent="0.2">
      <c r="A21" s="369"/>
      <c r="B21" s="369"/>
      <c r="C21" s="369"/>
    </row>
    <row r="22" spans="1:4" s="353" customFormat="1" x14ac:dyDescent="0.2">
      <c r="A22" s="369"/>
      <c r="B22" s="369"/>
      <c r="C22" s="369"/>
    </row>
    <row r="23" spans="1:4" s="353" customFormat="1" x14ac:dyDescent="0.2"/>
    <row r="24" spans="1:4" s="353" customFormat="1" x14ac:dyDescent="0.2"/>
    <row r="25" spans="1:4" s="353" customFormat="1" x14ac:dyDescent="0.2"/>
    <row r="26" spans="1:4" s="353" customFormat="1" x14ac:dyDescent="0.2"/>
    <row r="27" spans="1:4" s="353" customFormat="1" x14ac:dyDescent="0.2"/>
    <row r="28" spans="1:4" s="353" customFormat="1" x14ac:dyDescent="0.2"/>
    <row r="29" spans="1:4" s="353" customFormat="1" x14ac:dyDescent="0.2"/>
    <row r="30" spans="1:4" s="353" customFormat="1" x14ac:dyDescent="0.2"/>
    <row r="31" spans="1:4" s="353" customFormat="1" x14ac:dyDescent="0.2"/>
    <row r="32" spans="1:4" s="353" customFormat="1" x14ac:dyDescent="0.2"/>
    <row r="33" s="353" customFormat="1" x14ac:dyDescent="0.2"/>
    <row r="34" s="353" customFormat="1" x14ac:dyDescent="0.2"/>
    <row r="35" s="353" customFormat="1" x14ac:dyDescent="0.2"/>
    <row r="36" s="353" customFormat="1" x14ac:dyDescent="0.2"/>
    <row r="37" s="353" customFormat="1" x14ac:dyDescent="0.2"/>
    <row r="38" s="353" customFormat="1" x14ac:dyDescent="0.2"/>
    <row r="39" s="353" customFormat="1" x14ac:dyDescent="0.2"/>
    <row r="40" s="353" customFormat="1" x14ac:dyDescent="0.2"/>
    <row r="41" s="353" customFormat="1" x14ac:dyDescent="0.2"/>
    <row r="42" s="353" customFormat="1" x14ac:dyDescent="0.2"/>
    <row r="43" s="353" customFormat="1" x14ac:dyDescent="0.2"/>
    <row r="44" s="353" customFormat="1" x14ac:dyDescent="0.2"/>
    <row r="45" s="353" customFormat="1" x14ac:dyDescent="0.2"/>
    <row r="46" s="353" customFormat="1" x14ac:dyDescent="0.2"/>
    <row r="47" s="353" customFormat="1" x14ac:dyDescent="0.2"/>
    <row r="48" s="353" customFormat="1" x14ac:dyDescent="0.2"/>
    <row r="49" spans="1:3" s="353" customFormat="1" x14ac:dyDescent="0.2"/>
    <row r="50" spans="1:3" s="353" customFormat="1" x14ac:dyDescent="0.2"/>
    <row r="51" spans="1:3" s="353" customFormat="1" x14ac:dyDescent="0.2"/>
    <row r="52" spans="1:3" s="353" customFormat="1" x14ac:dyDescent="0.2"/>
    <row r="53" spans="1:3" s="353" customFormat="1" x14ac:dyDescent="0.2"/>
    <row r="54" spans="1:3" s="353" customFormat="1" x14ac:dyDescent="0.2"/>
    <row r="55" spans="1:3" s="353" customFormat="1" x14ac:dyDescent="0.2">
      <c r="A55" s="369"/>
      <c r="B55" s="369"/>
      <c r="C55" s="369"/>
    </row>
    <row r="56" spans="1:3" s="353" customFormat="1" x14ac:dyDescent="0.2">
      <c r="A56" s="369"/>
      <c r="B56" s="369"/>
      <c r="C56" s="369"/>
    </row>
    <row r="57" spans="1:3" s="353" customFormat="1" x14ac:dyDescent="0.2">
      <c r="A57" s="369"/>
      <c r="B57" s="369"/>
      <c r="C57" s="369"/>
    </row>
    <row r="58" spans="1:3" s="353" customFormat="1" x14ac:dyDescent="0.2">
      <c r="A58" s="369"/>
      <c r="B58" s="369"/>
      <c r="C58" s="369"/>
    </row>
    <row r="59" spans="1:3" s="353" customFormat="1" x14ac:dyDescent="0.2">
      <c r="A59" s="369"/>
      <c r="B59" s="369"/>
      <c r="C59" s="369"/>
    </row>
    <row r="60" spans="1:3" s="353" customFormat="1" x14ac:dyDescent="0.2">
      <c r="A60" s="369"/>
      <c r="B60" s="369"/>
      <c r="C60" s="369"/>
    </row>
    <row r="61" spans="1:3" s="353" customFormat="1" x14ac:dyDescent="0.2">
      <c r="A61" s="369"/>
      <c r="B61" s="369"/>
      <c r="C61" s="369"/>
    </row>
    <row r="62" spans="1:3" s="353" customFormat="1" x14ac:dyDescent="0.2">
      <c r="A62" s="369"/>
      <c r="B62" s="369"/>
      <c r="C62" s="369"/>
    </row>
    <row r="63" spans="1:3" s="353" customFormat="1" x14ac:dyDescent="0.2">
      <c r="A63" s="369"/>
      <c r="B63" s="369"/>
      <c r="C63" s="369"/>
    </row>
    <row r="64" spans="1:3" s="353" customFormat="1" x14ac:dyDescent="0.2">
      <c r="A64" s="369"/>
      <c r="B64" s="369"/>
      <c r="C64" s="369"/>
    </row>
    <row r="65" spans="1:3" s="353" customFormat="1" x14ac:dyDescent="0.2">
      <c r="A65" s="369"/>
      <c r="B65" s="369"/>
      <c r="C65" s="369"/>
    </row>
    <row r="66" spans="1:3" s="353" customFormat="1" x14ac:dyDescent="0.2"/>
    <row r="67" spans="1:3" s="353" customFormat="1" x14ac:dyDescent="0.2"/>
    <row r="68" spans="1:3" s="353" customFormat="1" x14ac:dyDescent="0.2"/>
    <row r="69" spans="1:3" s="353" customFormat="1" x14ac:dyDescent="0.2"/>
    <row r="70" spans="1:3" s="353" customFormat="1" x14ac:dyDescent="0.2">
      <c r="A70" s="369"/>
      <c r="B70" s="369"/>
      <c r="C70" s="369"/>
    </row>
    <row r="71" spans="1:3" s="353" customFormat="1" x14ac:dyDescent="0.2">
      <c r="A71" s="369"/>
      <c r="B71" s="369"/>
      <c r="C71" s="369"/>
    </row>
    <row r="72" spans="1:3" s="353" customFormat="1" x14ac:dyDescent="0.2">
      <c r="A72" s="369"/>
      <c r="B72" s="369"/>
      <c r="C72" s="369"/>
    </row>
    <row r="73" spans="1:3" x14ac:dyDescent="0.2">
      <c r="A73" s="41"/>
      <c r="B73" s="41"/>
      <c r="C73" s="41"/>
    </row>
    <row r="76" spans="1:3" x14ac:dyDescent="0.2">
      <c r="A76" s="41"/>
      <c r="B76" s="41"/>
      <c r="C76" s="41"/>
    </row>
  </sheetData>
  <sheetProtection algorithmName="SHA-512" hashValue="JG9INbzJHkm1nbSPHpxF+w14u78m4zoV6cx6D8q1nUOl6dmLPYJQWqydYuBVwE6TQHt6UmhomTvziRcclLUxsA==" saltValue="yJKVGRVQn9qhXzFczWhx1w==" spinCount="100000" sheet="1" objects="1" scenarios="1"/>
  <mergeCells count="4">
    <mergeCell ref="A2:B2"/>
    <mergeCell ref="A4:F4"/>
    <mergeCell ref="A6:D6"/>
    <mergeCell ref="A18:D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440F-086B-DD49-A888-E5A02F353AC6}">
  <dimension ref="A1:AE160"/>
  <sheetViews>
    <sheetView zoomScale="80" zoomScaleNormal="80" workbookViewId="0">
      <selection activeCell="G8" sqref="G8"/>
    </sheetView>
  </sheetViews>
  <sheetFormatPr baseColWidth="10" defaultColWidth="8.625" defaultRowHeight="16" x14ac:dyDescent="0.2"/>
  <cols>
    <col min="1" max="1" width="29.5" customWidth="1"/>
    <col min="2" max="2" width="85.625" customWidth="1"/>
    <col min="3" max="3" width="18.5" style="119" customWidth="1"/>
    <col min="4" max="4" width="17.5" style="107" bestFit="1" customWidth="1"/>
    <col min="5" max="5" width="16" style="124" customWidth="1"/>
    <col min="6" max="30" width="8.625" style="124"/>
  </cols>
  <sheetData>
    <row r="1" spans="1:31" s="131" customFormat="1" ht="26.25" customHeight="1" x14ac:dyDescent="0.2">
      <c r="A1" s="135" t="s">
        <v>10</v>
      </c>
      <c r="B1" s="135"/>
    </row>
    <row r="2" spans="1:31" s="131" customFormat="1" x14ac:dyDescent="0.2">
      <c r="A2" s="507" t="s">
        <v>11</v>
      </c>
      <c r="B2" s="507"/>
    </row>
    <row r="3" spans="1:31" s="131" customFormat="1" x14ac:dyDescent="0.2">
      <c r="A3" s="132"/>
      <c r="B3" s="132"/>
    </row>
    <row r="4" spans="1:31" s="131" customFormat="1" ht="18" x14ac:dyDescent="0.2">
      <c r="A4" s="370" t="s">
        <v>144</v>
      </c>
      <c r="B4" s="132"/>
    </row>
    <row r="5" spans="1:31" s="230" customFormat="1" ht="97" customHeight="1" x14ac:dyDescent="0.2">
      <c r="A5" s="376" t="s">
        <v>145</v>
      </c>
      <c r="B5" s="504" t="s">
        <v>146</v>
      </c>
      <c r="C5" s="504"/>
      <c r="D5" s="504"/>
      <c r="E5" s="124"/>
    </row>
    <row r="6" spans="1:31" s="355" customFormat="1" ht="27" customHeight="1" x14ac:dyDescent="0.2">
      <c r="A6" s="381"/>
      <c r="B6" s="354"/>
    </row>
    <row r="7" spans="1:31" s="109" customFormat="1" ht="50" customHeight="1" x14ac:dyDescent="0.2">
      <c r="A7" s="377" t="s">
        <v>147</v>
      </c>
      <c r="B7" s="378" t="s">
        <v>148</v>
      </c>
      <c r="C7" s="379" t="s">
        <v>70</v>
      </c>
      <c r="D7" s="380" t="s">
        <v>71</v>
      </c>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108"/>
    </row>
    <row r="8" spans="1:31" ht="123" customHeight="1" thickBot="1" x14ac:dyDescent="0.25">
      <c r="A8" s="151"/>
      <c r="B8" s="382"/>
      <c r="C8" s="383" t="s">
        <v>149</v>
      </c>
      <c r="D8" s="384"/>
    </row>
    <row r="9" spans="1:31" ht="34" x14ac:dyDescent="0.2">
      <c r="A9" s="385" t="s">
        <v>150</v>
      </c>
      <c r="B9" s="386" t="s">
        <v>151</v>
      </c>
      <c r="C9" s="387"/>
      <c r="D9" s="388"/>
    </row>
    <row r="10" spans="1:31" ht="18" customHeight="1" x14ac:dyDescent="0.2">
      <c r="A10" s="155"/>
      <c r="B10" s="111" t="s">
        <v>152</v>
      </c>
      <c r="C10" s="112"/>
      <c r="D10" s="389"/>
    </row>
    <row r="11" spans="1:31" ht="18" customHeight="1" x14ac:dyDescent="0.2">
      <c r="A11" s="155"/>
      <c r="B11" s="111" t="s">
        <v>153</v>
      </c>
      <c r="C11" s="112"/>
      <c r="D11" s="389"/>
    </row>
    <row r="12" spans="1:31" ht="18" customHeight="1" thickBot="1" x14ac:dyDescent="0.25">
      <c r="A12" s="344"/>
      <c r="B12" s="390" t="s">
        <v>154</v>
      </c>
      <c r="C12" s="391"/>
      <c r="D12" s="347"/>
    </row>
    <row r="13" spans="1:31" ht="18" customHeight="1" thickBot="1" x14ac:dyDescent="0.25">
      <c r="A13" s="552"/>
      <c r="B13" s="553"/>
      <c r="C13" s="553"/>
      <c r="D13" s="553"/>
    </row>
    <row r="14" spans="1:31" s="121" customFormat="1" ht="18" customHeight="1" x14ac:dyDescent="0.2">
      <c r="A14" s="169" t="s">
        <v>155</v>
      </c>
      <c r="B14" s="394" t="s">
        <v>156</v>
      </c>
      <c r="C14" s="387"/>
      <c r="D14" s="388"/>
      <c r="E14" s="481"/>
      <c r="F14" s="372"/>
      <c r="G14" s="372"/>
      <c r="H14" s="372"/>
      <c r="I14" s="372"/>
      <c r="J14" s="372"/>
      <c r="K14" s="372"/>
      <c r="L14" s="372"/>
      <c r="M14" s="372"/>
      <c r="N14" s="372"/>
      <c r="O14" s="372"/>
      <c r="P14" s="372"/>
      <c r="Q14" s="372"/>
      <c r="R14" s="372"/>
      <c r="S14" s="372"/>
      <c r="T14" s="372"/>
      <c r="U14" s="372"/>
      <c r="V14" s="372"/>
      <c r="W14" s="372"/>
      <c r="X14" s="372"/>
      <c r="Y14" s="372"/>
      <c r="Z14" s="372"/>
      <c r="AA14" s="372"/>
      <c r="AB14" s="372"/>
      <c r="AC14" s="372"/>
      <c r="AD14" s="372"/>
    </row>
    <row r="15" spans="1:31" s="121" customFormat="1" ht="18" customHeight="1" x14ac:dyDescent="0.2">
      <c r="A15" s="395"/>
      <c r="B15" s="113" t="s">
        <v>157</v>
      </c>
      <c r="C15" s="112"/>
      <c r="D15" s="389"/>
      <c r="E15" s="481"/>
      <c r="F15" s="372"/>
      <c r="G15" s="372"/>
      <c r="H15" s="372"/>
      <c r="I15" s="372"/>
      <c r="J15" s="372"/>
      <c r="K15" s="372"/>
      <c r="L15" s="372"/>
      <c r="M15" s="372"/>
      <c r="N15" s="372"/>
      <c r="O15" s="372"/>
      <c r="P15" s="372"/>
      <c r="Q15" s="372"/>
      <c r="R15" s="372"/>
      <c r="S15" s="372"/>
      <c r="T15" s="372"/>
      <c r="U15" s="372"/>
      <c r="V15" s="372"/>
      <c r="W15" s="372"/>
      <c r="X15" s="372"/>
      <c r="Y15" s="372"/>
      <c r="Z15" s="372"/>
      <c r="AA15" s="372"/>
      <c r="AB15" s="372"/>
      <c r="AC15" s="372"/>
      <c r="AD15" s="372"/>
    </row>
    <row r="16" spans="1:31" s="121" customFormat="1" ht="18" customHeight="1" thickBot="1" x14ac:dyDescent="0.25">
      <c r="A16" s="396"/>
      <c r="B16" s="390" t="s">
        <v>158</v>
      </c>
      <c r="C16" s="391"/>
      <c r="D16" s="347"/>
      <c r="E16" s="481"/>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row>
    <row r="17" spans="1:30" s="114" customFormat="1" ht="18" customHeight="1" thickBot="1" x14ac:dyDescent="0.25">
      <c r="A17" s="554"/>
      <c r="B17" s="555"/>
      <c r="C17" s="555"/>
      <c r="D17" s="555"/>
      <c r="E17" s="371"/>
      <c r="F17" s="372"/>
      <c r="G17" s="372"/>
      <c r="H17" s="372"/>
      <c r="I17" s="372"/>
      <c r="J17" s="372"/>
      <c r="K17" s="372"/>
      <c r="L17" s="372"/>
      <c r="M17" s="372"/>
      <c r="N17" s="372"/>
      <c r="O17" s="372"/>
      <c r="P17" s="372"/>
      <c r="Q17" s="372"/>
      <c r="R17" s="372"/>
      <c r="S17" s="372"/>
      <c r="T17" s="372"/>
      <c r="U17" s="372"/>
      <c r="V17" s="372"/>
      <c r="W17" s="372"/>
      <c r="X17" s="372"/>
      <c r="Y17" s="372"/>
      <c r="Z17" s="372"/>
      <c r="AA17" s="372"/>
      <c r="AB17" s="372"/>
      <c r="AC17" s="372"/>
      <c r="AD17" s="372"/>
    </row>
    <row r="18" spans="1:30" s="114" customFormat="1" ht="18" customHeight="1" x14ac:dyDescent="0.2">
      <c r="A18" s="169" t="s">
        <v>159</v>
      </c>
      <c r="B18" s="394" t="s">
        <v>153</v>
      </c>
      <c r="C18" s="387"/>
      <c r="D18" s="388"/>
      <c r="E18" s="371"/>
      <c r="F18" s="372"/>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row>
    <row r="19" spans="1:30" s="114" customFormat="1" ht="18" customHeight="1" x14ac:dyDescent="0.2">
      <c r="A19" s="395"/>
      <c r="B19" s="113" t="s">
        <v>160</v>
      </c>
      <c r="C19" s="112"/>
      <c r="D19" s="389"/>
      <c r="E19" s="371"/>
      <c r="F19" s="372"/>
      <c r="G19" s="372"/>
      <c r="H19" s="372"/>
      <c r="I19" s="372"/>
      <c r="J19" s="372"/>
      <c r="K19" s="372"/>
      <c r="L19" s="372"/>
      <c r="M19" s="372"/>
      <c r="N19" s="372"/>
      <c r="O19" s="372"/>
      <c r="P19" s="372"/>
      <c r="Q19" s="372"/>
      <c r="R19" s="372"/>
      <c r="S19" s="372"/>
      <c r="T19" s="372"/>
      <c r="U19" s="372"/>
      <c r="V19" s="372"/>
      <c r="W19" s="372"/>
      <c r="X19" s="372"/>
      <c r="Y19" s="372"/>
      <c r="Z19" s="372"/>
      <c r="AA19" s="372"/>
      <c r="AB19" s="372"/>
      <c r="AC19" s="372"/>
      <c r="AD19" s="372"/>
    </row>
    <row r="20" spans="1:30" s="114" customFormat="1" ht="18" customHeight="1" x14ac:dyDescent="0.2">
      <c r="A20" s="395"/>
      <c r="B20" s="113" t="s">
        <v>161</v>
      </c>
      <c r="C20" s="112"/>
      <c r="D20" s="389"/>
      <c r="E20" s="371"/>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row>
    <row r="21" spans="1:30" s="114" customFormat="1" ht="18" customHeight="1" thickBot="1" x14ac:dyDescent="0.25">
      <c r="A21" s="396"/>
      <c r="B21" s="390" t="s">
        <v>162</v>
      </c>
      <c r="C21" s="391"/>
      <c r="D21" s="347"/>
      <c r="E21" s="371"/>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row>
    <row r="22" spans="1:30" s="114" customFormat="1" ht="18" customHeight="1" thickBot="1" x14ac:dyDescent="0.25">
      <c r="A22" s="556"/>
      <c r="B22" s="557"/>
      <c r="C22" s="557"/>
      <c r="D22" s="557"/>
      <c r="E22" s="371"/>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row>
    <row r="23" spans="1:30" ht="51" x14ac:dyDescent="0.2">
      <c r="A23" s="385" t="s">
        <v>163</v>
      </c>
      <c r="B23" s="386" t="s">
        <v>164</v>
      </c>
      <c r="C23" s="387"/>
      <c r="D23" s="388"/>
      <c r="E23" s="373"/>
    </row>
    <row r="24" spans="1:30" x14ac:dyDescent="0.2">
      <c r="A24" s="155"/>
      <c r="B24" s="111" t="s">
        <v>165</v>
      </c>
      <c r="C24" s="112"/>
      <c r="D24" s="389"/>
      <c r="E24" s="373"/>
    </row>
    <row r="25" spans="1:30" x14ac:dyDescent="0.2">
      <c r="A25" s="155"/>
      <c r="B25" s="111" t="s">
        <v>166</v>
      </c>
      <c r="C25" s="112"/>
      <c r="D25" s="389"/>
      <c r="E25" s="373"/>
    </row>
    <row r="26" spans="1:30" ht="17" thickBot="1" x14ac:dyDescent="0.25">
      <c r="A26" s="344"/>
      <c r="B26" s="390" t="s">
        <v>167</v>
      </c>
      <c r="C26" s="391"/>
      <c r="D26" s="347"/>
      <c r="E26" s="373"/>
    </row>
    <row r="27" spans="1:30" ht="17" thickBot="1" x14ac:dyDescent="0.25">
      <c r="A27" s="552"/>
      <c r="B27" s="553"/>
      <c r="C27" s="553"/>
      <c r="D27" s="553"/>
      <c r="E27" s="373"/>
    </row>
    <row r="28" spans="1:30" ht="51" x14ac:dyDescent="0.2">
      <c r="A28" s="385" t="s">
        <v>168</v>
      </c>
      <c r="B28" s="394"/>
      <c r="C28" s="397"/>
      <c r="D28" s="388"/>
      <c r="E28" s="374"/>
    </row>
    <row r="29" spans="1:30" x14ac:dyDescent="0.2">
      <c r="A29" s="398"/>
      <c r="B29" s="111" t="s">
        <v>169</v>
      </c>
      <c r="C29" s="112"/>
      <c r="D29" s="389"/>
      <c r="E29" s="373"/>
    </row>
    <row r="30" spans="1:30" x14ac:dyDescent="0.2">
      <c r="A30" s="398"/>
      <c r="B30" s="111" t="s">
        <v>170</v>
      </c>
      <c r="C30" s="112"/>
      <c r="D30" s="389"/>
      <c r="E30" s="373"/>
    </row>
    <row r="31" spans="1:30" ht="17" thickBot="1" x14ac:dyDescent="0.25">
      <c r="A31" s="399"/>
      <c r="B31" s="400" t="s">
        <v>171</v>
      </c>
      <c r="C31" s="391"/>
      <c r="D31" s="347"/>
      <c r="E31" s="373"/>
    </row>
    <row r="32" spans="1:30" ht="17" thickBot="1" x14ac:dyDescent="0.25">
      <c r="A32" s="550"/>
      <c r="B32" s="551"/>
      <c r="C32" s="551"/>
      <c r="D32" s="551"/>
      <c r="E32" s="373"/>
    </row>
    <row r="33" spans="1:5" ht="51" x14ac:dyDescent="0.2">
      <c r="A33" s="385" t="s">
        <v>172</v>
      </c>
      <c r="B33" s="394" t="s">
        <v>173</v>
      </c>
      <c r="C33" s="387"/>
      <c r="D33" s="388"/>
      <c r="E33" s="373"/>
    </row>
    <row r="34" spans="1:5" ht="18" customHeight="1" x14ac:dyDescent="0.2">
      <c r="A34" s="398"/>
      <c r="B34" s="111" t="s">
        <v>174</v>
      </c>
      <c r="C34" s="112"/>
      <c r="D34" s="389"/>
      <c r="E34" s="373"/>
    </row>
    <row r="35" spans="1:5" ht="18" customHeight="1" x14ac:dyDescent="0.2">
      <c r="A35" s="398"/>
      <c r="B35" s="111" t="s">
        <v>175</v>
      </c>
      <c r="C35" s="112"/>
      <c r="D35" s="389"/>
      <c r="E35" s="373"/>
    </row>
    <row r="36" spans="1:5" ht="18" customHeight="1" x14ac:dyDescent="0.2">
      <c r="A36" s="398"/>
      <c r="B36" s="113" t="s">
        <v>176</v>
      </c>
      <c r="C36" s="112"/>
      <c r="D36" s="389"/>
      <c r="E36" s="373"/>
    </row>
    <row r="37" spans="1:5" ht="18" customHeight="1" thickBot="1" x14ac:dyDescent="0.25">
      <c r="A37" s="399"/>
      <c r="B37" s="390" t="s">
        <v>177</v>
      </c>
      <c r="C37" s="391"/>
      <c r="D37" s="347"/>
      <c r="E37" s="373"/>
    </row>
    <row r="38" spans="1:5" ht="18" customHeight="1" thickBot="1" x14ac:dyDescent="0.25">
      <c r="A38" s="550"/>
      <c r="B38" s="551"/>
      <c r="C38" s="551"/>
      <c r="D38" s="551"/>
      <c r="E38" s="373"/>
    </row>
    <row r="39" spans="1:5" ht="68" x14ac:dyDescent="0.2">
      <c r="A39" s="385" t="s">
        <v>178</v>
      </c>
      <c r="B39" s="386" t="s">
        <v>176</v>
      </c>
      <c r="C39" s="503"/>
      <c r="D39" s="388"/>
      <c r="E39" s="373"/>
    </row>
    <row r="40" spans="1:5" ht="18" customHeight="1" x14ac:dyDescent="0.2">
      <c r="A40" s="398"/>
      <c r="B40" s="111" t="s">
        <v>174</v>
      </c>
      <c r="C40" s="112"/>
      <c r="D40" s="389"/>
      <c r="E40" s="373"/>
    </row>
    <row r="41" spans="1:5" ht="18" customHeight="1" x14ac:dyDescent="0.2">
      <c r="A41" s="398"/>
      <c r="B41" s="111" t="s">
        <v>175</v>
      </c>
      <c r="C41" s="112"/>
      <c r="D41" s="389"/>
      <c r="E41" s="373"/>
    </row>
    <row r="42" spans="1:5" ht="18" customHeight="1" x14ac:dyDescent="0.2">
      <c r="A42" s="398"/>
      <c r="B42" s="111" t="s">
        <v>179</v>
      </c>
      <c r="C42" s="112"/>
      <c r="D42" s="389"/>
      <c r="E42" s="373"/>
    </row>
    <row r="43" spans="1:5" ht="18" customHeight="1" thickBot="1" x14ac:dyDescent="0.25">
      <c r="A43" s="399"/>
      <c r="B43" s="390" t="s">
        <v>180</v>
      </c>
      <c r="C43" s="391"/>
      <c r="D43" s="347"/>
      <c r="E43" s="373"/>
    </row>
    <row r="44" spans="1:5" ht="18" customHeight="1" thickBot="1" x14ac:dyDescent="0.25">
      <c r="A44" s="550"/>
      <c r="B44" s="551"/>
      <c r="C44" s="551"/>
      <c r="D44" s="551"/>
      <c r="E44" s="373"/>
    </row>
    <row r="45" spans="1:5" ht="34" x14ac:dyDescent="0.2">
      <c r="A45" s="385" t="s">
        <v>181</v>
      </c>
      <c r="B45" s="386" t="s">
        <v>182</v>
      </c>
      <c r="C45" s="387"/>
      <c r="D45" s="388"/>
      <c r="E45" s="373"/>
    </row>
    <row r="46" spans="1:5" ht="18" customHeight="1" x14ac:dyDescent="0.2">
      <c r="A46" s="398"/>
      <c r="B46" s="111" t="s">
        <v>183</v>
      </c>
      <c r="C46" s="112"/>
      <c r="D46" s="389"/>
      <c r="E46" s="373"/>
    </row>
    <row r="47" spans="1:5" ht="18" customHeight="1" x14ac:dyDescent="0.2">
      <c r="A47" s="398"/>
      <c r="B47" s="111" t="s">
        <v>179</v>
      </c>
      <c r="C47" s="112"/>
      <c r="D47" s="389"/>
      <c r="E47" s="373"/>
    </row>
    <row r="48" spans="1:5" ht="18" customHeight="1" x14ac:dyDescent="0.2">
      <c r="A48" s="398"/>
      <c r="B48" s="113" t="s">
        <v>184</v>
      </c>
      <c r="C48" s="112"/>
      <c r="D48" s="389"/>
      <c r="E48" s="373"/>
    </row>
    <row r="49" spans="1:30" ht="18" customHeight="1" thickBot="1" x14ac:dyDescent="0.25">
      <c r="A49" s="399"/>
      <c r="B49" s="390" t="s">
        <v>174</v>
      </c>
      <c r="C49" s="391"/>
      <c r="D49" s="347"/>
      <c r="E49" s="373"/>
    </row>
    <row r="50" spans="1:30" ht="18" customHeight="1" thickBot="1" x14ac:dyDescent="0.25">
      <c r="A50" s="558"/>
      <c r="B50" s="559"/>
      <c r="C50" s="559"/>
      <c r="D50" s="559"/>
      <c r="E50" s="482"/>
    </row>
    <row r="51" spans="1:30" s="122" customFormat="1" ht="34" x14ac:dyDescent="0.2">
      <c r="A51" s="385" t="s">
        <v>185</v>
      </c>
      <c r="B51" s="386" t="s">
        <v>175</v>
      </c>
      <c r="C51" s="387"/>
      <c r="D51" s="388"/>
      <c r="E51" s="482"/>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row>
    <row r="52" spans="1:30" s="122" customFormat="1" ht="18" customHeight="1" x14ac:dyDescent="0.2">
      <c r="A52" s="398"/>
      <c r="B52" s="111" t="s">
        <v>176</v>
      </c>
      <c r="C52" s="112"/>
      <c r="D52" s="389"/>
      <c r="E52" s="482"/>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row>
    <row r="53" spans="1:30" s="123" customFormat="1" ht="18" customHeight="1" x14ac:dyDescent="0.2">
      <c r="A53" s="398"/>
      <c r="B53" s="111" t="s">
        <v>179</v>
      </c>
      <c r="C53" s="112"/>
      <c r="D53" s="389"/>
      <c r="E53" s="482"/>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row>
    <row r="54" spans="1:30" s="123" customFormat="1" ht="18" customHeight="1" thickBot="1" x14ac:dyDescent="0.25">
      <c r="A54" s="399"/>
      <c r="B54" s="390" t="s">
        <v>174</v>
      </c>
      <c r="C54" s="391"/>
      <c r="D54" s="347"/>
      <c r="E54" s="482"/>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row>
    <row r="55" spans="1:30" ht="18" customHeight="1" thickBot="1" x14ac:dyDescent="0.25">
      <c r="A55" s="550"/>
      <c r="B55" s="551"/>
      <c r="C55" s="551"/>
      <c r="D55" s="551"/>
      <c r="E55" s="482"/>
    </row>
    <row r="56" spans="1:30" ht="34" x14ac:dyDescent="0.2">
      <c r="A56" s="385" t="s">
        <v>186</v>
      </c>
      <c r="B56" s="386" t="s">
        <v>175</v>
      </c>
      <c r="C56" s="387"/>
      <c r="D56" s="388"/>
      <c r="E56" s="373"/>
    </row>
    <row r="57" spans="1:30" ht="18" customHeight="1" x14ac:dyDescent="0.2">
      <c r="A57" s="398"/>
      <c r="B57" s="111" t="s">
        <v>187</v>
      </c>
      <c r="C57" s="112"/>
      <c r="D57" s="389"/>
      <c r="E57" s="373"/>
    </row>
    <row r="58" spans="1:30" ht="18" customHeight="1" x14ac:dyDescent="0.2">
      <c r="A58" s="398"/>
      <c r="B58" s="115" t="s">
        <v>188</v>
      </c>
      <c r="C58" s="112"/>
      <c r="D58" s="389"/>
      <c r="E58" s="373"/>
    </row>
    <row r="59" spans="1:30" s="114" customFormat="1" ht="18" customHeight="1" x14ac:dyDescent="0.2">
      <c r="A59" s="398"/>
      <c r="B59" s="113" t="s">
        <v>189</v>
      </c>
      <c r="C59" s="112"/>
      <c r="D59" s="389"/>
      <c r="E59" s="371"/>
      <c r="F59" s="372"/>
      <c r="G59" s="372"/>
      <c r="H59" s="372"/>
      <c r="I59" s="372"/>
      <c r="J59" s="372"/>
      <c r="K59" s="372"/>
      <c r="L59" s="372"/>
      <c r="M59" s="372"/>
      <c r="N59" s="372"/>
      <c r="O59" s="372"/>
      <c r="P59" s="372"/>
      <c r="Q59" s="372"/>
      <c r="R59" s="372"/>
      <c r="S59" s="372"/>
      <c r="T59" s="372"/>
      <c r="U59" s="372"/>
      <c r="V59" s="372"/>
      <c r="W59" s="372"/>
      <c r="X59" s="372"/>
      <c r="Y59" s="372"/>
      <c r="Z59" s="372"/>
      <c r="AA59" s="372"/>
      <c r="AB59" s="372"/>
      <c r="AC59" s="372"/>
      <c r="AD59" s="372"/>
    </row>
    <row r="60" spans="1:30" s="114" customFormat="1" ht="18" customHeight="1" thickBot="1" x14ac:dyDescent="0.25">
      <c r="A60" s="399"/>
      <c r="B60" s="390" t="s">
        <v>190</v>
      </c>
      <c r="C60" s="391"/>
      <c r="D60" s="347"/>
      <c r="E60" s="371"/>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2"/>
      <c r="AD60" s="372"/>
    </row>
    <row r="61" spans="1:30" s="114" customFormat="1" ht="18" customHeight="1" thickBot="1" x14ac:dyDescent="0.25">
      <c r="A61" s="401"/>
      <c r="B61" s="115"/>
      <c r="C61" s="392"/>
      <c r="D61" s="393"/>
      <c r="E61" s="371"/>
      <c r="F61" s="372"/>
      <c r="G61" s="372"/>
      <c r="H61" s="372"/>
      <c r="I61" s="372"/>
      <c r="J61" s="372"/>
      <c r="K61" s="372"/>
      <c r="L61" s="372"/>
      <c r="M61" s="372"/>
      <c r="N61" s="372"/>
      <c r="O61" s="372"/>
      <c r="P61" s="372"/>
      <c r="Q61" s="372"/>
      <c r="R61" s="372"/>
      <c r="S61" s="372"/>
      <c r="T61" s="372"/>
      <c r="U61" s="372"/>
      <c r="V61" s="372"/>
      <c r="W61" s="372"/>
      <c r="X61" s="372"/>
      <c r="Y61" s="372"/>
      <c r="Z61" s="372"/>
      <c r="AA61" s="372"/>
      <c r="AB61" s="372"/>
      <c r="AC61" s="372"/>
      <c r="AD61" s="372"/>
    </row>
    <row r="62" spans="1:30" ht="34" x14ac:dyDescent="0.2">
      <c r="A62" s="385" t="s">
        <v>191</v>
      </c>
      <c r="B62" s="386" t="s">
        <v>175</v>
      </c>
      <c r="C62" s="387"/>
      <c r="D62" s="388"/>
      <c r="E62" s="373"/>
    </row>
    <row r="63" spans="1:30" ht="18" customHeight="1" x14ac:dyDescent="0.2">
      <c r="A63" s="398"/>
      <c r="B63" s="111" t="s">
        <v>192</v>
      </c>
      <c r="C63" s="112"/>
      <c r="D63" s="389"/>
      <c r="E63" s="373"/>
    </row>
    <row r="64" spans="1:30" ht="18" customHeight="1" x14ac:dyDescent="0.2">
      <c r="A64" s="398"/>
      <c r="B64" s="111" t="s">
        <v>193</v>
      </c>
      <c r="C64" s="112"/>
      <c r="D64" s="389"/>
      <c r="E64" s="373"/>
    </row>
    <row r="65" spans="1:5" ht="18" customHeight="1" x14ac:dyDescent="0.2">
      <c r="A65" s="398"/>
      <c r="B65" s="111" t="s">
        <v>194</v>
      </c>
      <c r="C65" s="112"/>
      <c r="D65" s="389"/>
      <c r="E65" s="373"/>
    </row>
    <row r="66" spans="1:5" x14ac:dyDescent="0.2">
      <c r="A66" s="398"/>
      <c r="B66" s="113" t="s">
        <v>188</v>
      </c>
      <c r="C66" s="112"/>
      <c r="D66" s="389"/>
      <c r="E66" s="373"/>
    </row>
    <row r="67" spans="1:5" x14ac:dyDescent="0.2">
      <c r="A67" s="398"/>
      <c r="B67" s="113" t="s">
        <v>195</v>
      </c>
      <c r="C67" s="112"/>
      <c r="D67" s="389"/>
      <c r="E67" s="373"/>
    </row>
    <row r="68" spans="1:5" ht="17" thickBot="1" x14ac:dyDescent="0.25">
      <c r="A68" s="399"/>
      <c r="B68" s="390" t="s">
        <v>196</v>
      </c>
      <c r="C68" s="391"/>
      <c r="D68" s="347"/>
      <c r="E68" s="373"/>
    </row>
    <row r="69" spans="1:5" ht="17" thickBot="1" x14ac:dyDescent="0.25">
      <c r="A69" s="550"/>
      <c r="B69" s="551"/>
      <c r="C69" s="551"/>
      <c r="D69" s="551"/>
      <c r="E69" s="373"/>
    </row>
    <row r="70" spans="1:5" ht="34" x14ac:dyDescent="0.2">
      <c r="A70" s="385" t="s">
        <v>197</v>
      </c>
      <c r="B70" s="394"/>
      <c r="C70" s="397"/>
      <c r="D70" s="388"/>
      <c r="E70" s="373"/>
    </row>
    <row r="71" spans="1:5" x14ac:dyDescent="0.2">
      <c r="A71" s="398"/>
      <c r="B71" s="113" t="s">
        <v>175</v>
      </c>
      <c r="C71" s="112"/>
      <c r="D71" s="389"/>
      <c r="E71" s="373"/>
    </row>
    <row r="72" spans="1:5" x14ac:dyDescent="0.2">
      <c r="A72" s="155"/>
      <c r="B72" s="111" t="s">
        <v>198</v>
      </c>
      <c r="C72" s="112"/>
      <c r="D72" s="389"/>
      <c r="E72" s="373"/>
    </row>
    <row r="73" spans="1:5" ht="17" thickBot="1" x14ac:dyDescent="0.25">
      <c r="A73" s="344"/>
      <c r="B73" s="400" t="s">
        <v>192</v>
      </c>
      <c r="C73" s="391"/>
      <c r="D73" s="347"/>
      <c r="E73" s="373"/>
    </row>
    <row r="74" spans="1:5" ht="17" thickBot="1" x14ac:dyDescent="0.25">
      <c r="A74" s="552"/>
      <c r="B74" s="553"/>
      <c r="C74" s="553"/>
      <c r="D74" s="553"/>
      <c r="E74" s="373"/>
    </row>
    <row r="75" spans="1:5" ht="34" x14ac:dyDescent="0.2">
      <c r="A75" s="385" t="s">
        <v>199</v>
      </c>
      <c r="B75" s="386" t="s">
        <v>175</v>
      </c>
      <c r="C75" s="387"/>
      <c r="D75" s="388"/>
      <c r="E75" s="373"/>
    </row>
    <row r="76" spans="1:5" x14ac:dyDescent="0.2">
      <c r="A76" s="155"/>
      <c r="B76" s="111" t="s">
        <v>192</v>
      </c>
      <c r="C76" s="112"/>
      <c r="D76" s="389"/>
      <c r="E76" s="373"/>
    </row>
    <row r="77" spans="1:5" x14ac:dyDescent="0.2">
      <c r="A77" s="155"/>
      <c r="B77" s="111" t="s">
        <v>200</v>
      </c>
      <c r="C77" s="112"/>
      <c r="D77" s="389"/>
      <c r="E77" s="373"/>
    </row>
    <row r="78" spans="1:5" x14ac:dyDescent="0.2">
      <c r="A78" s="155"/>
      <c r="B78" s="113" t="s">
        <v>188</v>
      </c>
      <c r="C78" s="112"/>
      <c r="D78" s="389"/>
      <c r="E78" s="373"/>
    </row>
    <row r="79" spans="1:5" x14ac:dyDescent="0.2">
      <c r="A79" s="155"/>
      <c r="B79" s="113" t="s">
        <v>201</v>
      </c>
      <c r="C79" s="112"/>
      <c r="D79" s="389"/>
      <c r="E79" s="373"/>
    </row>
    <row r="80" spans="1:5" ht="17" thickBot="1" x14ac:dyDescent="0.25">
      <c r="A80" s="344"/>
      <c r="B80" s="400" t="s">
        <v>202</v>
      </c>
      <c r="C80" s="391"/>
      <c r="D80" s="347"/>
      <c r="E80" s="373"/>
    </row>
    <row r="81" spans="1:5" ht="17" thickBot="1" x14ac:dyDescent="0.25">
      <c r="A81" s="552"/>
      <c r="B81" s="553"/>
      <c r="C81" s="553"/>
      <c r="D81" s="553"/>
      <c r="E81" s="373"/>
    </row>
    <row r="82" spans="1:5" ht="34" x14ac:dyDescent="0.2">
      <c r="A82" s="402" t="s">
        <v>203</v>
      </c>
      <c r="B82" s="386" t="s">
        <v>204</v>
      </c>
      <c r="C82" s="387"/>
      <c r="D82" s="388"/>
      <c r="E82" s="373"/>
    </row>
    <row r="83" spans="1:5" x14ac:dyDescent="0.2">
      <c r="A83" s="155"/>
      <c r="B83" s="111" t="s">
        <v>205</v>
      </c>
      <c r="C83" s="112"/>
      <c r="D83" s="389"/>
      <c r="E83" s="373"/>
    </row>
    <row r="84" spans="1:5" x14ac:dyDescent="0.2">
      <c r="A84" s="155"/>
      <c r="B84" s="113" t="s">
        <v>206</v>
      </c>
      <c r="C84" s="112"/>
      <c r="D84" s="389"/>
      <c r="E84" s="373"/>
    </row>
    <row r="85" spans="1:5" ht="17" thickBot="1" x14ac:dyDescent="0.25">
      <c r="A85" s="344"/>
      <c r="B85" s="390" t="s">
        <v>207</v>
      </c>
      <c r="C85" s="391"/>
      <c r="D85" s="347"/>
      <c r="E85" s="373"/>
    </row>
    <row r="86" spans="1:5" ht="18" customHeight="1" thickBot="1" x14ac:dyDescent="0.25">
      <c r="A86" s="552"/>
      <c r="B86" s="553"/>
      <c r="C86" s="553"/>
      <c r="D86" s="553"/>
      <c r="E86" s="373"/>
    </row>
    <row r="87" spans="1:5" ht="85" x14ac:dyDescent="0.2">
      <c r="A87" s="385" t="s">
        <v>208</v>
      </c>
      <c r="B87" s="394" t="s">
        <v>153</v>
      </c>
      <c r="C87" s="387"/>
      <c r="D87" s="388"/>
      <c r="E87" s="373"/>
    </row>
    <row r="88" spans="1:5" ht="18" customHeight="1" x14ac:dyDescent="0.2">
      <c r="A88" s="155"/>
      <c r="B88" s="113" t="s">
        <v>160</v>
      </c>
      <c r="C88" s="112"/>
      <c r="D88" s="389"/>
      <c r="E88" s="373"/>
    </row>
    <row r="89" spans="1:5" ht="18" customHeight="1" x14ac:dyDescent="0.2">
      <c r="A89" s="155"/>
      <c r="B89" s="113" t="s">
        <v>209</v>
      </c>
      <c r="C89" s="112"/>
      <c r="D89" s="389"/>
      <c r="E89" s="373"/>
    </row>
    <row r="90" spans="1:5" ht="18" customHeight="1" x14ac:dyDescent="0.2">
      <c r="A90" s="155"/>
      <c r="B90" s="113" t="s">
        <v>210</v>
      </c>
      <c r="C90" s="112"/>
      <c r="D90" s="389"/>
      <c r="E90" s="373"/>
    </row>
    <row r="91" spans="1:5" ht="18" customHeight="1" x14ac:dyDescent="0.2">
      <c r="A91" s="155"/>
      <c r="B91" s="113" t="s">
        <v>211</v>
      </c>
      <c r="C91" s="112"/>
      <c r="D91" s="389"/>
      <c r="E91" s="373"/>
    </row>
    <row r="92" spans="1:5" ht="18" customHeight="1" x14ac:dyDescent="0.2">
      <c r="A92" s="155"/>
      <c r="B92" s="113" t="s">
        <v>212</v>
      </c>
      <c r="C92" s="112"/>
      <c r="D92" s="389"/>
      <c r="E92" s="373"/>
    </row>
    <row r="93" spans="1:5" ht="18" customHeight="1" x14ac:dyDescent="0.2">
      <c r="A93" s="155"/>
      <c r="B93" s="113" t="s">
        <v>213</v>
      </c>
      <c r="C93" s="112"/>
      <c r="D93" s="389"/>
      <c r="E93" s="373"/>
    </row>
    <row r="94" spans="1:5" ht="18" customHeight="1" x14ac:dyDescent="0.2">
      <c r="A94" s="155"/>
      <c r="B94" s="113" t="s">
        <v>214</v>
      </c>
      <c r="C94" s="112"/>
      <c r="D94" s="389"/>
      <c r="E94" s="373"/>
    </row>
    <row r="95" spans="1:5" ht="18" customHeight="1" thickBot="1" x14ac:dyDescent="0.25">
      <c r="A95" s="344"/>
      <c r="B95" s="390" t="s">
        <v>215</v>
      </c>
      <c r="C95" s="391"/>
      <c r="D95" s="347"/>
      <c r="E95" s="373"/>
    </row>
    <row r="96" spans="1:5" ht="18" customHeight="1" thickBot="1" x14ac:dyDescent="0.25">
      <c r="A96" s="203"/>
      <c r="B96" s="403"/>
      <c r="C96" s="392"/>
      <c r="D96" s="393"/>
      <c r="E96" s="373"/>
    </row>
    <row r="97" spans="1:30" s="123" customFormat="1" ht="18" customHeight="1" x14ac:dyDescent="0.2">
      <c r="A97" s="169" t="s">
        <v>216</v>
      </c>
      <c r="B97" s="394" t="s">
        <v>211</v>
      </c>
      <c r="C97" s="387"/>
      <c r="D97" s="388"/>
      <c r="E97" s="373"/>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row>
    <row r="98" spans="1:30" s="123" customFormat="1" ht="18" customHeight="1" x14ac:dyDescent="0.2">
      <c r="A98" s="155"/>
      <c r="B98" s="113" t="s">
        <v>180</v>
      </c>
      <c r="C98" s="112"/>
      <c r="D98" s="389"/>
      <c r="E98" s="373"/>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row>
    <row r="99" spans="1:30" s="123" customFormat="1" ht="18" customHeight="1" x14ac:dyDescent="0.2">
      <c r="A99" s="155"/>
      <c r="B99" s="113" t="s">
        <v>217</v>
      </c>
      <c r="C99" s="112"/>
      <c r="D99" s="389"/>
      <c r="E99" s="373"/>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row>
    <row r="100" spans="1:30" s="123" customFormat="1" ht="18" customHeight="1" x14ac:dyDescent="0.2">
      <c r="A100" s="155"/>
      <c r="B100" s="113" t="s">
        <v>218</v>
      </c>
      <c r="C100" s="112"/>
      <c r="D100" s="389"/>
      <c r="E100" s="373"/>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row>
    <row r="101" spans="1:30" s="123" customFormat="1" ht="18" customHeight="1" x14ac:dyDescent="0.2">
      <c r="A101" s="155"/>
      <c r="B101" s="113" t="s">
        <v>219</v>
      </c>
      <c r="C101" s="112"/>
      <c r="D101" s="389"/>
      <c r="E101" s="373"/>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row>
    <row r="102" spans="1:30" s="123" customFormat="1" ht="18" customHeight="1" x14ac:dyDescent="0.2">
      <c r="A102" s="155"/>
      <c r="B102" s="113" t="s">
        <v>220</v>
      </c>
      <c r="C102" s="112"/>
      <c r="D102" s="389"/>
      <c r="E102" s="373"/>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row>
    <row r="103" spans="1:30" s="123" customFormat="1" ht="18" customHeight="1" thickBot="1" x14ac:dyDescent="0.25">
      <c r="A103" s="344"/>
      <c r="B103" s="390" t="s">
        <v>221</v>
      </c>
      <c r="C103" s="391"/>
      <c r="D103" s="347"/>
      <c r="E103" s="373"/>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row>
    <row r="104" spans="1:30" ht="18" customHeight="1" thickBot="1" x14ac:dyDescent="0.25">
      <c r="A104" s="552"/>
      <c r="B104" s="553"/>
      <c r="C104" s="553"/>
      <c r="D104" s="553"/>
      <c r="E104" s="373"/>
    </row>
    <row r="105" spans="1:30" ht="18" customHeight="1" x14ac:dyDescent="0.2">
      <c r="A105" s="404"/>
      <c r="B105" s="405" t="s">
        <v>222</v>
      </c>
      <c r="C105" s="406">
        <f>SUM(C9:C103)/78</f>
        <v>0</v>
      </c>
      <c r="D105" s="388"/>
      <c r="E105" s="373"/>
    </row>
    <row r="106" spans="1:30" ht="18" customHeight="1" x14ac:dyDescent="0.2">
      <c r="A106" s="155"/>
      <c r="B106" s="110"/>
      <c r="C106" s="44"/>
      <c r="D106" s="389"/>
    </row>
    <row r="107" spans="1:30" ht="18" customHeight="1" x14ac:dyDescent="0.2">
      <c r="A107" s="155"/>
      <c r="B107" s="110"/>
      <c r="C107" s="44"/>
      <c r="D107" s="389"/>
    </row>
    <row r="108" spans="1:30" ht="17" x14ac:dyDescent="0.2">
      <c r="A108" s="155"/>
      <c r="B108" s="117" t="s">
        <v>223</v>
      </c>
      <c r="C108" s="44"/>
      <c r="D108" s="407">
        <f>96000-(96000*C105)</f>
        <v>96000</v>
      </c>
      <c r="E108" s="375"/>
    </row>
    <row r="109" spans="1:30" ht="34" x14ac:dyDescent="0.2">
      <c r="A109" s="155"/>
      <c r="B109" s="118" t="s">
        <v>224</v>
      </c>
      <c r="C109" s="44"/>
      <c r="D109" s="389"/>
    </row>
    <row r="110" spans="1:30" ht="18" customHeight="1" x14ac:dyDescent="0.2">
      <c r="A110" s="155"/>
      <c r="B110" s="110"/>
      <c r="C110" s="44"/>
      <c r="D110" s="342"/>
    </row>
    <row r="111" spans="1:30" s="104" customFormat="1" ht="18" customHeight="1" x14ac:dyDescent="0.2">
      <c r="A111" s="408"/>
      <c r="B111" s="116" t="s">
        <v>225</v>
      </c>
      <c r="C111" s="44"/>
      <c r="D111" s="409">
        <f>SUM(D108:D109)</f>
        <v>96000</v>
      </c>
      <c r="E111" s="135"/>
      <c r="F111" s="339"/>
      <c r="G111" s="339"/>
      <c r="H111" s="339"/>
      <c r="I111" s="339"/>
      <c r="J111" s="339"/>
      <c r="K111" s="339"/>
      <c r="L111" s="339"/>
      <c r="M111" s="339"/>
      <c r="N111" s="339"/>
      <c r="O111" s="339"/>
      <c r="P111" s="339"/>
      <c r="Q111" s="339"/>
      <c r="R111" s="339"/>
      <c r="S111" s="339"/>
      <c r="T111" s="339"/>
      <c r="U111" s="339"/>
      <c r="V111" s="339"/>
      <c r="W111" s="339"/>
      <c r="X111" s="339"/>
      <c r="Y111" s="339"/>
      <c r="Z111" s="339"/>
      <c r="AA111" s="339"/>
      <c r="AB111" s="339"/>
      <c r="AC111" s="339"/>
      <c r="AD111" s="339"/>
    </row>
    <row r="112" spans="1:30" ht="86" thickBot="1" x14ac:dyDescent="0.25">
      <c r="A112" s="344"/>
      <c r="B112" s="410" t="s">
        <v>226</v>
      </c>
      <c r="C112" s="346"/>
      <c r="D112" s="347"/>
    </row>
    <row r="113" spans="1:4" s="124" customFormat="1" ht="17" thickBot="1" x14ac:dyDescent="0.25">
      <c r="C113" s="222"/>
      <c r="D113" s="223"/>
    </row>
    <row r="114" spans="1:4" ht="97.5" customHeight="1" thickBot="1" x14ac:dyDescent="0.25">
      <c r="A114" s="560" t="s">
        <v>227</v>
      </c>
      <c r="B114" s="561"/>
      <c r="C114" s="561"/>
      <c r="D114" s="562"/>
    </row>
    <row r="115" spans="1:4" s="124" customFormat="1" x14ac:dyDescent="0.2">
      <c r="C115" s="222"/>
      <c r="D115" s="223"/>
    </row>
    <row r="116" spans="1:4" s="124" customFormat="1" x14ac:dyDescent="0.2">
      <c r="C116" s="411"/>
      <c r="D116" s="412"/>
    </row>
    <row r="117" spans="1:4" s="124" customFormat="1" x14ac:dyDescent="0.2">
      <c r="C117" s="222"/>
      <c r="D117" s="223"/>
    </row>
    <row r="118" spans="1:4" s="124" customFormat="1" x14ac:dyDescent="0.2">
      <c r="C118" s="222"/>
      <c r="D118" s="223"/>
    </row>
    <row r="119" spans="1:4" s="124" customFormat="1" x14ac:dyDescent="0.2">
      <c r="C119" s="222"/>
      <c r="D119" s="223"/>
    </row>
    <row r="120" spans="1:4" s="124" customFormat="1" x14ac:dyDescent="0.2">
      <c r="C120" s="222"/>
      <c r="D120" s="223"/>
    </row>
    <row r="121" spans="1:4" s="124" customFormat="1" x14ac:dyDescent="0.2">
      <c r="C121" s="222"/>
      <c r="D121" s="223"/>
    </row>
    <row r="122" spans="1:4" s="124" customFormat="1" x14ac:dyDescent="0.2">
      <c r="C122" s="222"/>
      <c r="D122" s="223"/>
    </row>
    <row r="123" spans="1:4" s="124" customFormat="1" x14ac:dyDescent="0.2">
      <c r="C123" s="222"/>
      <c r="D123" s="223"/>
    </row>
    <row r="124" spans="1:4" s="124" customFormat="1" x14ac:dyDescent="0.2">
      <c r="C124" s="222"/>
      <c r="D124" s="223"/>
    </row>
    <row r="125" spans="1:4" s="124" customFormat="1" x14ac:dyDescent="0.2">
      <c r="C125" s="222"/>
      <c r="D125" s="223"/>
    </row>
    <row r="126" spans="1:4" s="124" customFormat="1" x14ac:dyDescent="0.2">
      <c r="C126" s="222"/>
      <c r="D126" s="223"/>
    </row>
    <row r="127" spans="1:4" s="124" customFormat="1" x14ac:dyDescent="0.2">
      <c r="C127" s="222"/>
      <c r="D127" s="223"/>
    </row>
    <row r="128" spans="1:4" s="124" customFormat="1" x14ac:dyDescent="0.2">
      <c r="C128" s="222"/>
      <c r="D128" s="223"/>
    </row>
    <row r="129" spans="3:4" s="124" customFormat="1" x14ac:dyDescent="0.2">
      <c r="C129" s="222"/>
      <c r="D129" s="223"/>
    </row>
    <row r="130" spans="3:4" s="124" customFormat="1" x14ac:dyDescent="0.2">
      <c r="C130" s="222"/>
      <c r="D130" s="223"/>
    </row>
    <row r="131" spans="3:4" s="124" customFormat="1" x14ac:dyDescent="0.2">
      <c r="C131" s="222"/>
      <c r="D131" s="223"/>
    </row>
    <row r="132" spans="3:4" s="124" customFormat="1" x14ac:dyDescent="0.2">
      <c r="C132" s="222"/>
      <c r="D132" s="223"/>
    </row>
    <row r="133" spans="3:4" s="124" customFormat="1" x14ac:dyDescent="0.2">
      <c r="C133" s="222"/>
      <c r="D133" s="223"/>
    </row>
    <row r="134" spans="3:4" s="124" customFormat="1" x14ac:dyDescent="0.2">
      <c r="C134" s="222"/>
      <c r="D134" s="223"/>
    </row>
    <row r="135" spans="3:4" s="124" customFormat="1" x14ac:dyDescent="0.2">
      <c r="C135" s="222"/>
      <c r="D135" s="223"/>
    </row>
    <row r="136" spans="3:4" s="124" customFormat="1" x14ac:dyDescent="0.2">
      <c r="C136" s="222"/>
      <c r="D136" s="223"/>
    </row>
    <row r="137" spans="3:4" s="124" customFormat="1" x14ac:dyDescent="0.2">
      <c r="C137" s="222"/>
      <c r="D137" s="223"/>
    </row>
    <row r="138" spans="3:4" s="124" customFormat="1" x14ac:dyDescent="0.2">
      <c r="C138" s="222"/>
      <c r="D138" s="223"/>
    </row>
    <row r="139" spans="3:4" s="124" customFormat="1" x14ac:dyDescent="0.2">
      <c r="C139" s="222"/>
      <c r="D139" s="223"/>
    </row>
    <row r="140" spans="3:4" s="124" customFormat="1" x14ac:dyDescent="0.2">
      <c r="C140" s="222"/>
      <c r="D140" s="223"/>
    </row>
    <row r="141" spans="3:4" s="124" customFormat="1" x14ac:dyDescent="0.2">
      <c r="C141" s="222"/>
      <c r="D141" s="223"/>
    </row>
    <row r="142" spans="3:4" s="124" customFormat="1" x14ac:dyDescent="0.2">
      <c r="C142" s="222"/>
      <c r="D142" s="223"/>
    </row>
    <row r="143" spans="3:4" s="124" customFormat="1" x14ac:dyDescent="0.2">
      <c r="C143" s="222"/>
      <c r="D143" s="223"/>
    </row>
    <row r="144" spans="3:4" s="124" customFormat="1" x14ac:dyDescent="0.2">
      <c r="C144" s="222"/>
      <c r="D144" s="223"/>
    </row>
    <row r="145" spans="3:4" s="124" customFormat="1" x14ac:dyDescent="0.2">
      <c r="C145" s="222"/>
      <c r="D145" s="223"/>
    </row>
    <row r="146" spans="3:4" s="124" customFormat="1" x14ac:dyDescent="0.2">
      <c r="C146" s="222"/>
      <c r="D146" s="223"/>
    </row>
    <row r="147" spans="3:4" s="124" customFormat="1" x14ac:dyDescent="0.2">
      <c r="C147" s="222"/>
      <c r="D147" s="223"/>
    </row>
    <row r="148" spans="3:4" s="124" customFormat="1" x14ac:dyDescent="0.2">
      <c r="C148" s="222"/>
      <c r="D148" s="223"/>
    </row>
    <row r="149" spans="3:4" s="124" customFormat="1" x14ac:dyDescent="0.2">
      <c r="C149" s="222"/>
      <c r="D149" s="223"/>
    </row>
    <row r="150" spans="3:4" s="124" customFormat="1" x14ac:dyDescent="0.2">
      <c r="C150" s="222"/>
      <c r="D150" s="223"/>
    </row>
    <row r="151" spans="3:4" s="124" customFormat="1" x14ac:dyDescent="0.2">
      <c r="C151" s="222"/>
      <c r="D151" s="223"/>
    </row>
    <row r="152" spans="3:4" s="124" customFormat="1" x14ac:dyDescent="0.2">
      <c r="C152" s="222"/>
      <c r="D152" s="223"/>
    </row>
    <row r="153" spans="3:4" s="124" customFormat="1" x14ac:dyDescent="0.2">
      <c r="C153" s="222"/>
      <c r="D153" s="223"/>
    </row>
    <row r="154" spans="3:4" s="124" customFormat="1" x14ac:dyDescent="0.2">
      <c r="C154" s="222"/>
      <c r="D154" s="223"/>
    </row>
    <row r="155" spans="3:4" s="124" customFormat="1" x14ac:dyDescent="0.2">
      <c r="C155" s="222"/>
      <c r="D155" s="223"/>
    </row>
    <row r="156" spans="3:4" s="124" customFormat="1" x14ac:dyDescent="0.2">
      <c r="C156" s="222"/>
      <c r="D156" s="223"/>
    </row>
    <row r="157" spans="3:4" s="124" customFormat="1" x14ac:dyDescent="0.2">
      <c r="C157" s="222"/>
      <c r="D157" s="223"/>
    </row>
    <row r="158" spans="3:4" s="124" customFormat="1" x14ac:dyDescent="0.2">
      <c r="C158" s="222"/>
      <c r="D158" s="223"/>
    </row>
    <row r="159" spans="3:4" s="124" customFormat="1" x14ac:dyDescent="0.2">
      <c r="C159" s="222"/>
      <c r="D159" s="223"/>
    </row>
    <row r="160" spans="3:4" s="124" customFormat="1" x14ac:dyDescent="0.2">
      <c r="C160" s="222"/>
      <c r="D160" s="223"/>
    </row>
  </sheetData>
  <sheetProtection algorithmName="SHA-512" hashValue="FSNtkBQUjwwlb4i2P9mRGt+6uw4OxTIHP9a4ahM4yLZoSEvDvEMvcmtgSAKlIwi674Byv3M3q+d9Pu6GrGRjDw==" saltValue="G067P50Dj22C3In9ejWCQA==" spinCount="100000" sheet="1" objects="1" scenarios="1"/>
  <mergeCells count="17">
    <mergeCell ref="A74:D74"/>
    <mergeCell ref="A81:D81"/>
    <mergeCell ref="A86:D86"/>
    <mergeCell ref="A104:D104"/>
    <mergeCell ref="A114:D114"/>
    <mergeCell ref="A69:D69"/>
    <mergeCell ref="A2:B2"/>
    <mergeCell ref="B5:D5"/>
    <mergeCell ref="A13:D13"/>
    <mergeCell ref="A17:D17"/>
    <mergeCell ref="A22:D22"/>
    <mergeCell ref="A27:D27"/>
    <mergeCell ref="A32:D32"/>
    <mergeCell ref="A38:D38"/>
    <mergeCell ref="A44:D44"/>
    <mergeCell ref="A50:D50"/>
    <mergeCell ref="A55:D5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EF56A-1254-4443-84AD-5B9469D751AF}">
  <dimension ref="A1:AM81"/>
  <sheetViews>
    <sheetView zoomScale="80" zoomScaleNormal="80" workbookViewId="0">
      <selection activeCell="L39" sqref="L39"/>
    </sheetView>
  </sheetViews>
  <sheetFormatPr baseColWidth="10" defaultColWidth="8.625" defaultRowHeight="16" x14ac:dyDescent="0.2"/>
  <cols>
    <col min="1" max="1" width="25.625" customWidth="1"/>
    <col min="2" max="2" width="38.125" style="105" customWidth="1"/>
    <col min="3" max="3" width="21.5" style="106" customWidth="1"/>
    <col min="4" max="4" width="12" style="119" customWidth="1"/>
    <col min="5" max="5" width="15" style="107" customWidth="1"/>
    <col min="6" max="6" width="16" style="124" customWidth="1"/>
    <col min="7" max="31" width="8.625" style="124"/>
  </cols>
  <sheetData>
    <row r="1" spans="1:39" s="131" customFormat="1" ht="27" customHeight="1" x14ac:dyDescent="0.2">
      <c r="A1" s="135" t="s">
        <v>10</v>
      </c>
      <c r="B1" s="135"/>
    </row>
    <row r="2" spans="1:39" s="131" customFormat="1" ht="18.75" customHeight="1" x14ac:dyDescent="0.2">
      <c r="A2" s="507" t="s">
        <v>11</v>
      </c>
      <c r="B2" s="507"/>
    </row>
    <row r="3" spans="1:39" s="131" customFormat="1" ht="18" customHeight="1" x14ac:dyDescent="0.2">
      <c r="A3" s="132"/>
      <c r="B3" s="132"/>
    </row>
    <row r="4" spans="1:39" s="43" customFormat="1" ht="15.75" customHeight="1" x14ac:dyDescent="0.2">
      <c r="A4" s="563" t="s">
        <v>228</v>
      </c>
      <c r="B4" s="563"/>
      <c r="C4" s="563"/>
      <c r="D4" s="563"/>
      <c r="E4" s="563"/>
      <c r="F4" s="124"/>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row>
    <row r="5" spans="1:39" ht="78.75" customHeight="1" x14ac:dyDescent="0.2">
      <c r="A5" s="376" t="s">
        <v>145</v>
      </c>
      <c r="B5" s="564" t="s">
        <v>229</v>
      </c>
      <c r="C5" s="564"/>
      <c r="D5" s="564"/>
      <c r="E5" s="564"/>
    </row>
    <row r="6" spans="1:39" ht="18" customHeight="1" thickBot="1" x14ac:dyDescent="0.25">
      <c r="A6" s="413"/>
      <c r="B6" s="220"/>
      <c r="C6" s="221"/>
      <c r="D6" s="222"/>
      <c r="E6" s="223"/>
    </row>
    <row r="7" spans="1:39" s="109" customFormat="1" ht="52" thickBot="1" x14ac:dyDescent="0.25">
      <c r="A7" s="348" t="s">
        <v>230</v>
      </c>
      <c r="B7" s="349" t="s">
        <v>68</v>
      </c>
      <c r="C7" s="350" t="s">
        <v>69</v>
      </c>
      <c r="D7" s="424" t="s">
        <v>70</v>
      </c>
      <c r="E7" s="351" t="s">
        <v>71</v>
      </c>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98"/>
      <c r="AG7" s="98"/>
      <c r="AH7" s="98"/>
      <c r="AI7" s="98"/>
      <c r="AJ7" s="98"/>
      <c r="AK7" s="98"/>
      <c r="AL7" s="98"/>
      <c r="AM7" s="98"/>
    </row>
    <row r="8" spans="1:39" ht="17" x14ac:dyDescent="0.2">
      <c r="A8" s="404"/>
      <c r="B8" s="415" t="s">
        <v>114</v>
      </c>
      <c r="C8" s="416" t="s">
        <v>115</v>
      </c>
      <c r="D8" s="417"/>
      <c r="E8" s="418"/>
    </row>
    <row r="9" spans="1:39" ht="17" x14ac:dyDescent="0.2">
      <c r="A9" s="419">
        <v>8</v>
      </c>
      <c r="B9" s="120" t="s">
        <v>231</v>
      </c>
      <c r="C9" s="48">
        <f>'Staat van eenheidsprijzen'!C13</f>
        <v>0</v>
      </c>
      <c r="D9" s="44"/>
      <c r="E9" s="342">
        <f t="shared" ref="E9:E14" si="0">A9*C9</f>
        <v>0</v>
      </c>
    </row>
    <row r="10" spans="1:39" ht="17" x14ac:dyDescent="0.2">
      <c r="A10" s="419">
        <v>220</v>
      </c>
      <c r="B10" s="120" t="s">
        <v>232</v>
      </c>
      <c r="C10" s="48">
        <f>'Staat van eenheidsprijzen'!C14</f>
        <v>0</v>
      </c>
      <c r="D10" s="44"/>
      <c r="E10" s="342">
        <f t="shared" si="0"/>
        <v>0</v>
      </c>
    </row>
    <row r="11" spans="1:39" ht="17" x14ac:dyDescent="0.2">
      <c r="A11" s="419">
        <v>12</v>
      </c>
      <c r="B11" s="10" t="s">
        <v>233</v>
      </c>
      <c r="C11" s="48">
        <f>'Staat van eenheidsprijzen'!C15</f>
        <v>0</v>
      </c>
      <c r="D11" s="44"/>
      <c r="E11" s="342">
        <f t="shared" si="0"/>
        <v>0</v>
      </c>
    </row>
    <row r="12" spans="1:39" ht="17" x14ac:dyDescent="0.2">
      <c r="A12" s="419">
        <v>8</v>
      </c>
      <c r="B12" s="10" t="s">
        <v>234</v>
      </c>
      <c r="C12" s="48">
        <f>'Staat van eenheidsprijzen'!C16</f>
        <v>0</v>
      </c>
      <c r="D12" s="44"/>
      <c r="E12" s="342">
        <f t="shared" si="0"/>
        <v>0</v>
      </c>
    </row>
    <row r="13" spans="1:39" ht="17" x14ac:dyDescent="0.2">
      <c r="A13" s="419">
        <v>10</v>
      </c>
      <c r="B13" s="10" t="s">
        <v>235</v>
      </c>
      <c r="C13" s="48">
        <f>'Staat van eenheidsprijzen'!C17</f>
        <v>0</v>
      </c>
      <c r="D13" s="44"/>
      <c r="E13" s="342">
        <f t="shared" si="0"/>
        <v>0</v>
      </c>
    </row>
    <row r="14" spans="1:39" ht="17" x14ac:dyDescent="0.2">
      <c r="A14" s="419">
        <v>4</v>
      </c>
      <c r="B14" s="10" t="s">
        <v>236</v>
      </c>
      <c r="C14" s="48">
        <f>'Staat van eenheidsprijzen'!C18</f>
        <v>0</v>
      </c>
      <c r="D14" s="44"/>
      <c r="E14" s="342">
        <f t="shared" si="0"/>
        <v>0</v>
      </c>
    </row>
    <row r="15" spans="1:39" ht="18" customHeight="1" x14ac:dyDescent="0.2">
      <c r="A15" s="155"/>
      <c r="B15" s="101"/>
      <c r="C15" s="46"/>
      <c r="D15" s="44"/>
      <c r="E15" s="389"/>
    </row>
    <row r="16" spans="1:39" ht="18" thickBot="1" x14ac:dyDescent="0.25">
      <c r="A16" s="344"/>
      <c r="B16" s="420" t="s">
        <v>122</v>
      </c>
      <c r="C16" s="421"/>
      <c r="D16" s="422"/>
      <c r="E16" s="423">
        <f>SUM(E8:E14)</f>
        <v>0</v>
      </c>
    </row>
    <row r="17" spans="1:31" ht="18" customHeight="1" thickBot="1" x14ac:dyDescent="0.25">
      <c r="A17" s="425"/>
      <c r="B17" s="426"/>
      <c r="C17" s="427"/>
      <c r="D17" s="428"/>
      <c r="E17" s="429"/>
    </row>
    <row r="18" spans="1:31" s="104" customFormat="1" ht="17" x14ac:dyDescent="0.2">
      <c r="A18" s="430"/>
      <c r="B18" s="431" t="s">
        <v>124</v>
      </c>
      <c r="C18" s="432"/>
      <c r="D18" s="433"/>
      <c r="E18" s="434">
        <f>SUM(E16:E16)</f>
        <v>0</v>
      </c>
      <c r="F18" s="135"/>
      <c r="G18" s="339"/>
      <c r="H18" s="339"/>
      <c r="I18" s="339"/>
      <c r="J18" s="339"/>
      <c r="K18" s="339"/>
      <c r="L18" s="339"/>
      <c r="M18" s="339"/>
      <c r="N18" s="339"/>
      <c r="O18" s="339"/>
      <c r="P18" s="339"/>
      <c r="Q18" s="339"/>
      <c r="R18" s="339"/>
      <c r="S18" s="339"/>
      <c r="T18" s="339"/>
      <c r="U18" s="339"/>
      <c r="V18" s="339"/>
      <c r="W18" s="339"/>
      <c r="X18" s="339"/>
      <c r="Y18" s="339"/>
      <c r="Z18" s="339"/>
      <c r="AA18" s="339"/>
      <c r="AB18" s="339"/>
      <c r="AC18" s="339"/>
      <c r="AD18" s="339"/>
      <c r="AE18" s="339"/>
    </row>
    <row r="19" spans="1:31" s="104" customFormat="1" x14ac:dyDescent="0.2">
      <c r="A19" s="567"/>
      <c r="B19" s="568"/>
      <c r="C19" s="568"/>
      <c r="D19" s="568"/>
      <c r="E19" s="569"/>
      <c r="F19" s="135"/>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row>
    <row r="20" spans="1:31" ht="83.25" customHeight="1" x14ac:dyDescent="0.2">
      <c r="A20" s="566" t="s">
        <v>237</v>
      </c>
      <c r="B20" s="566"/>
      <c r="C20" s="566"/>
      <c r="D20" s="566"/>
      <c r="E20" s="566"/>
    </row>
    <row r="21" spans="1:31" s="124" customFormat="1" x14ac:dyDescent="0.2">
      <c r="B21" s="220"/>
      <c r="C21" s="221"/>
      <c r="D21" s="222"/>
      <c r="E21" s="223"/>
    </row>
    <row r="22" spans="1:31" s="124" customFormat="1" ht="52.5" customHeight="1" x14ac:dyDescent="0.2">
      <c r="A22" s="565" t="s">
        <v>238</v>
      </c>
      <c r="B22" s="565"/>
      <c r="C22" s="565"/>
      <c r="D22" s="565"/>
      <c r="E22" s="565"/>
    </row>
    <row r="23" spans="1:31" s="124" customFormat="1" x14ac:dyDescent="0.2">
      <c r="B23" s="220"/>
      <c r="C23" s="221"/>
      <c r="D23" s="222"/>
      <c r="E23" s="223"/>
    </row>
    <row r="24" spans="1:31" s="124" customFormat="1" x14ac:dyDescent="0.2">
      <c r="B24" s="220"/>
      <c r="C24" s="221"/>
      <c r="D24" s="222"/>
      <c r="E24" s="223"/>
    </row>
    <row r="25" spans="1:31" s="124" customFormat="1" x14ac:dyDescent="0.2">
      <c r="C25" s="414"/>
      <c r="D25" s="411"/>
      <c r="E25" s="412"/>
    </row>
    <row r="26" spans="1:31" s="124" customFormat="1" x14ac:dyDescent="0.2">
      <c r="B26" s="220"/>
      <c r="C26" s="221"/>
      <c r="D26" s="222"/>
      <c r="E26" s="223"/>
    </row>
    <row r="27" spans="1:31" s="124" customFormat="1" x14ac:dyDescent="0.2">
      <c r="B27" s="220"/>
      <c r="C27" s="221"/>
      <c r="D27" s="222"/>
      <c r="E27" s="223"/>
    </row>
    <row r="28" spans="1:31" s="124" customFormat="1" x14ac:dyDescent="0.2">
      <c r="B28" s="220"/>
      <c r="C28" s="221"/>
      <c r="D28" s="222"/>
      <c r="E28" s="223"/>
    </row>
    <row r="29" spans="1:31" s="124" customFormat="1" x14ac:dyDescent="0.2">
      <c r="B29" s="220"/>
      <c r="C29" s="221"/>
      <c r="D29" s="222"/>
      <c r="E29" s="223"/>
    </row>
    <row r="30" spans="1:31" s="124" customFormat="1" x14ac:dyDescent="0.2">
      <c r="B30" s="220"/>
      <c r="C30" s="221"/>
      <c r="D30" s="222"/>
      <c r="E30" s="223"/>
    </row>
    <row r="31" spans="1:31" s="124" customFormat="1" x14ac:dyDescent="0.2">
      <c r="B31" s="220"/>
      <c r="C31" s="221"/>
      <c r="D31" s="222"/>
      <c r="E31" s="223"/>
    </row>
    <row r="32" spans="1:31" s="124" customFormat="1" x14ac:dyDescent="0.2">
      <c r="B32" s="220"/>
      <c r="C32" s="221"/>
      <c r="D32" s="222"/>
      <c r="E32" s="223"/>
    </row>
    <row r="33" spans="2:5" s="124" customFormat="1" x14ac:dyDescent="0.2">
      <c r="B33" s="220"/>
      <c r="C33" s="221"/>
      <c r="D33" s="222"/>
      <c r="E33" s="223"/>
    </row>
    <row r="34" spans="2:5" s="124" customFormat="1" x14ac:dyDescent="0.2">
      <c r="B34" s="220"/>
      <c r="C34" s="221"/>
      <c r="D34" s="222"/>
      <c r="E34" s="223"/>
    </row>
    <row r="35" spans="2:5" s="124" customFormat="1" x14ac:dyDescent="0.2">
      <c r="B35" s="220"/>
      <c r="C35" s="221"/>
      <c r="D35" s="222"/>
      <c r="E35" s="223"/>
    </row>
    <row r="36" spans="2:5" s="124" customFormat="1" x14ac:dyDescent="0.2">
      <c r="B36" s="220"/>
      <c r="C36" s="221"/>
      <c r="D36" s="222"/>
      <c r="E36" s="223"/>
    </row>
    <row r="37" spans="2:5" s="124" customFormat="1" x14ac:dyDescent="0.2">
      <c r="B37" s="220"/>
      <c r="C37" s="221"/>
      <c r="D37" s="222"/>
      <c r="E37" s="223"/>
    </row>
    <row r="38" spans="2:5" s="124" customFormat="1" x14ac:dyDescent="0.2">
      <c r="B38" s="220"/>
      <c r="C38" s="221"/>
      <c r="D38" s="222"/>
      <c r="E38" s="223"/>
    </row>
    <row r="39" spans="2:5" s="124" customFormat="1" x14ac:dyDescent="0.2">
      <c r="B39" s="220"/>
      <c r="C39" s="221"/>
      <c r="D39" s="222"/>
      <c r="E39" s="223"/>
    </row>
    <row r="40" spans="2:5" s="124" customFormat="1" x14ac:dyDescent="0.2">
      <c r="B40" s="220"/>
      <c r="C40" s="221"/>
      <c r="D40" s="222"/>
      <c r="E40" s="223"/>
    </row>
    <row r="41" spans="2:5" s="124" customFormat="1" x14ac:dyDescent="0.2">
      <c r="B41" s="220"/>
      <c r="C41" s="221"/>
      <c r="D41" s="222"/>
      <c r="E41" s="223"/>
    </row>
    <row r="42" spans="2:5" s="124" customFormat="1" x14ac:dyDescent="0.2">
      <c r="B42" s="220"/>
      <c r="C42" s="221"/>
      <c r="D42" s="222"/>
      <c r="E42" s="223"/>
    </row>
    <row r="43" spans="2:5" s="124" customFormat="1" x14ac:dyDescent="0.2">
      <c r="B43" s="220"/>
      <c r="C43" s="221"/>
      <c r="D43" s="222"/>
      <c r="E43" s="223"/>
    </row>
    <row r="44" spans="2:5" s="124" customFormat="1" x14ac:dyDescent="0.2">
      <c r="B44" s="220"/>
      <c r="C44" s="221"/>
      <c r="D44" s="222"/>
      <c r="E44" s="223"/>
    </row>
    <row r="45" spans="2:5" s="124" customFormat="1" x14ac:dyDescent="0.2">
      <c r="B45" s="220"/>
      <c r="C45" s="221"/>
      <c r="D45" s="222"/>
      <c r="E45" s="223"/>
    </row>
    <row r="46" spans="2:5" s="124" customFormat="1" x14ac:dyDescent="0.2">
      <c r="B46" s="220"/>
      <c r="C46" s="221"/>
      <c r="D46" s="222"/>
      <c r="E46" s="223"/>
    </row>
    <row r="47" spans="2:5" s="124" customFormat="1" x14ac:dyDescent="0.2">
      <c r="B47" s="220"/>
      <c r="C47" s="221"/>
      <c r="D47" s="222"/>
      <c r="E47" s="223"/>
    </row>
    <row r="48" spans="2:5" s="124" customFormat="1" x14ac:dyDescent="0.2">
      <c r="B48" s="220"/>
      <c r="C48" s="221"/>
      <c r="D48" s="222"/>
      <c r="E48" s="223"/>
    </row>
    <row r="49" spans="2:5" s="124" customFormat="1" x14ac:dyDescent="0.2">
      <c r="B49" s="220"/>
      <c r="C49" s="221"/>
      <c r="D49" s="222"/>
      <c r="E49" s="223"/>
    </row>
    <row r="50" spans="2:5" s="124" customFormat="1" x14ac:dyDescent="0.2">
      <c r="B50" s="220"/>
      <c r="C50" s="221"/>
      <c r="D50" s="222"/>
      <c r="E50" s="223"/>
    </row>
    <row r="51" spans="2:5" s="124" customFormat="1" x14ac:dyDescent="0.2">
      <c r="B51" s="220"/>
      <c r="C51" s="221"/>
      <c r="D51" s="222"/>
      <c r="E51" s="223"/>
    </row>
    <row r="52" spans="2:5" s="124" customFormat="1" x14ac:dyDescent="0.2">
      <c r="B52" s="220"/>
      <c r="C52" s="221"/>
      <c r="D52" s="222"/>
      <c r="E52" s="223"/>
    </row>
    <row r="53" spans="2:5" s="124" customFormat="1" x14ac:dyDescent="0.2">
      <c r="B53" s="220"/>
      <c r="C53" s="221"/>
      <c r="D53" s="222"/>
      <c r="E53" s="223"/>
    </row>
    <row r="54" spans="2:5" s="124" customFormat="1" x14ac:dyDescent="0.2">
      <c r="B54" s="220"/>
      <c r="C54" s="221"/>
      <c r="D54" s="222"/>
      <c r="E54" s="223"/>
    </row>
    <row r="55" spans="2:5" s="124" customFormat="1" x14ac:dyDescent="0.2">
      <c r="B55" s="220"/>
      <c r="C55" s="221"/>
      <c r="D55" s="222"/>
      <c r="E55" s="223"/>
    </row>
    <row r="56" spans="2:5" s="124" customFormat="1" x14ac:dyDescent="0.2">
      <c r="B56" s="220"/>
      <c r="C56" s="221"/>
      <c r="D56" s="222"/>
      <c r="E56" s="223"/>
    </row>
    <row r="57" spans="2:5" s="124" customFormat="1" x14ac:dyDescent="0.2">
      <c r="B57" s="220"/>
      <c r="C57" s="221"/>
      <c r="D57" s="222"/>
      <c r="E57" s="223"/>
    </row>
    <row r="58" spans="2:5" s="124" customFormat="1" x14ac:dyDescent="0.2">
      <c r="B58" s="220"/>
      <c r="C58" s="221"/>
      <c r="D58" s="222"/>
      <c r="E58" s="223"/>
    </row>
    <row r="59" spans="2:5" s="124" customFormat="1" x14ac:dyDescent="0.2">
      <c r="B59" s="220"/>
      <c r="C59" s="221"/>
      <c r="D59" s="222"/>
      <c r="E59" s="223"/>
    </row>
    <row r="60" spans="2:5" s="124" customFormat="1" x14ac:dyDescent="0.2">
      <c r="B60" s="220"/>
      <c r="C60" s="221"/>
      <c r="D60" s="222"/>
      <c r="E60" s="223"/>
    </row>
    <row r="61" spans="2:5" s="124" customFormat="1" x14ac:dyDescent="0.2">
      <c r="B61" s="220"/>
      <c r="C61" s="221"/>
      <c r="D61" s="222"/>
      <c r="E61" s="223"/>
    </row>
    <row r="62" spans="2:5" s="124" customFormat="1" x14ac:dyDescent="0.2">
      <c r="B62" s="220"/>
      <c r="C62" s="221"/>
      <c r="D62" s="222"/>
      <c r="E62" s="223"/>
    </row>
    <row r="63" spans="2:5" s="124" customFormat="1" x14ac:dyDescent="0.2">
      <c r="B63" s="220"/>
      <c r="C63" s="221"/>
      <c r="D63" s="222"/>
      <c r="E63" s="223"/>
    </row>
    <row r="64" spans="2:5" s="124" customFormat="1" x14ac:dyDescent="0.2">
      <c r="B64" s="220"/>
      <c r="C64" s="221"/>
      <c r="D64" s="222"/>
      <c r="E64" s="223"/>
    </row>
    <row r="65" spans="2:5" s="124" customFormat="1" x14ac:dyDescent="0.2">
      <c r="B65" s="220"/>
      <c r="C65" s="221"/>
      <c r="D65" s="222"/>
      <c r="E65" s="223"/>
    </row>
    <row r="66" spans="2:5" s="124" customFormat="1" x14ac:dyDescent="0.2">
      <c r="B66" s="220"/>
      <c r="C66" s="221"/>
      <c r="D66" s="222"/>
      <c r="E66" s="223"/>
    </row>
    <row r="67" spans="2:5" s="124" customFormat="1" x14ac:dyDescent="0.2">
      <c r="B67" s="220"/>
      <c r="C67" s="221"/>
      <c r="D67" s="222"/>
      <c r="E67" s="223"/>
    </row>
    <row r="68" spans="2:5" s="124" customFormat="1" x14ac:dyDescent="0.2">
      <c r="B68" s="220"/>
      <c r="C68" s="221"/>
      <c r="D68" s="222"/>
      <c r="E68" s="223"/>
    </row>
    <row r="69" spans="2:5" s="124" customFormat="1" x14ac:dyDescent="0.2">
      <c r="B69" s="220"/>
      <c r="C69" s="221"/>
      <c r="D69" s="222"/>
      <c r="E69" s="223"/>
    </row>
    <row r="70" spans="2:5" s="124" customFormat="1" x14ac:dyDescent="0.2">
      <c r="B70" s="220"/>
      <c r="C70" s="221"/>
      <c r="D70" s="222"/>
      <c r="E70" s="223"/>
    </row>
    <row r="71" spans="2:5" s="124" customFormat="1" x14ac:dyDescent="0.2">
      <c r="B71" s="220"/>
      <c r="C71" s="221"/>
      <c r="D71" s="222"/>
      <c r="E71" s="223"/>
    </row>
    <row r="72" spans="2:5" s="124" customFormat="1" x14ac:dyDescent="0.2">
      <c r="B72" s="220"/>
      <c r="C72" s="221"/>
      <c r="D72" s="222"/>
      <c r="E72" s="223"/>
    </row>
    <row r="73" spans="2:5" s="124" customFormat="1" x14ac:dyDescent="0.2">
      <c r="B73" s="220"/>
      <c r="C73" s="221"/>
      <c r="D73" s="222"/>
      <c r="E73" s="223"/>
    </row>
    <row r="74" spans="2:5" s="124" customFormat="1" x14ac:dyDescent="0.2">
      <c r="B74" s="220"/>
      <c r="C74" s="221"/>
      <c r="D74" s="222"/>
      <c r="E74" s="223"/>
    </row>
    <row r="75" spans="2:5" s="124" customFormat="1" x14ac:dyDescent="0.2">
      <c r="B75" s="220"/>
      <c r="C75" s="221"/>
      <c r="D75" s="222"/>
      <c r="E75" s="223"/>
    </row>
    <row r="76" spans="2:5" s="124" customFormat="1" x14ac:dyDescent="0.2">
      <c r="B76" s="220"/>
      <c r="C76" s="221"/>
      <c r="D76" s="222"/>
      <c r="E76" s="223"/>
    </row>
    <row r="77" spans="2:5" s="124" customFormat="1" x14ac:dyDescent="0.2">
      <c r="B77" s="220"/>
      <c r="C77" s="221"/>
      <c r="D77" s="222"/>
      <c r="E77" s="223"/>
    </row>
    <row r="78" spans="2:5" s="124" customFormat="1" x14ac:dyDescent="0.2">
      <c r="B78" s="220"/>
      <c r="C78" s="221"/>
      <c r="D78" s="222"/>
      <c r="E78" s="223"/>
    </row>
    <row r="79" spans="2:5" s="124" customFormat="1" x14ac:dyDescent="0.2">
      <c r="B79" s="220"/>
      <c r="C79" s="221"/>
      <c r="D79" s="222"/>
      <c r="E79" s="223"/>
    </row>
    <row r="80" spans="2:5" s="124" customFormat="1" x14ac:dyDescent="0.2">
      <c r="B80" s="220"/>
      <c r="C80" s="221"/>
      <c r="D80" s="222"/>
      <c r="E80" s="223"/>
    </row>
    <row r="81" spans="2:5" s="124" customFormat="1" x14ac:dyDescent="0.2">
      <c r="B81" s="220"/>
      <c r="C81" s="221"/>
      <c r="D81" s="222"/>
      <c r="E81" s="223"/>
    </row>
  </sheetData>
  <sheetProtection algorithmName="SHA-512" hashValue="X8usMmOBYzmYW40RuRq1KA6/2tg0wVIWiBLeH2Yst9BjXKzjAwYBX95kU6GWDBai1w183q0SZKdNQVXdt8lnfg==" saltValue="p3MVHIWyhayU7ydgC2/hfQ==" spinCount="100000" sheet="1" objects="1" scenarios="1"/>
  <mergeCells count="6">
    <mergeCell ref="A2:B2"/>
    <mergeCell ref="A4:E4"/>
    <mergeCell ref="B5:E5"/>
    <mergeCell ref="A22:E22"/>
    <mergeCell ref="A20:E20"/>
    <mergeCell ref="A19:E1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18"/>
  <sheetViews>
    <sheetView zoomScale="80" zoomScaleNormal="80" workbookViewId="0">
      <pane ySplit="5" topLeftCell="A43" activePane="bottomLeft" state="frozen"/>
      <selection pane="bottomLeft" activeCell="D57" sqref="D57"/>
    </sheetView>
  </sheetViews>
  <sheetFormatPr baseColWidth="10" defaultColWidth="8.625" defaultRowHeight="13" x14ac:dyDescent="0.15"/>
  <cols>
    <col min="1" max="1" width="67.5" style="5" customWidth="1"/>
    <col min="2" max="2" width="21.25" style="4" customWidth="1"/>
    <col min="3" max="3" width="21.375" style="355" customWidth="1"/>
    <col min="4" max="4" width="37" style="355" customWidth="1"/>
    <col min="5" max="33" width="8.625" style="355"/>
    <col min="34" max="251" width="8.625" style="4"/>
    <col min="252" max="252" width="6.875" style="4" customWidth="1"/>
    <col min="253" max="253" width="19.375" style="4" customWidth="1"/>
    <col min="254" max="254" width="39.25" style="4" bestFit="1" customWidth="1"/>
    <col min="255" max="255" width="5.125" style="4" customWidth="1"/>
    <col min="256" max="256" width="9.125" style="4" customWidth="1"/>
    <col min="257" max="257" width="8.875" style="4" bestFit="1" customWidth="1"/>
    <col min="258" max="258" width="6.875" style="4" customWidth="1"/>
    <col min="259" max="507" width="8.625" style="4"/>
    <col min="508" max="508" width="6.875" style="4" customWidth="1"/>
    <col min="509" max="509" width="19.375" style="4" customWidth="1"/>
    <col min="510" max="510" width="39.25" style="4" bestFit="1" customWidth="1"/>
    <col min="511" max="511" width="5.125" style="4" customWidth="1"/>
    <col min="512" max="512" width="9.125" style="4" customWidth="1"/>
    <col min="513" max="513" width="8.875" style="4" bestFit="1" customWidth="1"/>
    <col min="514" max="514" width="6.875" style="4" customWidth="1"/>
    <col min="515" max="763" width="8.625" style="4"/>
    <col min="764" max="764" width="6.875" style="4" customWidth="1"/>
    <col min="765" max="765" width="19.375" style="4" customWidth="1"/>
    <col min="766" max="766" width="39.25" style="4" bestFit="1" customWidth="1"/>
    <col min="767" max="767" width="5.125" style="4" customWidth="1"/>
    <col min="768" max="768" width="9.125" style="4" customWidth="1"/>
    <col min="769" max="769" width="8.875" style="4" bestFit="1" customWidth="1"/>
    <col min="770" max="770" width="6.875" style="4" customWidth="1"/>
    <col min="771" max="1019" width="8.625" style="4"/>
    <col min="1020" max="1020" width="6.875" style="4" customWidth="1"/>
    <col min="1021" max="1021" width="19.375" style="4" customWidth="1"/>
    <col min="1022" max="1022" width="39.25" style="4" bestFit="1" customWidth="1"/>
    <col min="1023" max="1023" width="5.125" style="4" customWidth="1"/>
    <col min="1024" max="1024" width="9.125" style="4" customWidth="1"/>
    <col min="1025" max="1025" width="8.875" style="4" bestFit="1" customWidth="1"/>
    <col min="1026" max="1026" width="6.875" style="4" customWidth="1"/>
    <col min="1027" max="1275" width="8.625" style="4"/>
    <col min="1276" max="1276" width="6.875" style="4" customWidth="1"/>
    <col min="1277" max="1277" width="19.375" style="4" customWidth="1"/>
    <col min="1278" max="1278" width="39.25" style="4" bestFit="1" customWidth="1"/>
    <col min="1279" max="1279" width="5.125" style="4" customWidth="1"/>
    <col min="1280" max="1280" width="9.125" style="4" customWidth="1"/>
    <col min="1281" max="1281" width="8.875" style="4" bestFit="1" customWidth="1"/>
    <col min="1282" max="1282" width="6.875" style="4" customWidth="1"/>
    <col min="1283" max="1531" width="8.625" style="4"/>
    <col min="1532" max="1532" width="6.875" style="4" customWidth="1"/>
    <col min="1533" max="1533" width="19.375" style="4" customWidth="1"/>
    <col min="1534" max="1534" width="39.25" style="4" bestFit="1" customWidth="1"/>
    <col min="1535" max="1535" width="5.125" style="4" customWidth="1"/>
    <col min="1536" max="1536" width="9.125" style="4" customWidth="1"/>
    <col min="1537" max="1537" width="8.875" style="4" bestFit="1" customWidth="1"/>
    <col min="1538" max="1538" width="6.875" style="4" customWidth="1"/>
    <col min="1539" max="1787" width="8.625" style="4"/>
    <col min="1788" max="1788" width="6.875" style="4" customWidth="1"/>
    <col min="1789" max="1789" width="19.375" style="4" customWidth="1"/>
    <col min="1790" max="1790" width="39.25" style="4" bestFit="1" customWidth="1"/>
    <col min="1791" max="1791" width="5.125" style="4" customWidth="1"/>
    <col min="1792" max="1792" width="9.125" style="4" customWidth="1"/>
    <col min="1793" max="1793" width="8.875" style="4" bestFit="1" customWidth="1"/>
    <col min="1794" max="1794" width="6.875" style="4" customWidth="1"/>
    <col min="1795" max="2043" width="8.625" style="4"/>
    <col min="2044" max="2044" width="6.875" style="4" customWidth="1"/>
    <col min="2045" max="2045" width="19.375" style="4" customWidth="1"/>
    <col min="2046" max="2046" width="39.25" style="4" bestFit="1" customWidth="1"/>
    <col min="2047" max="2047" width="5.125" style="4" customWidth="1"/>
    <col min="2048" max="2048" width="9.125" style="4" customWidth="1"/>
    <col min="2049" max="2049" width="8.875" style="4" bestFit="1" customWidth="1"/>
    <col min="2050" max="2050" width="6.875" style="4" customWidth="1"/>
    <col min="2051" max="2299" width="8.625" style="4"/>
    <col min="2300" max="2300" width="6.875" style="4" customWidth="1"/>
    <col min="2301" max="2301" width="19.375" style="4" customWidth="1"/>
    <col min="2302" max="2302" width="39.25" style="4" bestFit="1" customWidth="1"/>
    <col min="2303" max="2303" width="5.125" style="4" customWidth="1"/>
    <col min="2304" max="2304" width="9.125" style="4" customWidth="1"/>
    <col min="2305" max="2305" width="8.875" style="4" bestFit="1" customWidth="1"/>
    <col min="2306" max="2306" width="6.875" style="4" customWidth="1"/>
    <col min="2307" max="2555" width="8.625" style="4"/>
    <col min="2556" max="2556" width="6.875" style="4" customWidth="1"/>
    <col min="2557" max="2557" width="19.375" style="4" customWidth="1"/>
    <col min="2558" max="2558" width="39.25" style="4" bestFit="1" customWidth="1"/>
    <col min="2559" max="2559" width="5.125" style="4" customWidth="1"/>
    <col min="2560" max="2560" width="9.125" style="4" customWidth="1"/>
    <col min="2561" max="2561" width="8.875" style="4" bestFit="1" customWidth="1"/>
    <col min="2562" max="2562" width="6.875" style="4" customWidth="1"/>
    <col min="2563" max="2811" width="8.625" style="4"/>
    <col min="2812" max="2812" width="6.875" style="4" customWidth="1"/>
    <col min="2813" max="2813" width="19.375" style="4" customWidth="1"/>
    <col min="2814" max="2814" width="39.25" style="4" bestFit="1" customWidth="1"/>
    <col min="2815" max="2815" width="5.125" style="4" customWidth="1"/>
    <col min="2816" max="2816" width="9.125" style="4" customWidth="1"/>
    <col min="2817" max="2817" width="8.875" style="4" bestFit="1" customWidth="1"/>
    <col min="2818" max="2818" width="6.875" style="4" customWidth="1"/>
    <col min="2819" max="3067" width="8.625" style="4"/>
    <col min="3068" max="3068" width="6.875" style="4" customWidth="1"/>
    <col min="3069" max="3069" width="19.375" style="4" customWidth="1"/>
    <col min="3070" max="3070" width="39.25" style="4" bestFit="1" customWidth="1"/>
    <col min="3071" max="3071" width="5.125" style="4" customWidth="1"/>
    <col min="3072" max="3072" width="9.125" style="4" customWidth="1"/>
    <col min="3073" max="3073" width="8.875" style="4" bestFit="1" customWidth="1"/>
    <col min="3074" max="3074" width="6.875" style="4" customWidth="1"/>
    <col min="3075" max="3323" width="8.625" style="4"/>
    <col min="3324" max="3324" width="6.875" style="4" customWidth="1"/>
    <col min="3325" max="3325" width="19.375" style="4" customWidth="1"/>
    <col min="3326" max="3326" width="39.25" style="4" bestFit="1" customWidth="1"/>
    <col min="3327" max="3327" width="5.125" style="4" customWidth="1"/>
    <col min="3328" max="3328" width="9.125" style="4" customWidth="1"/>
    <col min="3329" max="3329" width="8.875" style="4" bestFit="1" customWidth="1"/>
    <col min="3330" max="3330" width="6.875" style="4" customWidth="1"/>
    <col min="3331" max="3579" width="8.625" style="4"/>
    <col min="3580" max="3580" width="6.875" style="4" customWidth="1"/>
    <col min="3581" max="3581" width="19.375" style="4" customWidth="1"/>
    <col min="3582" max="3582" width="39.25" style="4" bestFit="1" customWidth="1"/>
    <col min="3583" max="3583" width="5.125" style="4" customWidth="1"/>
    <col min="3584" max="3584" width="9.125" style="4" customWidth="1"/>
    <col min="3585" max="3585" width="8.875" style="4" bestFit="1" customWidth="1"/>
    <col min="3586" max="3586" width="6.875" style="4" customWidth="1"/>
    <col min="3587" max="3835" width="8.625" style="4"/>
    <col min="3836" max="3836" width="6.875" style="4" customWidth="1"/>
    <col min="3837" max="3837" width="19.375" style="4" customWidth="1"/>
    <col min="3838" max="3838" width="39.25" style="4" bestFit="1" customWidth="1"/>
    <col min="3839" max="3839" width="5.125" style="4" customWidth="1"/>
    <col min="3840" max="3840" width="9.125" style="4" customWidth="1"/>
    <col min="3841" max="3841" width="8.875" style="4" bestFit="1" customWidth="1"/>
    <col min="3842" max="3842" width="6.875" style="4" customWidth="1"/>
    <col min="3843" max="4091" width="8.625" style="4"/>
    <col min="4092" max="4092" width="6.875" style="4" customWidth="1"/>
    <col min="4093" max="4093" width="19.375" style="4" customWidth="1"/>
    <col min="4094" max="4094" width="39.25" style="4" bestFit="1" customWidth="1"/>
    <col min="4095" max="4095" width="5.125" style="4" customWidth="1"/>
    <col min="4096" max="4096" width="9.125" style="4" customWidth="1"/>
    <col min="4097" max="4097" width="8.875" style="4" bestFit="1" customWidth="1"/>
    <col min="4098" max="4098" width="6.875" style="4" customWidth="1"/>
    <col min="4099" max="4347" width="8.625" style="4"/>
    <col min="4348" max="4348" width="6.875" style="4" customWidth="1"/>
    <col min="4349" max="4349" width="19.375" style="4" customWidth="1"/>
    <col min="4350" max="4350" width="39.25" style="4" bestFit="1" customWidth="1"/>
    <col min="4351" max="4351" width="5.125" style="4" customWidth="1"/>
    <col min="4352" max="4352" width="9.125" style="4" customWidth="1"/>
    <col min="4353" max="4353" width="8.875" style="4" bestFit="1" customWidth="1"/>
    <col min="4354" max="4354" width="6.875" style="4" customWidth="1"/>
    <col min="4355" max="4603" width="8.625" style="4"/>
    <col min="4604" max="4604" width="6.875" style="4" customWidth="1"/>
    <col min="4605" max="4605" width="19.375" style="4" customWidth="1"/>
    <col min="4606" max="4606" width="39.25" style="4" bestFit="1" customWidth="1"/>
    <col min="4607" max="4607" width="5.125" style="4" customWidth="1"/>
    <col min="4608" max="4608" width="9.125" style="4" customWidth="1"/>
    <col min="4609" max="4609" width="8.875" style="4" bestFit="1" customWidth="1"/>
    <col min="4610" max="4610" width="6.875" style="4" customWidth="1"/>
    <col min="4611" max="4859" width="8.625" style="4"/>
    <col min="4860" max="4860" width="6.875" style="4" customWidth="1"/>
    <col min="4861" max="4861" width="19.375" style="4" customWidth="1"/>
    <col min="4862" max="4862" width="39.25" style="4" bestFit="1" customWidth="1"/>
    <col min="4863" max="4863" width="5.125" style="4" customWidth="1"/>
    <col min="4864" max="4864" width="9.125" style="4" customWidth="1"/>
    <col min="4865" max="4865" width="8.875" style="4" bestFit="1" customWidth="1"/>
    <col min="4866" max="4866" width="6.875" style="4" customWidth="1"/>
    <col min="4867" max="5115" width="8.625" style="4"/>
    <col min="5116" max="5116" width="6.875" style="4" customWidth="1"/>
    <col min="5117" max="5117" width="19.375" style="4" customWidth="1"/>
    <col min="5118" max="5118" width="39.25" style="4" bestFit="1" customWidth="1"/>
    <col min="5119" max="5119" width="5.125" style="4" customWidth="1"/>
    <col min="5120" max="5120" width="9.125" style="4" customWidth="1"/>
    <col min="5121" max="5121" width="8.875" style="4" bestFit="1" customWidth="1"/>
    <col min="5122" max="5122" width="6.875" style="4" customWidth="1"/>
    <col min="5123" max="5371" width="8.625" style="4"/>
    <col min="5372" max="5372" width="6.875" style="4" customWidth="1"/>
    <col min="5373" max="5373" width="19.375" style="4" customWidth="1"/>
    <col min="5374" max="5374" width="39.25" style="4" bestFit="1" customWidth="1"/>
    <col min="5375" max="5375" width="5.125" style="4" customWidth="1"/>
    <col min="5376" max="5376" width="9.125" style="4" customWidth="1"/>
    <col min="5377" max="5377" width="8.875" style="4" bestFit="1" customWidth="1"/>
    <col min="5378" max="5378" width="6.875" style="4" customWidth="1"/>
    <col min="5379" max="5627" width="8.625" style="4"/>
    <col min="5628" max="5628" width="6.875" style="4" customWidth="1"/>
    <col min="5629" max="5629" width="19.375" style="4" customWidth="1"/>
    <col min="5630" max="5630" width="39.25" style="4" bestFit="1" customWidth="1"/>
    <col min="5631" max="5631" width="5.125" style="4" customWidth="1"/>
    <col min="5632" max="5632" width="9.125" style="4" customWidth="1"/>
    <col min="5633" max="5633" width="8.875" style="4" bestFit="1" customWidth="1"/>
    <col min="5634" max="5634" width="6.875" style="4" customWidth="1"/>
    <col min="5635" max="5883" width="8.625" style="4"/>
    <col min="5884" max="5884" width="6.875" style="4" customWidth="1"/>
    <col min="5885" max="5885" width="19.375" style="4" customWidth="1"/>
    <col min="5886" max="5886" width="39.25" style="4" bestFit="1" customWidth="1"/>
    <col min="5887" max="5887" width="5.125" style="4" customWidth="1"/>
    <col min="5888" max="5888" width="9.125" style="4" customWidth="1"/>
    <col min="5889" max="5889" width="8.875" style="4" bestFit="1" customWidth="1"/>
    <col min="5890" max="5890" width="6.875" style="4" customWidth="1"/>
    <col min="5891" max="6139" width="8.625" style="4"/>
    <col min="6140" max="6140" width="6.875" style="4" customWidth="1"/>
    <col min="6141" max="6141" width="19.375" style="4" customWidth="1"/>
    <col min="6142" max="6142" width="39.25" style="4" bestFit="1" customWidth="1"/>
    <col min="6143" max="6143" width="5.125" style="4" customWidth="1"/>
    <col min="6144" max="6144" width="9.125" style="4" customWidth="1"/>
    <col min="6145" max="6145" width="8.875" style="4" bestFit="1" customWidth="1"/>
    <col min="6146" max="6146" width="6.875" style="4" customWidth="1"/>
    <col min="6147" max="6395" width="8.625" style="4"/>
    <col min="6396" max="6396" width="6.875" style="4" customWidth="1"/>
    <col min="6397" max="6397" width="19.375" style="4" customWidth="1"/>
    <col min="6398" max="6398" width="39.25" style="4" bestFit="1" customWidth="1"/>
    <col min="6399" max="6399" width="5.125" style="4" customWidth="1"/>
    <col min="6400" max="6400" width="9.125" style="4" customWidth="1"/>
    <col min="6401" max="6401" width="8.875" style="4" bestFit="1" customWidth="1"/>
    <col min="6402" max="6402" width="6.875" style="4" customWidth="1"/>
    <col min="6403" max="6651" width="8.625" style="4"/>
    <col min="6652" max="6652" width="6.875" style="4" customWidth="1"/>
    <col min="6653" max="6653" width="19.375" style="4" customWidth="1"/>
    <col min="6654" max="6654" width="39.25" style="4" bestFit="1" customWidth="1"/>
    <col min="6655" max="6655" width="5.125" style="4" customWidth="1"/>
    <col min="6656" max="6656" width="9.125" style="4" customWidth="1"/>
    <col min="6657" max="6657" width="8.875" style="4" bestFit="1" customWidth="1"/>
    <col min="6658" max="6658" width="6.875" style="4" customWidth="1"/>
    <col min="6659" max="6907" width="8.625" style="4"/>
    <col min="6908" max="6908" width="6.875" style="4" customWidth="1"/>
    <col min="6909" max="6909" width="19.375" style="4" customWidth="1"/>
    <col min="6910" max="6910" width="39.25" style="4" bestFit="1" customWidth="1"/>
    <col min="6911" max="6911" width="5.125" style="4" customWidth="1"/>
    <col min="6912" max="6912" width="9.125" style="4" customWidth="1"/>
    <col min="6913" max="6913" width="8.875" style="4" bestFit="1" customWidth="1"/>
    <col min="6914" max="6914" width="6.875" style="4" customWidth="1"/>
    <col min="6915" max="7163" width="8.625" style="4"/>
    <col min="7164" max="7164" width="6.875" style="4" customWidth="1"/>
    <col min="7165" max="7165" width="19.375" style="4" customWidth="1"/>
    <col min="7166" max="7166" width="39.25" style="4" bestFit="1" customWidth="1"/>
    <col min="7167" max="7167" width="5.125" style="4" customWidth="1"/>
    <col min="7168" max="7168" width="9.125" style="4" customWidth="1"/>
    <col min="7169" max="7169" width="8.875" style="4" bestFit="1" customWidth="1"/>
    <col min="7170" max="7170" width="6.875" style="4" customWidth="1"/>
    <col min="7171" max="7419" width="8.625" style="4"/>
    <col min="7420" max="7420" width="6.875" style="4" customWidth="1"/>
    <col min="7421" max="7421" width="19.375" style="4" customWidth="1"/>
    <col min="7422" max="7422" width="39.25" style="4" bestFit="1" customWidth="1"/>
    <col min="7423" max="7423" width="5.125" style="4" customWidth="1"/>
    <col min="7424" max="7424" width="9.125" style="4" customWidth="1"/>
    <col min="7425" max="7425" width="8.875" style="4" bestFit="1" customWidth="1"/>
    <col min="7426" max="7426" width="6.875" style="4" customWidth="1"/>
    <col min="7427" max="7675" width="8.625" style="4"/>
    <col min="7676" max="7676" width="6.875" style="4" customWidth="1"/>
    <col min="7677" max="7677" width="19.375" style="4" customWidth="1"/>
    <col min="7678" max="7678" width="39.25" style="4" bestFit="1" customWidth="1"/>
    <col min="7679" max="7679" width="5.125" style="4" customWidth="1"/>
    <col min="7680" max="7680" width="9.125" style="4" customWidth="1"/>
    <col min="7681" max="7681" width="8.875" style="4" bestFit="1" customWidth="1"/>
    <col min="7682" max="7682" width="6.875" style="4" customWidth="1"/>
    <col min="7683" max="7931" width="8.625" style="4"/>
    <col min="7932" max="7932" width="6.875" style="4" customWidth="1"/>
    <col min="7933" max="7933" width="19.375" style="4" customWidth="1"/>
    <col min="7934" max="7934" width="39.25" style="4" bestFit="1" customWidth="1"/>
    <col min="7935" max="7935" width="5.125" style="4" customWidth="1"/>
    <col min="7936" max="7936" width="9.125" style="4" customWidth="1"/>
    <col min="7937" max="7937" width="8.875" style="4" bestFit="1" customWidth="1"/>
    <col min="7938" max="7938" width="6.875" style="4" customWidth="1"/>
    <col min="7939" max="8187" width="8.625" style="4"/>
    <col min="8188" max="8188" width="6.875" style="4" customWidth="1"/>
    <col min="8189" max="8189" width="19.375" style="4" customWidth="1"/>
    <col min="8190" max="8190" width="39.25" style="4" bestFit="1" customWidth="1"/>
    <col min="8191" max="8191" width="5.125" style="4" customWidth="1"/>
    <col min="8192" max="8192" width="9.125" style="4" customWidth="1"/>
    <col min="8193" max="8193" width="8.875" style="4" bestFit="1" customWidth="1"/>
    <col min="8194" max="8194" width="6.875" style="4" customWidth="1"/>
    <col min="8195" max="8443" width="8.625" style="4"/>
    <col min="8444" max="8444" width="6.875" style="4" customWidth="1"/>
    <col min="8445" max="8445" width="19.375" style="4" customWidth="1"/>
    <col min="8446" max="8446" width="39.25" style="4" bestFit="1" customWidth="1"/>
    <col min="8447" max="8447" width="5.125" style="4" customWidth="1"/>
    <col min="8448" max="8448" width="9.125" style="4" customWidth="1"/>
    <col min="8449" max="8449" width="8.875" style="4" bestFit="1" customWidth="1"/>
    <col min="8450" max="8450" width="6.875" style="4" customWidth="1"/>
    <col min="8451" max="8699" width="8.625" style="4"/>
    <col min="8700" max="8700" width="6.875" style="4" customWidth="1"/>
    <col min="8701" max="8701" width="19.375" style="4" customWidth="1"/>
    <col min="8702" max="8702" width="39.25" style="4" bestFit="1" customWidth="1"/>
    <col min="8703" max="8703" width="5.125" style="4" customWidth="1"/>
    <col min="8704" max="8704" width="9.125" style="4" customWidth="1"/>
    <col min="8705" max="8705" width="8.875" style="4" bestFit="1" customWidth="1"/>
    <col min="8706" max="8706" width="6.875" style="4" customWidth="1"/>
    <col min="8707" max="8955" width="8.625" style="4"/>
    <col min="8956" max="8956" width="6.875" style="4" customWidth="1"/>
    <col min="8957" max="8957" width="19.375" style="4" customWidth="1"/>
    <col min="8958" max="8958" width="39.25" style="4" bestFit="1" customWidth="1"/>
    <col min="8959" max="8959" width="5.125" style="4" customWidth="1"/>
    <col min="8960" max="8960" width="9.125" style="4" customWidth="1"/>
    <col min="8961" max="8961" width="8.875" style="4" bestFit="1" customWidth="1"/>
    <col min="8962" max="8962" width="6.875" style="4" customWidth="1"/>
    <col min="8963" max="9211" width="8.625" style="4"/>
    <col min="9212" max="9212" width="6.875" style="4" customWidth="1"/>
    <col min="9213" max="9213" width="19.375" style="4" customWidth="1"/>
    <col min="9214" max="9214" width="39.25" style="4" bestFit="1" customWidth="1"/>
    <col min="9215" max="9215" width="5.125" style="4" customWidth="1"/>
    <col min="9216" max="9216" width="9.125" style="4" customWidth="1"/>
    <col min="9217" max="9217" width="8.875" style="4" bestFit="1" customWidth="1"/>
    <col min="9218" max="9218" width="6.875" style="4" customWidth="1"/>
    <col min="9219" max="9467" width="8.625" style="4"/>
    <col min="9468" max="9468" width="6.875" style="4" customWidth="1"/>
    <col min="9469" max="9469" width="19.375" style="4" customWidth="1"/>
    <col min="9470" max="9470" width="39.25" style="4" bestFit="1" customWidth="1"/>
    <col min="9471" max="9471" width="5.125" style="4" customWidth="1"/>
    <col min="9472" max="9472" width="9.125" style="4" customWidth="1"/>
    <col min="9473" max="9473" width="8.875" style="4" bestFit="1" customWidth="1"/>
    <col min="9474" max="9474" width="6.875" style="4" customWidth="1"/>
    <col min="9475" max="9723" width="8.625" style="4"/>
    <col min="9724" max="9724" width="6.875" style="4" customWidth="1"/>
    <col min="9725" max="9725" width="19.375" style="4" customWidth="1"/>
    <col min="9726" max="9726" width="39.25" style="4" bestFit="1" customWidth="1"/>
    <col min="9727" max="9727" width="5.125" style="4" customWidth="1"/>
    <col min="9728" max="9728" width="9.125" style="4" customWidth="1"/>
    <col min="9729" max="9729" width="8.875" style="4" bestFit="1" customWidth="1"/>
    <col min="9730" max="9730" width="6.875" style="4" customWidth="1"/>
    <col min="9731" max="9979" width="8.625" style="4"/>
    <col min="9980" max="9980" width="6.875" style="4" customWidth="1"/>
    <col min="9981" max="9981" width="19.375" style="4" customWidth="1"/>
    <col min="9982" max="9982" width="39.25" style="4" bestFit="1" customWidth="1"/>
    <col min="9983" max="9983" width="5.125" style="4" customWidth="1"/>
    <col min="9984" max="9984" width="9.125" style="4" customWidth="1"/>
    <col min="9985" max="9985" width="8.875" style="4" bestFit="1" customWidth="1"/>
    <col min="9986" max="9986" width="6.875" style="4" customWidth="1"/>
    <col min="9987" max="10235" width="8.625" style="4"/>
    <col min="10236" max="10236" width="6.875" style="4" customWidth="1"/>
    <col min="10237" max="10237" width="19.375" style="4" customWidth="1"/>
    <col min="10238" max="10238" width="39.25" style="4" bestFit="1" customWidth="1"/>
    <col min="10239" max="10239" width="5.125" style="4" customWidth="1"/>
    <col min="10240" max="10240" width="9.125" style="4" customWidth="1"/>
    <col min="10241" max="10241" width="8.875" style="4" bestFit="1" customWidth="1"/>
    <col min="10242" max="10242" width="6.875" style="4" customWidth="1"/>
    <col min="10243" max="10491" width="8.625" style="4"/>
    <col min="10492" max="10492" width="6.875" style="4" customWidth="1"/>
    <col min="10493" max="10493" width="19.375" style="4" customWidth="1"/>
    <col min="10494" max="10494" width="39.25" style="4" bestFit="1" customWidth="1"/>
    <col min="10495" max="10495" width="5.125" style="4" customWidth="1"/>
    <col min="10496" max="10496" width="9.125" style="4" customWidth="1"/>
    <col min="10497" max="10497" width="8.875" style="4" bestFit="1" customWidth="1"/>
    <col min="10498" max="10498" width="6.875" style="4" customWidth="1"/>
    <col min="10499" max="10747" width="8.625" style="4"/>
    <col min="10748" max="10748" width="6.875" style="4" customWidth="1"/>
    <col min="10749" max="10749" width="19.375" style="4" customWidth="1"/>
    <col min="10750" max="10750" width="39.25" style="4" bestFit="1" customWidth="1"/>
    <col min="10751" max="10751" width="5.125" style="4" customWidth="1"/>
    <col min="10752" max="10752" width="9.125" style="4" customWidth="1"/>
    <col min="10753" max="10753" width="8.875" style="4" bestFit="1" customWidth="1"/>
    <col min="10754" max="10754" width="6.875" style="4" customWidth="1"/>
    <col min="10755" max="11003" width="8.625" style="4"/>
    <col min="11004" max="11004" width="6.875" style="4" customWidth="1"/>
    <col min="11005" max="11005" width="19.375" style="4" customWidth="1"/>
    <col min="11006" max="11006" width="39.25" style="4" bestFit="1" customWidth="1"/>
    <col min="11007" max="11007" width="5.125" style="4" customWidth="1"/>
    <col min="11008" max="11008" width="9.125" style="4" customWidth="1"/>
    <col min="11009" max="11009" width="8.875" style="4" bestFit="1" customWidth="1"/>
    <col min="11010" max="11010" width="6.875" style="4" customWidth="1"/>
    <col min="11011" max="11259" width="8.625" style="4"/>
    <col min="11260" max="11260" width="6.875" style="4" customWidth="1"/>
    <col min="11261" max="11261" width="19.375" style="4" customWidth="1"/>
    <col min="11262" max="11262" width="39.25" style="4" bestFit="1" customWidth="1"/>
    <col min="11263" max="11263" width="5.125" style="4" customWidth="1"/>
    <col min="11264" max="11264" width="9.125" style="4" customWidth="1"/>
    <col min="11265" max="11265" width="8.875" style="4" bestFit="1" customWidth="1"/>
    <col min="11266" max="11266" width="6.875" style="4" customWidth="1"/>
    <col min="11267" max="11515" width="8.625" style="4"/>
    <col min="11516" max="11516" width="6.875" style="4" customWidth="1"/>
    <col min="11517" max="11517" width="19.375" style="4" customWidth="1"/>
    <col min="11518" max="11518" width="39.25" style="4" bestFit="1" customWidth="1"/>
    <col min="11519" max="11519" width="5.125" style="4" customWidth="1"/>
    <col min="11520" max="11520" width="9.125" style="4" customWidth="1"/>
    <col min="11521" max="11521" width="8.875" style="4" bestFit="1" customWidth="1"/>
    <col min="11522" max="11522" width="6.875" style="4" customWidth="1"/>
    <col min="11523" max="11771" width="8.625" style="4"/>
    <col min="11772" max="11772" width="6.875" style="4" customWidth="1"/>
    <col min="11773" max="11773" width="19.375" style="4" customWidth="1"/>
    <col min="11774" max="11774" width="39.25" style="4" bestFit="1" customWidth="1"/>
    <col min="11775" max="11775" width="5.125" style="4" customWidth="1"/>
    <col min="11776" max="11776" width="9.125" style="4" customWidth="1"/>
    <col min="11777" max="11777" width="8.875" style="4" bestFit="1" customWidth="1"/>
    <col min="11778" max="11778" width="6.875" style="4" customWidth="1"/>
    <col min="11779" max="12027" width="8.625" style="4"/>
    <col min="12028" max="12028" width="6.875" style="4" customWidth="1"/>
    <col min="12029" max="12029" width="19.375" style="4" customWidth="1"/>
    <col min="12030" max="12030" width="39.25" style="4" bestFit="1" customWidth="1"/>
    <col min="12031" max="12031" width="5.125" style="4" customWidth="1"/>
    <col min="12032" max="12032" width="9.125" style="4" customWidth="1"/>
    <col min="12033" max="12033" width="8.875" style="4" bestFit="1" customWidth="1"/>
    <col min="12034" max="12034" width="6.875" style="4" customWidth="1"/>
    <col min="12035" max="12283" width="8.625" style="4"/>
    <col min="12284" max="12284" width="6.875" style="4" customWidth="1"/>
    <col min="12285" max="12285" width="19.375" style="4" customWidth="1"/>
    <col min="12286" max="12286" width="39.25" style="4" bestFit="1" customWidth="1"/>
    <col min="12287" max="12287" width="5.125" style="4" customWidth="1"/>
    <col min="12288" max="12288" width="9.125" style="4" customWidth="1"/>
    <col min="12289" max="12289" width="8.875" style="4" bestFit="1" customWidth="1"/>
    <col min="12290" max="12290" width="6.875" style="4" customWidth="1"/>
    <col min="12291" max="12539" width="8.625" style="4"/>
    <col min="12540" max="12540" width="6.875" style="4" customWidth="1"/>
    <col min="12541" max="12541" width="19.375" style="4" customWidth="1"/>
    <col min="12542" max="12542" width="39.25" style="4" bestFit="1" customWidth="1"/>
    <col min="12543" max="12543" width="5.125" style="4" customWidth="1"/>
    <col min="12544" max="12544" width="9.125" style="4" customWidth="1"/>
    <col min="12545" max="12545" width="8.875" style="4" bestFit="1" customWidth="1"/>
    <col min="12546" max="12546" width="6.875" style="4" customWidth="1"/>
    <col min="12547" max="12795" width="8.625" style="4"/>
    <col min="12796" max="12796" width="6.875" style="4" customWidth="1"/>
    <col min="12797" max="12797" width="19.375" style="4" customWidth="1"/>
    <col min="12798" max="12798" width="39.25" style="4" bestFit="1" customWidth="1"/>
    <col min="12799" max="12799" width="5.125" style="4" customWidth="1"/>
    <col min="12800" max="12800" width="9.125" style="4" customWidth="1"/>
    <col min="12801" max="12801" width="8.875" style="4" bestFit="1" customWidth="1"/>
    <col min="12802" max="12802" width="6.875" style="4" customWidth="1"/>
    <col min="12803" max="13051" width="8.625" style="4"/>
    <col min="13052" max="13052" width="6.875" style="4" customWidth="1"/>
    <col min="13053" max="13053" width="19.375" style="4" customWidth="1"/>
    <col min="13054" max="13054" width="39.25" style="4" bestFit="1" customWidth="1"/>
    <col min="13055" max="13055" width="5.125" style="4" customWidth="1"/>
    <col min="13056" max="13056" width="9.125" style="4" customWidth="1"/>
    <col min="13057" max="13057" width="8.875" style="4" bestFit="1" customWidth="1"/>
    <col min="13058" max="13058" width="6.875" style="4" customWidth="1"/>
    <col min="13059" max="13307" width="8.625" style="4"/>
    <col min="13308" max="13308" width="6.875" style="4" customWidth="1"/>
    <col min="13309" max="13309" width="19.375" style="4" customWidth="1"/>
    <col min="13310" max="13310" width="39.25" style="4" bestFit="1" customWidth="1"/>
    <col min="13311" max="13311" width="5.125" style="4" customWidth="1"/>
    <col min="13312" max="13312" width="9.125" style="4" customWidth="1"/>
    <col min="13313" max="13313" width="8.875" style="4" bestFit="1" customWidth="1"/>
    <col min="13314" max="13314" width="6.875" style="4" customWidth="1"/>
    <col min="13315" max="13563" width="8.625" style="4"/>
    <col min="13564" max="13564" width="6.875" style="4" customWidth="1"/>
    <col min="13565" max="13565" width="19.375" style="4" customWidth="1"/>
    <col min="13566" max="13566" width="39.25" style="4" bestFit="1" customWidth="1"/>
    <col min="13567" max="13567" width="5.125" style="4" customWidth="1"/>
    <col min="13568" max="13568" width="9.125" style="4" customWidth="1"/>
    <col min="13569" max="13569" width="8.875" style="4" bestFit="1" customWidth="1"/>
    <col min="13570" max="13570" width="6.875" style="4" customWidth="1"/>
    <col min="13571" max="13819" width="8.625" style="4"/>
    <col min="13820" max="13820" width="6.875" style="4" customWidth="1"/>
    <col min="13821" max="13821" width="19.375" style="4" customWidth="1"/>
    <col min="13822" max="13822" width="39.25" style="4" bestFit="1" customWidth="1"/>
    <col min="13823" max="13823" width="5.125" style="4" customWidth="1"/>
    <col min="13824" max="13824" width="9.125" style="4" customWidth="1"/>
    <col min="13825" max="13825" width="8.875" style="4" bestFit="1" customWidth="1"/>
    <col min="13826" max="13826" width="6.875" style="4" customWidth="1"/>
    <col min="13827" max="14075" width="8.625" style="4"/>
    <col min="14076" max="14076" width="6.875" style="4" customWidth="1"/>
    <col min="14077" max="14077" width="19.375" style="4" customWidth="1"/>
    <col min="14078" max="14078" width="39.25" style="4" bestFit="1" customWidth="1"/>
    <col min="14079" max="14079" width="5.125" style="4" customWidth="1"/>
    <col min="14080" max="14080" width="9.125" style="4" customWidth="1"/>
    <col min="14081" max="14081" width="8.875" style="4" bestFit="1" customWidth="1"/>
    <col min="14082" max="14082" width="6.875" style="4" customWidth="1"/>
    <col min="14083" max="14331" width="8.625" style="4"/>
    <col min="14332" max="14332" width="6.875" style="4" customWidth="1"/>
    <col min="14333" max="14333" width="19.375" style="4" customWidth="1"/>
    <col min="14334" max="14334" width="39.25" style="4" bestFit="1" customWidth="1"/>
    <col min="14335" max="14335" width="5.125" style="4" customWidth="1"/>
    <col min="14336" max="14336" width="9.125" style="4" customWidth="1"/>
    <col min="14337" max="14337" width="8.875" style="4" bestFit="1" customWidth="1"/>
    <col min="14338" max="14338" width="6.875" style="4" customWidth="1"/>
    <col min="14339" max="14587" width="8.625" style="4"/>
    <col min="14588" max="14588" width="6.875" style="4" customWidth="1"/>
    <col min="14589" max="14589" width="19.375" style="4" customWidth="1"/>
    <col min="14590" max="14590" width="39.25" style="4" bestFit="1" customWidth="1"/>
    <col min="14591" max="14591" width="5.125" style="4" customWidth="1"/>
    <col min="14592" max="14592" width="9.125" style="4" customWidth="1"/>
    <col min="14593" max="14593" width="8.875" style="4" bestFit="1" customWidth="1"/>
    <col min="14594" max="14594" width="6.875" style="4" customWidth="1"/>
    <col min="14595" max="14843" width="8.625" style="4"/>
    <col min="14844" max="14844" width="6.875" style="4" customWidth="1"/>
    <col min="14845" max="14845" width="19.375" style="4" customWidth="1"/>
    <col min="14846" max="14846" width="39.25" style="4" bestFit="1" customWidth="1"/>
    <col min="14847" max="14847" width="5.125" style="4" customWidth="1"/>
    <col min="14848" max="14848" width="9.125" style="4" customWidth="1"/>
    <col min="14849" max="14849" width="8.875" style="4" bestFit="1" customWidth="1"/>
    <col min="14850" max="14850" width="6.875" style="4" customWidth="1"/>
    <col min="14851" max="15099" width="8.625" style="4"/>
    <col min="15100" max="15100" width="6.875" style="4" customWidth="1"/>
    <col min="15101" max="15101" width="19.375" style="4" customWidth="1"/>
    <col min="15102" max="15102" width="39.25" style="4" bestFit="1" customWidth="1"/>
    <col min="15103" max="15103" width="5.125" style="4" customWidth="1"/>
    <col min="15104" max="15104" width="9.125" style="4" customWidth="1"/>
    <col min="15105" max="15105" width="8.875" style="4" bestFit="1" customWidth="1"/>
    <col min="15106" max="15106" width="6.875" style="4" customWidth="1"/>
    <col min="15107" max="15355" width="8.625" style="4"/>
    <col min="15356" max="15356" width="6.875" style="4" customWidth="1"/>
    <col min="15357" max="15357" width="19.375" style="4" customWidth="1"/>
    <col min="15358" max="15358" width="39.25" style="4" bestFit="1" customWidth="1"/>
    <col min="15359" max="15359" width="5.125" style="4" customWidth="1"/>
    <col min="15360" max="15360" width="9.125" style="4" customWidth="1"/>
    <col min="15361" max="15361" width="8.875" style="4" bestFit="1" customWidth="1"/>
    <col min="15362" max="15362" width="6.875" style="4" customWidth="1"/>
    <col min="15363" max="15611" width="8.625" style="4"/>
    <col min="15612" max="15612" width="6.875" style="4" customWidth="1"/>
    <col min="15613" max="15613" width="19.375" style="4" customWidth="1"/>
    <col min="15614" max="15614" width="39.25" style="4" bestFit="1" customWidth="1"/>
    <col min="15615" max="15615" width="5.125" style="4" customWidth="1"/>
    <col min="15616" max="15616" width="9.125" style="4" customWidth="1"/>
    <col min="15617" max="15617" width="8.875" style="4" bestFit="1" customWidth="1"/>
    <col min="15618" max="15618" width="6.875" style="4" customWidth="1"/>
    <col min="15619" max="15867" width="8.625" style="4"/>
    <col min="15868" max="15868" width="6.875" style="4" customWidth="1"/>
    <col min="15869" max="15869" width="19.375" style="4" customWidth="1"/>
    <col min="15870" max="15870" width="39.25" style="4" bestFit="1" customWidth="1"/>
    <col min="15871" max="15871" width="5.125" style="4" customWidth="1"/>
    <col min="15872" max="15872" width="9.125" style="4" customWidth="1"/>
    <col min="15873" max="15873" width="8.875" style="4" bestFit="1" customWidth="1"/>
    <col min="15874" max="15874" width="6.875" style="4" customWidth="1"/>
    <col min="15875" max="16123" width="8.625" style="4"/>
    <col min="16124" max="16124" width="6.875" style="4" customWidth="1"/>
    <col min="16125" max="16125" width="19.375" style="4" customWidth="1"/>
    <col min="16126" max="16126" width="39.25" style="4" bestFit="1" customWidth="1"/>
    <col min="16127" max="16127" width="5.125" style="4" customWidth="1"/>
    <col min="16128" max="16128" width="9.125" style="4" customWidth="1"/>
    <col min="16129" max="16129" width="8.875" style="4" bestFit="1" customWidth="1"/>
    <col min="16130" max="16130" width="6.875" style="4" customWidth="1"/>
    <col min="16131" max="16384" width="8.625" style="4"/>
  </cols>
  <sheetData>
    <row r="1" spans="1:4" s="131" customFormat="1" ht="27" customHeight="1" x14ac:dyDescent="0.2">
      <c r="A1" s="135" t="s">
        <v>10</v>
      </c>
      <c r="B1" s="135"/>
    </row>
    <row r="2" spans="1:4" s="131" customFormat="1" ht="18.75" customHeight="1" x14ac:dyDescent="0.2">
      <c r="A2" s="507" t="s">
        <v>11</v>
      </c>
      <c r="B2" s="507"/>
    </row>
    <row r="3" spans="1:4" s="131" customFormat="1" ht="18" customHeight="1" x14ac:dyDescent="0.2">
      <c r="A3" s="132"/>
      <c r="B3" s="132"/>
    </row>
    <row r="4" spans="1:4" s="355" customFormat="1" ht="18" customHeight="1" x14ac:dyDescent="0.15">
      <c r="A4" s="574" t="s">
        <v>239</v>
      </c>
      <c r="B4" s="575"/>
      <c r="C4" s="575"/>
      <c r="D4" s="575"/>
    </row>
    <row r="5" spans="1:4" ht="104" customHeight="1" x14ac:dyDescent="0.15">
      <c r="A5" s="573" t="s">
        <v>290</v>
      </c>
      <c r="B5" s="525"/>
      <c r="C5" s="525"/>
    </row>
    <row r="6" spans="1:4" s="355" customFormat="1" ht="17" thickBot="1" x14ac:dyDescent="0.25">
      <c r="A6" s="443"/>
      <c r="B6" s="444"/>
    </row>
    <row r="7" spans="1:4" ht="34" x14ac:dyDescent="0.2">
      <c r="A7" s="356" t="s">
        <v>68</v>
      </c>
      <c r="B7" s="351" t="s">
        <v>240</v>
      </c>
      <c r="C7" s="435"/>
    </row>
    <row r="8" spans="1:4" ht="17" x14ac:dyDescent="0.2">
      <c r="A8" s="445" t="s">
        <v>241</v>
      </c>
      <c r="B8" s="360"/>
      <c r="C8" s="435" t="s">
        <v>242</v>
      </c>
    </row>
    <row r="9" spans="1:4" ht="51" x14ac:dyDescent="0.2">
      <c r="A9" s="446" t="s">
        <v>243</v>
      </c>
      <c r="B9" s="447"/>
      <c r="C9" s="436"/>
    </row>
    <row r="10" spans="1:4" ht="34" x14ac:dyDescent="0.2">
      <c r="A10" s="446" t="s">
        <v>244</v>
      </c>
      <c r="B10" s="447"/>
      <c r="C10" s="436"/>
    </row>
    <row r="11" spans="1:4" ht="34" x14ac:dyDescent="0.2">
      <c r="A11" s="446" t="s">
        <v>245</v>
      </c>
      <c r="B11" s="447"/>
      <c r="C11" s="436"/>
    </row>
    <row r="12" spans="1:4" ht="27" customHeight="1" x14ac:dyDescent="0.2">
      <c r="A12" s="364" t="s">
        <v>246</v>
      </c>
      <c r="B12" s="447"/>
      <c r="C12" s="436"/>
    </row>
    <row r="13" spans="1:4" ht="27" customHeight="1" x14ac:dyDescent="0.2">
      <c r="A13" s="364" t="s">
        <v>247</v>
      </c>
      <c r="B13" s="447"/>
      <c r="C13" s="436"/>
    </row>
    <row r="14" spans="1:4" ht="27" customHeight="1" x14ac:dyDescent="0.2">
      <c r="A14" s="364" t="s">
        <v>248</v>
      </c>
      <c r="B14" s="447"/>
      <c r="C14" s="436"/>
    </row>
    <row r="15" spans="1:4" ht="18" customHeight="1" x14ac:dyDescent="0.2">
      <c r="A15" s="448"/>
      <c r="B15" s="365"/>
      <c r="C15" s="436"/>
    </row>
    <row r="16" spans="1:4" ht="18" thickBot="1" x14ac:dyDescent="0.25">
      <c r="A16" s="366" t="s">
        <v>249</v>
      </c>
      <c r="B16" s="449">
        <f>SUM(B9:B14)</f>
        <v>0</v>
      </c>
      <c r="C16" s="437"/>
    </row>
    <row r="17" spans="1:3" ht="18" customHeight="1" x14ac:dyDescent="0.15">
      <c r="A17" s="576"/>
      <c r="B17" s="576"/>
    </row>
    <row r="18" spans="1:3" ht="50.25" customHeight="1" x14ac:dyDescent="0.15">
      <c r="A18" s="577" t="s">
        <v>250</v>
      </c>
      <c r="B18" s="577"/>
    </row>
    <row r="19" spans="1:3" s="355" customFormat="1" ht="16" x14ac:dyDescent="0.15">
      <c r="A19" s="442"/>
    </row>
    <row r="20" spans="1:3" s="355" customFormat="1" ht="17" thickBot="1" x14ac:dyDescent="0.2">
      <c r="A20" s="442"/>
    </row>
    <row r="21" spans="1:3" ht="34" x14ac:dyDescent="0.2">
      <c r="A21" s="356" t="s">
        <v>68</v>
      </c>
      <c r="B21" s="351" t="s">
        <v>240</v>
      </c>
      <c r="C21" s="435"/>
    </row>
    <row r="22" spans="1:3" ht="16" x14ac:dyDescent="0.2">
      <c r="A22" s="445"/>
      <c r="B22" s="360"/>
      <c r="C22" s="435"/>
    </row>
    <row r="23" spans="1:3" ht="34" x14ac:dyDescent="0.2">
      <c r="A23" s="451" t="s">
        <v>251</v>
      </c>
      <c r="B23" s="360"/>
      <c r="C23" s="435"/>
    </row>
    <row r="24" spans="1:3" ht="17" x14ac:dyDescent="0.2">
      <c r="A24" s="446" t="s">
        <v>252</v>
      </c>
      <c r="B24" s="447"/>
      <c r="C24" s="436"/>
    </row>
    <row r="25" spans="1:3" ht="17" x14ac:dyDescent="0.2">
      <c r="A25" s="446" t="s">
        <v>253</v>
      </c>
      <c r="B25" s="447"/>
      <c r="C25" s="436"/>
    </row>
    <row r="26" spans="1:3" ht="17" x14ac:dyDescent="0.2">
      <c r="A26" s="446" t="s">
        <v>254</v>
      </c>
      <c r="B26" s="447"/>
      <c r="C26" s="436"/>
    </row>
    <row r="27" spans="1:3" ht="27" customHeight="1" x14ac:dyDescent="0.2">
      <c r="A27" s="446" t="s">
        <v>255</v>
      </c>
      <c r="B27" s="447"/>
      <c r="C27" s="436"/>
    </row>
    <row r="28" spans="1:3" ht="41" customHeight="1" x14ac:dyDescent="0.2">
      <c r="A28" s="446" t="s">
        <v>256</v>
      </c>
      <c r="B28" s="447"/>
      <c r="C28" s="436"/>
    </row>
    <row r="29" spans="1:3" ht="37" customHeight="1" x14ac:dyDescent="0.2">
      <c r="A29" s="446" t="s">
        <v>257</v>
      </c>
      <c r="B29" s="447"/>
      <c r="C29" s="436"/>
    </row>
    <row r="30" spans="1:3" ht="18" customHeight="1" x14ac:dyDescent="0.2">
      <c r="A30" s="448"/>
      <c r="B30" s="365"/>
      <c r="C30" s="436"/>
    </row>
    <row r="31" spans="1:3" ht="18" customHeight="1" thickBot="1" x14ac:dyDescent="0.25">
      <c r="A31" s="366" t="s">
        <v>249</v>
      </c>
      <c r="B31" s="449">
        <f>SUM(B24:B29)</f>
        <v>0</v>
      </c>
      <c r="C31" s="437"/>
    </row>
    <row r="32" spans="1:3" s="355" customFormat="1" ht="18" customHeight="1" x14ac:dyDescent="0.15">
      <c r="A32" s="450"/>
    </row>
    <row r="33" spans="1:4" s="355" customFormat="1" ht="34" x14ac:dyDescent="0.15">
      <c r="A33" s="442" t="s">
        <v>258</v>
      </c>
    </row>
    <row r="34" spans="1:4" s="355" customFormat="1" ht="17" thickBot="1" x14ac:dyDescent="0.2">
      <c r="A34" s="442"/>
    </row>
    <row r="35" spans="1:4" ht="120" customHeight="1" x14ac:dyDescent="0.2">
      <c r="A35" s="452" t="s">
        <v>68</v>
      </c>
      <c r="B35" s="453" t="s">
        <v>259</v>
      </c>
      <c r="C35" s="438"/>
      <c r="D35" s="435"/>
    </row>
    <row r="36" spans="1:4" ht="18" customHeight="1" x14ac:dyDescent="0.15">
      <c r="A36" s="454"/>
      <c r="B36" s="455"/>
    </row>
    <row r="37" spans="1:4" ht="34" x14ac:dyDescent="0.15">
      <c r="A37" s="456" t="s">
        <v>260</v>
      </c>
      <c r="B37" s="457" t="s">
        <v>261</v>
      </c>
      <c r="C37" s="439"/>
    </row>
    <row r="38" spans="1:4" ht="17" x14ac:dyDescent="0.2">
      <c r="A38" s="458" t="s">
        <v>262</v>
      </c>
      <c r="B38" s="459"/>
      <c r="C38" s="440"/>
    </row>
    <row r="39" spans="1:4" ht="17" x14ac:dyDescent="0.2">
      <c r="A39" s="458" t="s">
        <v>263</v>
      </c>
      <c r="B39" s="459"/>
      <c r="C39" s="440"/>
    </row>
    <row r="40" spans="1:4" ht="17" x14ac:dyDescent="0.2">
      <c r="A40" s="458" t="s">
        <v>264</v>
      </c>
      <c r="B40" s="459"/>
      <c r="C40" s="440"/>
    </row>
    <row r="41" spans="1:4" ht="17" x14ac:dyDescent="0.2">
      <c r="A41" s="458" t="s">
        <v>265</v>
      </c>
      <c r="B41" s="459"/>
      <c r="C41" s="440"/>
    </row>
    <row r="42" spans="1:4" ht="34" x14ac:dyDescent="0.2">
      <c r="A42" s="458" t="s">
        <v>266</v>
      </c>
      <c r="B42" s="459"/>
      <c r="C42" s="440"/>
    </row>
    <row r="43" spans="1:4" ht="34" x14ac:dyDescent="0.2">
      <c r="A43" s="458" t="s">
        <v>267</v>
      </c>
      <c r="B43" s="459"/>
      <c r="C43" s="440"/>
    </row>
    <row r="44" spans="1:4" ht="17" x14ac:dyDescent="0.2">
      <c r="A44" s="456" t="s">
        <v>268</v>
      </c>
      <c r="B44" s="460">
        <f>SUM(B38:B43)</f>
        <v>0</v>
      </c>
      <c r="C44" s="436"/>
    </row>
    <row r="45" spans="1:4" ht="16" x14ac:dyDescent="0.2">
      <c r="A45" s="456"/>
      <c r="B45" s="461"/>
      <c r="C45" s="436"/>
    </row>
    <row r="46" spans="1:4" ht="18" thickBot="1" x14ac:dyDescent="0.25">
      <c r="A46" s="462" t="s">
        <v>269</v>
      </c>
      <c r="B46" s="463">
        <f>B44</f>
        <v>0</v>
      </c>
      <c r="C46" s="436"/>
    </row>
    <row r="47" spans="1:4" ht="17" thickBot="1" x14ac:dyDescent="0.25">
      <c r="A47" s="570"/>
      <c r="B47" s="571"/>
      <c r="C47" s="353"/>
    </row>
    <row r="48" spans="1:4" ht="52" thickBot="1" x14ac:dyDescent="0.2">
      <c r="A48" s="464" t="s">
        <v>270</v>
      </c>
      <c r="B48" s="465"/>
    </row>
    <row r="49" spans="1:4" ht="17" thickBot="1" x14ac:dyDescent="0.2">
      <c r="A49" s="42"/>
    </row>
    <row r="50" spans="1:4" ht="102" x14ac:dyDescent="0.2">
      <c r="A50" s="452" t="s">
        <v>68</v>
      </c>
      <c r="B50" s="453" t="s">
        <v>292</v>
      </c>
      <c r="C50" s="438"/>
      <c r="D50" s="435"/>
    </row>
    <row r="51" spans="1:4" ht="18" customHeight="1" x14ac:dyDescent="0.15">
      <c r="A51" s="454"/>
      <c r="B51" s="455"/>
    </row>
    <row r="52" spans="1:4" ht="34" x14ac:dyDescent="0.15">
      <c r="A52" s="456" t="s">
        <v>284</v>
      </c>
      <c r="B52" s="476" t="s">
        <v>283</v>
      </c>
      <c r="C52" s="483"/>
      <c r="D52" s="439"/>
    </row>
    <row r="53" spans="1:4" ht="31" customHeight="1" x14ac:dyDescent="0.2">
      <c r="A53" s="458" t="s">
        <v>271</v>
      </c>
      <c r="B53" s="459"/>
      <c r="C53" s="440"/>
      <c r="D53" s="440"/>
    </row>
    <row r="54" spans="1:4" ht="35" customHeight="1" x14ac:dyDescent="0.2">
      <c r="A54" s="458" t="s">
        <v>272</v>
      </c>
      <c r="B54" s="459"/>
      <c r="C54" s="440"/>
      <c r="D54" s="440"/>
    </row>
    <row r="55" spans="1:4" ht="37" customHeight="1" x14ac:dyDescent="0.2">
      <c r="A55" s="458" t="s">
        <v>273</v>
      </c>
      <c r="B55" s="459"/>
      <c r="C55" s="440"/>
      <c r="D55" s="440"/>
    </row>
    <row r="56" spans="1:4" ht="35" customHeight="1" x14ac:dyDescent="0.2">
      <c r="A56" s="458" t="s">
        <v>274</v>
      </c>
      <c r="B56" s="459"/>
      <c r="C56" s="440"/>
      <c r="D56" s="440"/>
    </row>
    <row r="57" spans="1:4" ht="34" x14ac:dyDescent="0.2">
      <c r="A57" s="458" t="s">
        <v>275</v>
      </c>
      <c r="B57" s="459"/>
      <c r="C57" s="440"/>
      <c r="D57" s="440"/>
    </row>
    <row r="58" spans="1:4" ht="34" x14ac:dyDescent="0.2">
      <c r="A58" s="458" t="s">
        <v>276</v>
      </c>
      <c r="B58" s="459"/>
      <c r="C58" s="440"/>
      <c r="D58" s="440"/>
    </row>
    <row r="59" spans="1:4" ht="34" x14ac:dyDescent="0.2">
      <c r="A59" s="456" t="s">
        <v>277</v>
      </c>
      <c r="B59" s="460">
        <f>SUM(B53:B58)</f>
        <v>0</v>
      </c>
      <c r="C59" s="436"/>
      <c r="D59" s="436"/>
    </row>
    <row r="60" spans="1:4" ht="16" x14ac:dyDescent="0.2">
      <c r="A60" s="456"/>
      <c r="B60" s="461"/>
      <c r="C60" s="436"/>
    </row>
    <row r="61" spans="1:4" ht="35" thickBot="1" x14ac:dyDescent="0.25">
      <c r="A61" s="462" t="s">
        <v>278</v>
      </c>
      <c r="B61" s="463">
        <f>B59</f>
        <v>0</v>
      </c>
      <c r="C61" s="436"/>
    </row>
    <row r="62" spans="1:4" ht="16" x14ac:dyDescent="0.2">
      <c r="A62" s="352"/>
      <c r="B62" s="436"/>
      <c r="C62" s="353"/>
    </row>
    <row r="63" spans="1:4" ht="45" customHeight="1" x14ac:dyDescent="0.15">
      <c r="A63" s="572" t="s">
        <v>279</v>
      </c>
      <c r="B63" s="572"/>
    </row>
    <row r="64" spans="1:4" s="355" customFormat="1" ht="17" thickBot="1" x14ac:dyDescent="0.2">
      <c r="A64" s="442"/>
    </row>
    <row r="65" spans="1:3" ht="23" x14ac:dyDescent="0.25">
      <c r="A65" s="466" t="s">
        <v>285</v>
      </c>
      <c r="B65" s="467">
        <f>B16+B31+B46+B61</f>
        <v>0</v>
      </c>
      <c r="C65" s="441"/>
    </row>
    <row r="66" spans="1:3" s="355" customFormat="1" x14ac:dyDescent="0.15"/>
    <row r="67" spans="1:3" s="355" customFormat="1" x14ac:dyDescent="0.15"/>
    <row r="68" spans="1:3" s="355" customFormat="1" x14ac:dyDescent="0.15"/>
    <row r="69" spans="1:3" s="355" customFormat="1" x14ac:dyDescent="0.15"/>
    <row r="70" spans="1:3" s="355" customFormat="1" x14ac:dyDescent="0.15"/>
    <row r="71" spans="1:3" s="355" customFormat="1" ht="18" customHeight="1" x14ac:dyDescent="0.15"/>
    <row r="72" spans="1:3" s="355" customFormat="1" ht="18" customHeight="1" x14ac:dyDescent="0.15"/>
    <row r="73" spans="1:3" s="355" customFormat="1" ht="18" customHeight="1" x14ac:dyDescent="0.15"/>
    <row r="74" spans="1:3" s="355" customFormat="1" ht="18" customHeight="1" x14ac:dyDescent="0.15"/>
    <row r="75" spans="1:3" s="355" customFormat="1" x14ac:dyDescent="0.15"/>
    <row r="76" spans="1:3" s="355" customFormat="1" x14ac:dyDescent="0.15"/>
    <row r="77" spans="1:3" s="355" customFormat="1" x14ac:dyDescent="0.15"/>
    <row r="78" spans="1:3" s="355" customFormat="1" x14ac:dyDescent="0.15"/>
    <row r="79" spans="1:3" s="355" customFormat="1" x14ac:dyDescent="0.15"/>
    <row r="80" spans="1:3" s="355" customFormat="1" x14ac:dyDescent="0.15"/>
    <row r="81" spans="1:1" s="355" customFormat="1" x14ac:dyDescent="0.15"/>
    <row r="82" spans="1:1" s="355" customFormat="1" x14ac:dyDescent="0.15"/>
    <row r="83" spans="1:1" s="355" customFormat="1" ht="18" customHeight="1" x14ac:dyDescent="0.15"/>
    <row r="84" spans="1:1" s="355" customFormat="1" ht="18" customHeight="1" x14ac:dyDescent="0.15"/>
    <row r="85" spans="1:1" s="355" customFormat="1" ht="18" customHeight="1" x14ac:dyDescent="0.15"/>
    <row r="86" spans="1:1" s="355" customFormat="1" ht="19" customHeight="1" x14ac:dyDescent="0.15"/>
    <row r="87" spans="1:1" s="355" customFormat="1" x14ac:dyDescent="0.15">
      <c r="A87" s="450"/>
    </row>
    <row r="88" spans="1:1" s="355" customFormat="1" x14ac:dyDescent="0.15">
      <c r="A88" s="450"/>
    </row>
    <row r="89" spans="1:1" s="355" customFormat="1" x14ac:dyDescent="0.15">
      <c r="A89" s="450"/>
    </row>
    <row r="90" spans="1:1" s="355" customFormat="1" x14ac:dyDescent="0.15">
      <c r="A90" s="450"/>
    </row>
    <row r="91" spans="1:1" s="355" customFormat="1" x14ac:dyDescent="0.15">
      <c r="A91" s="450"/>
    </row>
    <row r="92" spans="1:1" s="355" customFormat="1" x14ac:dyDescent="0.15">
      <c r="A92" s="450"/>
    </row>
    <row r="93" spans="1:1" s="355" customFormat="1" x14ac:dyDescent="0.15">
      <c r="A93" s="450"/>
    </row>
    <row r="94" spans="1:1" s="355" customFormat="1" x14ac:dyDescent="0.15">
      <c r="A94" s="450"/>
    </row>
    <row r="95" spans="1:1" s="355" customFormat="1" x14ac:dyDescent="0.15">
      <c r="A95" s="450"/>
    </row>
    <row r="96" spans="1:1" s="355" customFormat="1" x14ac:dyDescent="0.15">
      <c r="A96" s="450"/>
    </row>
    <row r="97" spans="1:1" s="355" customFormat="1" x14ac:dyDescent="0.15">
      <c r="A97" s="450"/>
    </row>
    <row r="98" spans="1:1" s="355" customFormat="1" x14ac:dyDescent="0.15"/>
    <row r="99" spans="1:1" s="355" customFormat="1" x14ac:dyDescent="0.15"/>
    <row r="100" spans="1:1" s="355" customFormat="1" x14ac:dyDescent="0.15"/>
    <row r="101" spans="1:1" s="355" customFormat="1" x14ac:dyDescent="0.15"/>
    <row r="102" spans="1:1" s="355" customFormat="1" x14ac:dyDescent="0.15">
      <c r="A102" s="450"/>
    </row>
    <row r="103" spans="1:1" s="355" customFormat="1" x14ac:dyDescent="0.15">
      <c r="A103" s="450"/>
    </row>
    <row r="104" spans="1:1" s="355" customFormat="1" x14ac:dyDescent="0.15">
      <c r="A104" s="450"/>
    </row>
    <row r="105" spans="1:1" s="355" customFormat="1" x14ac:dyDescent="0.15"/>
    <row r="106" spans="1:1" s="355" customFormat="1" x14ac:dyDescent="0.15">
      <c r="A106" s="450"/>
    </row>
    <row r="107" spans="1:1" s="355" customFormat="1" x14ac:dyDescent="0.15">
      <c r="A107" s="450"/>
    </row>
    <row r="108" spans="1:1" s="355" customFormat="1" x14ac:dyDescent="0.15"/>
    <row r="109" spans="1:1" s="355" customFormat="1" x14ac:dyDescent="0.15">
      <c r="A109" s="450"/>
    </row>
    <row r="110" spans="1:1" s="355" customFormat="1" x14ac:dyDescent="0.15">
      <c r="A110" s="450"/>
    </row>
    <row r="111" spans="1:1" s="355" customFormat="1" x14ac:dyDescent="0.15">
      <c r="A111" s="450"/>
    </row>
    <row r="112" spans="1:1" s="355" customFormat="1" x14ac:dyDescent="0.15">
      <c r="A112" s="450"/>
    </row>
    <row r="113" spans="1:1" s="355" customFormat="1" x14ac:dyDescent="0.15">
      <c r="A113" s="450"/>
    </row>
    <row r="114" spans="1:1" s="355" customFormat="1" x14ac:dyDescent="0.15">
      <c r="A114" s="450"/>
    </row>
    <row r="115" spans="1:1" s="355" customFormat="1" x14ac:dyDescent="0.15">
      <c r="A115" s="450"/>
    </row>
    <row r="116" spans="1:1" s="355" customFormat="1" x14ac:dyDescent="0.15">
      <c r="A116" s="450"/>
    </row>
    <row r="117" spans="1:1" s="355" customFormat="1" x14ac:dyDescent="0.15">
      <c r="A117" s="450"/>
    </row>
    <row r="118" spans="1:1" s="355" customFormat="1" x14ac:dyDescent="0.15">
      <c r="A118" s="450"/>
    </row>
  </sheetData>
  <sheetProtection algorithmName="SHA-512" hashValue="Id7jxr4gVI5WE5JTIo9UW5fIfkI889nHvzL3mgUD1Qx0oTcfIbge9z7IVNqQ2hVI074RZN1hA0AS4msL/R66IA==" saltValue="hNTPNp+FaC29xwLvHxSXOw==" spinCount="100000" sheet="1" objects="1" scenarios="1"/>
  <mergeCells count="7">
    <mergeCell ref="A47:B47"/>
    <mergeCell ref="A63:B63"/>
    <mergeCell ref="A5:C5"/>
    <mergeCell ref="A2:B2"/>
    <mergeCell ref="A4:D4"/>
    <mergeCell ref="A17:B17"/>
    <mergeCell ref="A18:B18"/>
  </mergeCells>
  <phoneticPr fontId="22" type="noConversion"/>
  <pageMargins left="0.75" right="0.75" top="1" bottom="1" header="0.5" footer="0.5"/>
  <pageSetup paperSize="9"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83731F6E5B1F43BF6101B54147C67B" ma:contentTypeVersion="4" ma:contentTypeDescription="Create a new document." ma:contentTypeScope="" ma:versionID="8d323f72c745b49467fc14d7860b682d">
  <xsd:schema xmlns:xsd="http://www.w3.org/2001/XMLSchema" xmlns:xs="http://www.w3.org/2001/XMLSchema" xmlns:p="http://schemas.microsoft.com/office/2006/metadata/properties" xmlns:ns2="b62a4545-1607-4bdd-a4ed-77f86ac5188e" targetNamespace="http://schemas.microsoft.com/office/2006/metadata/properties" ma:root="true" ma:fieldsID="6f9d3af17fa39e36b681c378dde1cc20" ns2:_="">
    <xsd:import namespace="b62a4545-1607-4bdd-a4ed-77f86ac518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2a4545-1607-4bdd-a4ed-77f86ac51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F48F12-3D24-4D0D-9E25-F2401CBCD2E3}">
  <ds:schemaRefs>
    <ds:schemaRef ds:uri="http://schemas.microsoft.com/sharepoint/v3/contenttype/forms"/>
  </ds:schemaRefs>
</ds:datastoreItem>
</file>

<file path=customXml/itemProps2.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7A19E0-2E09-4A31-88A7-320CF6A86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2a4545-1607-4bdd-a4ed-77f86ac51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9</vt:i4>
      </vt:variant>
    </vt:vector>
  </HeadingPairs>
  <TitlesOfParts>
    <vt:vector size="9" baseType="lpstr">
      <vt:lpstr>Uitleg tabbladen</vt:lpstr>
      <vt:lpstr>Staat van eenheidsprijzen</vt:lpstr>
      <vt:lpstr>Verzamelblad</vt:lpstr>
      <vt:lpstr> Raadzaal </vt:lpstr>
      <vt:lpstr>Technische ondersteuning</vt:lpstr>
      <vt:lpstr>Training</vt:lpstr>
      <vt:lpstr>Kernassortiment</vt:lpstr>
      <vt:lpstr>Indicatie extra uren</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revision/>
  <dcterms:created xsi:type="dcterms:W3CDTF">2003-08-27T16:40:13Z</dcterms:created>
  <dcterms:modified xsi:type="dcterms:W3CDTF">2022-02-09T19:11:12Z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0x0101009083731F6E5B1F43BF6101B54147C67B</vt:lpwstr>
  </property>
</Properties>
</file>