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uris/EA Accountantsdiensten 2022/aanbestedingsdocument en bijlagen/concept/"/>
    </mc:Choice>
  </mc:AlternateContent>
  <xr:revisionPtr revIDLastSave="0" documentId="13_ncr:1_{E42C070D-4035-4C48-8DD5-C47594C4AF79}" xr6:coauthVersionLast="47" xr6:coauthVersionMax="47" xr10:uidLastSave="{00000000-0000-0000-0000-000000000000}"/>
  <bookViews>
    <workbookView xWindow="0" yWindow="500" windowWidth="28800" windowHeight="15880" xr2:uid="{26A0E56A-9CA4-EB40-BF12-5B4691CBE874}"/>
  </bookViews>
  <sheets>
    <sheet name="Waard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2" l="1"/>
  <c r="H17" i="2"/>
  <c r="H16" i="2"/>
  <c r="H15" i="2"/>
  <c r="H14" i="2"/>
  <c r="H13" i="2"/>
  <c r="F17" i="2"/>
  <c r="E17" i="2"/>
  <c r="D17" i="2"/>
  <c r="C17" i="2"/>
  <c r="B17" i="2"/>
  <c r="F12" i="2"/>
  <c r="E12" i="2"/>
  <c r="D12" i="2"/>
  <c r="C12" i="2"/>
  <c r="B12" i="2"/>
  <c r="G16" i="2"/>
  <c r="G17" i="2" s="1"/>
  <c r="F16" i="2"/>
  <c r="E16" i="2"/>
  <c r="D16" i="2"/>
  <c r="C16" i="2"/>
  <c r="B16" i="2"/>
  <c r="G14" i="2"/>
  <c r="F14" i="2"/>
  <c r="E14" i="2"/>
  <c r="D14" i="2"/>
  <c r="C14" i="2"/>
  <c r="B14" i="2"/>
  <c r="G5" i="2"/>
  <c r="F5" i="2"/>
  <c r="E5" i="2"/>
  <c r="D5" i="2"/>
  <c r="C5" i="2"/>
  <c r="B5" i="2"/>
  <c r="H5" i="2" s="1"/>
  <c r="G7" i="2"/>
  <c r="F7" i="2"/>
  <c r="E7" i="2"/>
  <c r="D7" i="2"/>
  <c r="C7" i="2"/>
  <c r="B7" i="2"/>
  <c r="G3" i="2"/>
  <c r="B3" i="2"/>
  <c r="D3" i="2"/>
  <c r="C3" i="2"/>
  <c r="H6" i="2"/>
  <c r="G12" i="2" l="1"/>
  <c r="H12" i="2"/>
  <c r="H7" i="2"/>
  <c r="E3" i="2"/>
  <c r="H3" i="2" s="1"/>
</calcChain>
</file>

<file path=xl/sharedStrings.xml><?xml version="1.0" encoding="utf-8"?>
<sst xmlns="http://schemas.openxmlformats.org/spreadsheetml/2006/main" count="40" uniqueCount="25">
  <si>
    <t>4 goed</t>
  </si>
  <si>
    <t>3 voldoende</t>
  </si>
  <si>
    <t>2 matig</t>
  </si>
  <si>
    <t>1 onvoldoende</t>
  </si>
  <si>
    <t>5 uitmuntend</t>
  </si>
  <si>
    <t>KO</t>
  </si>
  <si>
    <t>SCORE</t>
  </si>
  <si>
    <t>Totaal:</t>
  </si>
  <si>
    <t>Percentage</t>
  </si>
  <si>
    <t>Vraag 1</t>
  </si>
  <si>
    <t>Vraag 2</t>
  </si>
  <si>
    <t>Vraag 3</t>
  </si>
  <si>
    <t>OPEN VRAGEN + bijbehorende waarde beoordeling</t>
  </si>
  <si>
    <t>6.1.3 Continuïteit</t>
  </si>
  <si>
    <t>6.1.4 informatie voorziening</t>
  </si>
  <si>
    <t>6.1.5
visie op controleproces</t>
  </si>
  <si>
    <t xml:space="preserve"> </t>
  </si>
  <si>
    <t>Totaal maximale kwaliteit</t>
  </si>
  <si>
    <t>INTERVIEW + bijbehorende waarde beoordeling</t>
  </si>
  <si>
    <t>6.1.1
Plan van aanpak</t>
  </si>
  <si>
    <t>6.1.2
Werkwijze jaarrekening</t>
  </si>
  <si>
    <t>6.1.6
Rapportagevorm</t>
  </si>
  <si>
    <t>Vraag 4</t>
  </si>
  <si>
    <t>Vraag 5</t>
  </si>
  <si>
    <t>Vraag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</si>
</sst>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FF0000"/>
      <name val="Verdana"/>
      <family val="2"/>
    </font>
    <font>
      <sz val="12"/>
      <color rgb="FFFF0000"/>
      <name val="Calibri"/>
      <family val="2"/>
      <scheme val="minor"/>
    </font>
    <font>
      <b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7" fillId="0" borderId="0" xfId="0" applyFont="1"/>
    <xf numFmtId="0" fontId="8" fillId="5" borderId="1" xfId="0" applyFont="1" applyFill="1" applyBorder="1" applyAlignment="1">
      <alignment horizontal="justify" vertical="center" wrapText="1"/>
    </xf>
    <xf numFmtId="9" fontId="8" fillId="5" borderId="1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164" fontId="2" fillId="8" borderId="1" xfId="0" applyNumberFormat="1" applyFont="1" applyFill="1" applyBorder="1"/>
    <xf numFmtId="164" fontId="9" fillId="2" borderId="4" xfId="0" applyNumberFormat="1" applyFont="1" applyFill="1" applyBorder="1" applyAlignment="1">
      <alignment horizontal="justify" vertical="center" wrapText="1"/>
    </xf>
    <xf numFmtId="0" fontId="10" fillId="0" borderId="0" xfId="0" applyFont="1"/>
    <xf numFmtId="164" fontId="9" fillId="7" borderId="1" xfId="0" applyNumberFormat="1" applyFont="1" applyFill="1" applyBorder="1"/>
    <xf numFmtId="164" fontId="9" fillId="5" borderId="1" xfId="0" applyNumberFormat="1" applyFont="1" applyFill="1" applyBorder="1"/>
    <xf numFmtId="0" fontId="3" fillId="2" borderId="4" xfId="0" applyFont="1" applyFill="1" applyBorder="1" applyAlignment="1">
      <alignment horizontal="right" vertical="center" wrapText="1"/>
    </xf>
    <xf numFmtId="164" fontId="11" fillId="8" borderId="1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justify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19"/>
  <sheetViews>
    <sheetView showGridLines="0" tabSelected="1" topLeftCell="A5" zoomScale="170" zoomScaleNormal="170" workbookViewId="0">
      <selection activeCell="B19" sqref="B19"/>
    </sheetView>
  </sheetViews>
  <sheetFormatPr baseColWidth="10" defaultColWidth="11" defaultRowHeight="16" x14ac:dyDescent="0.2"/>
  <cols>
    <col min="1" max="1" width="21.1640625" customWidth="1"/>
    <col min="2" max="4" width="18.83203125" customWidth="1"/>
    <col min="5" max="5" width="19.83203125" customWidth="1"/>
    <col min="6" max="7" width="18.83203125" customWidth="1"/>
    <col min="8" max="8" width="15.83203125" customWidth="1"/>
    <col min="10" max="10" width="15.6640625" customWidth="1"/>
  </cols>
  <sheetData>
    <row r="1" spans="1:10" ht="47" customHeight="1" thickBot="1" x14ac:dyDescent="0.25">
      <c r="A1" s="19" t="s">
        <v>12</v>
      </c>
      <c r="B1" s="20"/>
      <c r="C1" s="20"/>
      <c r="D1" s="20"/>
      <c r="E1" s="20"/>
      <c r="F1" s="20"/>
      <c r="G1" s="20"/>
      <c r="H1" s="20"/>
    </row>
    <row r="2" spans="1:10" ht="43" thickBot="1" x14ac:dyDescent="0.25">
      <c r="A2" s="18"/>
      <c r="B2" s="9" t="s">
        <v>19</v>
      </c>
      <c r="C2" s="9" t="s">
        <v>20</v>
      </c>
      <c r="D2" s="9" t="s">
        <v>13</v>
      </c>
      <c r="E2" s="9" t="s">
        <v>14</v>
      </c>
      <c r="F2" s="9" t="s">
        <v>15</v>
      </c>
      <c r="G2" s="9" t="s">
        <v>21</v>
      </c>
      <c r="H2" s="9" t="s">
        <v>7</v>
      </c>
    </row>
    <row r="3" spans="1:10" ht="17" thickBot="1" x14ac:dyDescent="0.25">
      <c r="A3" s="4" t="s">
        <v>8</v>
      </c>
      <c r="B3" s="5">
        <f>B4/$H$4</f>
        <v>0.1</v>
      </c>
      <c r="C3" s="5">
        <f>C4/$H$4</f>
        <v>0.2</v>
      </c>
      <c r="D3" s="5">
        <f>D4/$H$4</f>
        <v>0.3</v>
      </c>
      <c r="E3" s="5">
        <f>E4/$H$4</f>
        <v>0.1</v>
      </c>
      <c r="F3" s="5">
        <v>0.2</v>
      </c>
      <c r="G3" s="5">
        <f>G4/H4</f>
        <v>0.1</v>
      </c>
      <c r="H3" s="5">
        <f>SUM(B3:G3)</f>
        <v>1.0000000000000002</v>
      </c>
    </row>
    <row r="4" spans="1:10" ht="17" thickBot="1" x14ac:dyDescent="0.25">
      <c r="A4" s="6" t="s">
        <v>4</v>
      </c>
      <c r="B4" s="8">
        <v>5000</v>
      </c>
      <c r="C4" s="8">
        <v>10000</v>
      </c>
      <c r="D4" s="8">
        <v>15000</v>
      </c>
      <c r="E4" s="8">
        <v>5000</v>
      </c>
      <c r="F4" s="8">
        <v>10000</v>
      </c>
      <c r="G4" s="8">
        <v>5000</v>
      </c>
      <c r="H4" s="11">
        <v>50000</v>
      </c>
    </row>
    <row r="5" spans="1:10" ht="17" thickBot="1" x14ac:dyDescent="0.25">
      <c r="A5" s="6" t="s">
        <v>0</v>
      </c>
      <c r="B5" s="8">
        <f>B4*0.8</f>
        <v>4000</v>
      </c>
      <c r="C5" s="8">
        <f t="shared" ref="C5:G5" si="0">C4*0.8</f>
        <v>8000</v>
      </c>
      <c r="D5" s="8">
        <f t="shared" si="0"/>
        <v>12000</v>
      </c>
      <c r="E5" s="8">
        <f t="shared" si="0"/>
        <v>4000</v>
      </c>
      <c r="F5" s="8">
        <f t="shared" si="0"/>
        <v>8000</v>
      </c>
      <c r="G5" s="8">
        <f t="shared" si="0"/>
        <v>4000</v>
      </c>
      <c r="H5" s="10">
        <f>SUM(B5:G5)</f>
        <v>40000</v>
      </c>
    </row>
    <row r="6" spans="1:10" ht="17" thickBot="1" x14ac:dyDescent="0.25">
      <c r="A6" s="6" t="s">
        <v>1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10">
        <f>SUM(B6:F6)</f>
        <v>0</v>
      </c>
    </row>
    <row r="7" spans="1:10" ht="17" customHeight="1" thickBot="1" x14ac:dyDescent="0.25">
      <c r="A7" s="6" t="s">
        <v>2</v>
      </c>
      <c r="B7" s="12">
        <f>B6-B4</f>
        <v>-5000</v>
      </c>
      <c r="C7" s="12">
        <f t="shared" ref="C7:G7" si="1">C6-C4</f>
        <v>-10000</v>
      </c>
      <c r="D7" s="12">
        <f t="shared" si="1"/>
        <v>-15000</v>
      </c>
      <c r="E7" s="12">
        <f t="shared" si="1"/>
        <v>-5000</v>
      </c>
      <c r="F7" s="12">
        <f t="shared" si="1"/>
        <v>-10000</v>
      </c>
      <c r="G7" s="12">
        <f t="shared" si="1"/>
        <v>-5000</v>
      </c>
      <c r="H7" s="14">
        <f>SUM(B7:G7)</f>
        <v>-50000</v>
      </c>
    </row>
    <row r="8" spans="1:10" ht="17" customHeight="1" thickBot="1" x14ac:dyDescent="0.25">
      <c r="A8" s="6" t="s">
        <v>3</v>
      </c>
      <c r="B8" s="7" t="s">
        <v>5</v>
      </c>
      <c r="C8" s="7" t="s">
        <v>5</v>
      </c>
      <c r="D8" s="7" t="s">
        <v>5</v>
      </c>
      <c r="E8" s="7" t="s">
        <v>5</v>
      </c>
      <c r="F8" s="7" t="s">
        <v>5</v>
      </c>
      <c r="G8" s="7" t="s">
        <v>5</v>
      </c>
      <c r="H8" s="16" t="s">
        <v>5</v>
      </c>
    </row>
    <row r="9" spans="1:10" x14ac:dyDescent="0.2">
      <c r="A9" s="3"/>
      <c r="B9" s="3"/>
      <c r="C9" s="3"/>
      <c r="D9" s="3"/>
      <c r="E9" s="3"/>
      <c r="F9" s="3"/>
      <c r="G9" s="3"/>
      <c r="H9" s="3"/>
    </row>
    <row r="10" spans="1:10" ht="39" customHeight="1" thickBot="1" x14ac:dyDescent="0.25">
      <c r="A10" s="21" t="s">
        <v>18</v>
      </c>
      <c r="B10" s="22"/>
      <c r="C10" s="22"/>
      <c r="D10" s="22"/>
      <c r="E10" s="22"/>
      <c r="F10" s="22"/>
      <c r="G10" s="22"/>
      <c r="H10" s="22"/>
      <c r="I10" s="1"/>
      <c r="J10" s="1"/>
    </row>
    <row r="11" spans="1:10" ht="37" customHeight="1" thickBot="1" x14ac:dyDescent="0.25">
      <c r="A11" s="2" t="s">
        <v>6</v>
      </c>
      <c r="B11" s="9" t="s">
        <v>9</v>
      </c>
      <c r="C11" s="9" t="s">
        <v>10</v>
      </c>
      <c r="D11" s="9" t="s">
        <v>11</v>
      </c>
      <c r="E11" s="9" t="s">
        <v>22</v>
      </c>
      <c r="F11" s="9" t="s">
        <v>23</v>
      </c>
      <c r="G11" s="9" t="s">
        <v>24</v>
      </c>
      <c r="H11" s="9" t="s">
        <v>7</v>
      </c>
      <c r="I11" s="1"/>
    </row>
    <row r="12" spans="1:10" ht="17" thickBot="1" x14ac:dyDescent="0.25">
      <c r="A12" s="4" t="s">
        <v>8</v>
      </c>
      <c r="B12" s="5">
        <f>B13/H13</f>
        <v>0.16666666666666666</v>
      </c>
      <c r="C12" s="5">
        <f>C13/H13</f>
        <v>0.16666666666666666</v>
      </c>
      <c r="D12" s="5">
        <f>D13/H13</f>
        <v>0.16666666666666666</v>
      </c>
      <c r="E12" s="5">
        <f>E13/H13</f>
        <v>0.16666666666666666</v>
      </c>
      <c r="F12" s="5">
        <f>F13/H13</f>
        <v>0.16666666666666666</v>
      </c>
      <c r="G12" s="5">
        <f>G13/H13</f>
        <v>0.16666666666666666</v>
      </c>
      <c r="H12" s="5">
        <f t="shared" ref="H12:H17" si="2">SUM(B12:G12)</f>
        <v>0.99999999999999989</v>
      </c>
      <c r="I12" s="1"/>
    </row>
    <row r="13" spans="1:10" ht="17" thickBot="1" x14ac:dyDescent="0.25">
      <c r="A13" s="6" t="s">
        <v>4</v>
      </c>
      <c r="B13" s="8">
        <v>7500</v>
      </c>
      <c r="C13" s="8">
        <v>7500</v>
      </c>
      <c r="D13" s="8">
        <v>7500</v>
      </c>
      <c r="E13" s="8">
        <v>7500</v>
      </c>
      <c r="F13" s="8">
        <v>7500</v>
      </c>
      <c r="G13" s="8">
        <v>7500</v>
      </c>
      <c r="H13" s="11">
        <f t="shared" si="2"/>
        <v>45000</v>
      </c>
      <c r="I13" s="1"/>
    </row>
    <row r="14" spans="1:10" ht="17" thickBot="1" x14ac:dyDescent="0.25">
      <c r="A14" s="6" t="s">
        <v>0</v>
      </c>
      <c r="B14" s="8">
        <f>B13*0.8</f>
        <v>6000</v>
      </c>
      <c r="C14" s="8">
        <f t="shared" ref="C14" si="3">C13*0.8</f>
        <v>6000</v>
      </c>
      <c r="D14" s="8">
        <f t="shared" ref="D14" si="4">D13*0.8</f>
        <v>6000</v>
      </c>
      <c r="E14" s="8">
        <f t="shared" ref="E14" si="5">E13*0.8</f>
        <v>6000</v>
      </c>
      <c r="F14" s="8">
        <f t="shared" ref="F14" si="6">F13*0.8</f>
        <v>6000</v>
      </c>
      <c r="G14" s="8">
        <f t="shared" ref="G14" si="7">G13*0.8</f>
        <v>6000</v>
      </c>
      <c r="H14" s="10">
        <f t="shared" si="2"/>
        <v>36000</v>
      </c>
    </row>
    <row r="15" spans="1:10" ht="17" thickBot="1" x14ac:dyDescent="0.25">
      <c r="A15" s="6" t="s">
        <v>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10">
        <f t="shared" si="2"/>
        <v>0</v>
      </c>
    </row>
    <row r="16" spans="1:10" ht="17" thickBot="1" x14ac:dyDescent="0.25">
      <c r="A16" s="6" t="s">
        <v>2</v>
      </c>
      <c r="B16" s="12">
        <f>B15-B13</f>
        <v>-7500</v>
      </c>
      <c r="C16" s="12">
        <f t="shared" ref="C16:G16" si="8">C15-C13</f>
        <v>-7500</v>
      </c>
      <c r="D16" s="12">
        <f t="shared" si="8"/>
        <v>-7500</v>
      </c>
      <c r="E16" s="12">
        <f t="shared" si="8"/>
        <v>-7500</v>
      </c>
      <c r="F16" s="12">
        <f t="shared" si="8"/>
        <v>-7500</v>
      </c>
      <c r="G16" s="12">
        <f t="shared" si="8"/>
        <v>-7500</v>
      </c>
      <c r="H16" s="14">
        <f t="shared" si="2"/>
        <v>-45000</v>
      </c>
    </row>
    <row r="17" spans="1:8" ht="17" thickBot="1" x14ac:dyDescent="0.25">
      <c r="A17" s="6" t="s">
        <v>3</v>
      </c>
      <c r="B17" s="12">
        <f t="shared" ref="B17:F17" si="9">B16*2</f>
        <v>-15000</v>
      </c>
      <c r="C17" s="12">
        <f t="shared" si="9"/>
        <v>-15000</v>
      </c>
      <c r="D17" s="12">
        <f t="shared" si="9"/>
        <v>-15000</v>
      </c>
      <c r="E17" s="12">
        <f t="shared" si="9"/>
        <v>-15000</v>
      </c>
      <c r="F17" s="12">
        <f t="shared" si="9"/>
        <v>-15000</v>
      </c>
      <c r="G17" s="12">
        <f>G16*2</f>
        <v>-15000</v>
      </c>
      <c r="H17" s="15">
        <f t="shared" si="2"/>
        <v>-90000</v>
      </c>
    </row>
    <row r="18" spans="1:8" ht="17" thickBot="1" x14ac:dyDescent="0.25">
      <c r="A18" s="3"/>
      <c r="B18" s="3"/>
      <c r="C18" s="3"/>
      <c r="D18" s="3"/>
      <c r="E18" s="3" t="s">
        <v>16</v>
      </c>
      <c r="F18" s="3" t="s">
        <v>16</v>
      </c>
      <c r="G18" s="3"/>
      <c r="H18" s="3"/>
    </row>
    <row r="19" spans="1:8" ht="29" customHeight="1" thickBot="1" x14ac:dyDescent="0.25">
      <c r="A19" s="2" t="s">
        <v>17</v>
      </c>
      <c r="B19" s="17">
        <f>H13+H4</f>
        <v>95000</v>
      </c>
      <c r="C19" s="3"/>
      <c r="D19" s="3"/>
      <c r="G19" s="13" t="s">
        <v>16</v>
      </c>
    </row>
  </sheetData>
  <sheetProtection algorithmName="SHA-512" hashValue="iQTZyVBs+/DUS/BeY4e/SOyPFSUZ0U6VLcrfeHqf0VKMY5cGW1z7qeczgKu2kxG0YrULhryJIByeIFqc+zkeXA==" saltValue="K8ijS6s0p1gLbziy8jlxPQ==" spinCount="100000" sheet="1" objects="1" scenarios="1"/>
  <mergeCells count="3">
    <mergeCell ref="A2"/>
    <mergeCell ref="A1:H1"/>
    <mergeCell ref="A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Saskia Roos</cp:lastModifiedBy>
  <dcterms:created xsi:type="dcterms:W3CDTF">2020-03-23T12:24:07Z</dcterms:created>
  <dcterms:modified xsi:type="dcterms:W3CDTF">2022-02-04T08:01:33Z</dcterms:modified>
  <cp:category/>
</cp:coreProperties>
</file>