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m Dijkstra\Tender People\Gemeente Utrecht - Documenten\Betonputten\07 Offertefase documenten definitief\"/>
    </mc:Choice>
  </mc:AlternateContent>
  <xr:revisionPtr revIDLastSave="0" documentId="13_ncr:1_{EB021789-A309-4A84-AE53-F2BAD64A706E}" xr6:coauthVersionLast="47" xr6:coauthVersionMax="47" xr10:uidLastSave="{00000000-0000-0000-0000-000000000000}"/>
  <bookViews>
    <workbookView xWindow="-120" yWindow="-120" windowWidth="29040" windowHeight="15840" xr2:uid="{67F443AF-8094-48D6-875D-CBB5016C2887}"/>
  </bookViews>
  <sheets>
    <sheet name="Blad1" sheetId="1" r:id="rId1"/>
    <sheet name="Blad2" sheetId="2" r:id="rId2"/>
  </sheets>
  <definedNames>
    <definedName name="_xlnm._FilterDatabase" localSheetId="0" hidden="1">Blad1!$A$7:$D$7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  <c r="B16" i="2"/>
  <c r="E7" i="2" l="1"/>
  <c r="D7" i="2"/>
  <c r="C7" i="2"/>
  <c r="B7" i="2"/>
  <c r="F7" i="2" s="1"/>
  <c r="D16" i="1"/>
  <c r="D13" i="1"/>
  <c r="D14" i="1"/>
  <c r="D11" i="1"/>
  <c r="D12" i="1"/>
  <c r="D9" i="1"/>
  <c r="D38" i="1"/>
  <c r="D24" i="1"/>
  <c r="D27" i="1"/>
  <c r="D26" i="1"/>
  <c r="D29" i="1"/>
  <c r="D30" i="1"/>
  <c r="D31" i="1"/>
  <c r="D32" i="1"/>
  <c r="D33" i="1"/>
  <c r="D34" i="1"/>
  <c r="D35" i="1"/>
  <c r="D25" i="1"/>
  <c r="D28" i="1"/>
  <c r="D36" i="1"/>
  <c r="D37" i="1"/>
  <c r="D39" i="1"/>
  <c r="D40" i="1"/>
  <c r="D41" i="1"/>
  <c r="D42" i="1"/>
  <c r="D43" i="1"/>
  <c r="D44" i="1"/>
  <c r="D23" i="1"/>
  <c r="D20" i="1"/>
  <c r="B21" i="1" l="1"/>
  <c r="D21" i="1" s="1"/>
  <c r="D19" i="1"/>
  <c r="D10" i="1"/>
  <c r="D15" i="1"/>
  <c r="D18" i="1"/>
  <c r="D22" i="1"/>
  <c r="D8" i="1"/>
  <c r="D17" i="1"/>
</calcChain>
</file>

<file path=xl/sharedStrings.xml><?xml version="1.0" encoding="utf-8"?>
<sst xmlns="http://schemas.openxmlformats.org/spreadsheetml/2006/main" count="58" uniqueCount="57">
  <si>
    <t>Naam inschrijver</t>
  </si>
  <si>
    <t>Totaal</t>
  </si>
  <si>
    <t>Total Cost of Ownership</t>
  </si>
  <si>
    <t>* De genoemde aantallen zijn indicatief, hier kunnen geen rechten aan worden ontleend.</t>
  </si>
  <si>
    <t>** U dient alleen de GRIJZE cellen in te vullen, de totalen worden automatisch berekend</t>
  </si>
  <si>
    <t>Naam rechtsgeldig vertegenwoordiger</t>
  </si>
  <si>
    <t>Handtekening rechtsgeldig vertegenwoordiger</t>
  </si>
  <si>
    <t>Toepassen van bronbemaling per betonput</t>
  </si>
  <si>
    <t>Trottoirband per meter (incl. levering, aanpassing en plaatsing)</t>
  </si>
  <si>
    <t>Bochtbanden (18/20 x 20 x straal 0,50 m) per stuk (incl. levering, aanpassing en plaatsing)</t>
  </si>
  <si>
    <t>Opsluitband 10/20 per meter (incl. levering, aanpassing en plaatsing)</t>
  </si>
  <si>
    <t>Opsluitband groter dan 10/20 per meter (incl. levering, aanpassing en plaatsing)</t>
  </si>
  <si>
    <t>Ter beschikking stellen betonplaat per stuk (inclusief transport, brengen en halen)</t>
  </si>
  <si>
    <t>Prijsinvulformulier Betonputten t.b.v. Ondergrondse Containers</t>
  </si>
  <si>
    <t>kenmerk 2021-SB-002</t>
  </si>
  <si>
    <t>Gietasfalt aanbrengen per meter</t>
  </si>
  <si>
    <t>Opbreken bestrating per m2</t>
  </si>
  <si>
    <t>Opbreken betonbanden per meter</t>
  </si>
  <si>
    <t>Meerprijs antiopdrijfmaatregelen</t>
  </si>
  <si>
    <t>Tijdelijke verkeerssmaatregelen (TVM) verkeersplan maken.</t>
  </si>
  <si>
    <t>Leveren van  PVC. bochten en hulpstukken per stuk</t>
  </si>
  <si>
    <t xml:space="preserve">leveren en aanbrengen kunststof paal </t>
  </si>
  <si>
    <t>Aftransport ondergrondse container naar nader te benoemen locatie binnen gemeente Utrecht</t>
  </si>
  <si>
    <t>Proefsleuf (met een diepte van minimaal 1300 mm en omvang van minimaal 1000 mm rondom de locatie)</t>
  </si>
  <si>
    <t>Aanbrengen extra elementenverharding per m2 (incl. levering en zandbed)</t>
  </si>
  <si>
    <t>Zagen, opbreken en afvoeren asfalt per M2</t>
  </si>
  <si>
    <t>Ter beschikking stellen verkeersregelaar per uur. (Ma t/m Vr tussen 07.00 en 17.00 uur)</t>
  </si>
  <si>
    <t>Ter beschikking stellen verkeersregelaar per uur. (Ma t/m Vr tussen 17.00 en 00.00 uur)</t>
  </si>
  <si>
    <t>Ter beschikking stellen verkeersregelaar per uur.(Za t/m Zo en feestdagen tussen 07.00 en 17.00 uur)</t>
  </si>
  <si>
    <t>Leveren van PVC per m1 (SN2)</t>
  </si>
  <si>
    <t>Leveren van PVC per m1 (SN4)</t>
  </si>
  <si>
    <t>Meerkosten veiligheidsklasse Rood volgens de CROW 400</t>
  </si>
  <si>
    <t>Meerkosten veiligheidsklasse Zwart volgens de CROW 400</t>
  </si>
  <si>
    <t>Meerkosten veiligheidsklasse Oranje volgens de CROW 400</t>
  </si>
  <si>
    <t>Aantal*</t>
  </si>
  <si>
    <t>Prijs**</t>
  </si>
  <si>
    <t xml:space="preserve">Aanbrengen van een granulaat bodem + straatlaag en daarop de toplaag ten behoeve van locaties met ondergrondse perscontainers per m2. </t>
  </si>
  <si>
    <t>Aanleveren V&amp;G-plan</t>
  </si>
  <si>
    <t xml:space="preserve">Eventueel zelf aanvullen </t>
  </si>
  <si>
    <t xml:space="preserve">Vul alleen de grijze gedeelten in. </t>
  </si>
  <si>
    <t>Zorg ervoor dat u alle kosten die u voornemens bent te factureren in dit formulier opgeeft. 
U kunt alleen kosten factureren die opgegeven zijn in het Prijsformulier</t>
  </si>
  <si>
    <t>Product/Dienst</t>
  </si>
  <si>
    <t>Levering 5M3 betonput (inclusief transport)</t>
  </si>
  <si>
    <t>Levering 4M3 betonput (inclusief transport)</t>
  </si>
  <si>
    <t>Plaatsing bij vervanging: Verwijderen oude 4M3 betonput incl.afvoeren/verwerken oude betonput en plaatsen nieuwe 4M3 betonput incl.herstellen straatwerk</t>
  </si>
  <si>
    <t>Plaatsing bij vervanging: Verwijderen oude 4M3 betonput incl.afvoeren/verwerken oude betonput en plaatsen nieuwe 5M3 betonput incl.herstellen straatwerk</t>
  </si>
  <si>
    <t>Verwijderen van 4M3 betonput incl. afvoer/verwerken oude betonput inclusief herstellen straatwerk</t>
  </si>
  <si>
    <t>Verwijderen van 5M3 betonput incl. afvoer/verwerken oude betonput inclusief herstellen straatwerk</t>
  </si>
  <si>
    <t>Raming aanbesteding OGC</t>
  </si>
  <si>
    <t>Projecten</t>
  </si>
  <si>
    <t>HNI West Fase 2</t>
  </si>
  <si>
    <t>Oost fase 1 en 2</t>
  </si>
  <si>
    <t>Autonome Groei</t>
  </si>
  <si>
    <t>Vervanging bijzondere afmetingen betonputten</t>
  </si>
  <si>
    <t>Plaatsing bij vervanging: Verwijderen oude 5M3 betonput incl.afvoeren/verwerken oude betonput en plaatsen nieuwe 5M3 betonput incl.herstellen straatwerk</t>
  </si>
  <si>
    <t xml:space="preserve">Plaatsing 5M3 betonput bij een nieuwe locatie: Plaatsen betonput inclusief aanbrengen/herstellen straatwerk </t>
  </si>
  <si>
    <t xml:space="preserve">Plaatsing 4M3 betonput bij een nieuwe locatie: Plaatsen betonput inclusief aanbrengen/herstellen straatwerk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</si>
</sst>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1" fillId="0" borderId="6" xfId="0" applyFont="1" applyBorder="1"/>
    <xf numFmtId="0" fontId="2" fillId="0" borderId="9" xfId="0" applyFont="1" applyBorder="1"/>
    <xf numFmtId="164" fontId="2" fillId="0" borderId="4" xfId="0" applyNumberFormat="1" applyFont="1" applyBorder="1"/>
    <xf numFmtId="0" fontId="3" fillId="0" borderId="9" xfId="0" applyFont="1" applyBorder="1"/>
    <xf numFmtId="0" fontId="2" fillId="0" borderId="7" xfId="0" applyFont="1" applyBorder="1"/>
    <xf numFmtId="3" fontId="4" fillId="0" borderId="7" xfId="0" applyNumberFormat="1" applyFont="1" applyBorder="1"/>
    <xf numFmtId="0" fontId="4" fillId="0" borderId="0" xfId="0" applyFont="1"/>
    <xf numFmtId="0" fontId="4" fillId="0" borderId="9" xfId="0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4" fillId="0" borderId="4" xfId="0" applyFont="1" applyBorder="1"/>
    <xf numFmtId="0" fontId="4" fillId="0" borderId="9" xfId="0" applyFont="1" applyBorder="1"/>
    <xf numFmtId="0" fontId="4" fillId="0" borderId="0" xfId="0" applyFont="1" applyAlignment="1">
      <alignment wrapText="1"/>
    </xf>
    <xf numFmtId="0" fontId="4" fillId="0" borderId="2" xfId="0" applyFont="1" applyBorder="1"/>
    <xf numFmtId="0" fontId="4" fillId="0" borderId="0" xfId="0" applyFont="1" applyBorder="1" applyAlignment="1">
      <alignment wrapText="1"/>
    </xf>
    <xf numFmtId="0" fontId="4" fillId="0" borderId="13" xfId="0" applyFont="1" applyBorder="1" applyAlignment="1">
      <alignment vertical="top"/>
    </xf>
    <xf numFmtId="0" fontId="4" fillId="0" borderId="13" xfId="0" applyFont="1" applyFill="1" applyBorder="1" applyAlignment="1">
      <alignment vertical="top"/>
    </xf>
    <xf numFmtId="3" fontId="4" fillId="0" borderId="8" xfId="0" applyNumberFormat="1" applyFont="1" applyBorder="1"/>
    <xf numFmtId="3" fontId="4" fillId="0" borderId="4" xfId="0" applyNumberFormat="1" applyFont="1" applyBorder="1"/>
    <xf numFmtId="165" fontId="4" fillId="0" borderId="15" xfId="0" applyNumberFormat="1" applyFont="1" applyBorder="1" applyAlignment="1">
      <alignment vertical="top"/>
    </xf>
    <xf numFmtId="0" fontId="2" fillId="0" borderId="11" xfId="0" applyFont="1" applyBorder="1"/>
    <xf numFmtId="0" fontId="2" fillId="0" borderId="12" xfId="0" applyFont="1" applyBorder="1"/>
    <xf numFmtId="0" fontId="4" fillId="0" borderId="16" xfId="0" applyFont="1" applyBorder="1"/>
    <xf numFmtId="0" fontId="2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166" fontId="4" fillId="2" borderId="13" xfId="0" applyNumberFormat="1" applyFont="1" applyFill="1" applyBorder="1" applyAlignment="1" applyProtection="1">
      <alignment vertical="top"/>
      <protection locked="0"/>
    </xf>
    <xf numFmtId="164" fontId="4" fillId="2" borderId="13" xfId="0" applyNumberFormat="1" applyFont="1" applyFill="1" applyBorder="1" applyAlignment="1" applyProtection="1">
      <alignment vertical="top"/>
      <protection locked="0"/>
    </xf>
    <xf numFmtId="0" fontId="4" fillId="0" borderId="14" xfId="0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/>
    <xf numFmtId="0" fontId="3" fillId="0" borderId="0" xfId="0" applyFont="1" applyBorder="1" applyAlignment="1">
      <alignment vertical="top"/>
    </xf>
    <xf numFmtId="165" fontId="4" fillId="0" borderId="15" xfId="0" applyNumberFormat="1" applyFont="1" applyFill="1" applyBorder="1" applyAlignment="1">
      <alignment vertical="top"/>
    </xf>
    <xf numFmtId="0" fontId="3" fillId="0" borderId="14" xfId="0" applyFont="1" applyFill="1" applyBorder="1" applyAlignment="1">
      <alignment wrapText="1"/>
    </xf>
    <xf numFmtId="0" fontId="4" fillId="3" borderId="13" xfId="0" applyFont="1" applyFill="1" applyBorder="1" applyAlignment="1">
      <alignment vertical="top"/>
    </xf>
    <xf numFmtId="166" fontId="3" fillId="2" borderId="13" xfId="0" applyNumberFormat="1" applyFont="1" applyFill="1" applyBorder="1" applyAlignment="1" applyProtection="1">
      <alignment vertical="top"/>
      <protection locked="0"/>
    </xf>
    <xf numFmtId="0" fontId="3" fillId="0" borderId="14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 wrapText="1"/>
    </xf>
    <xf numFmtId="0" fontId="5" fillId="4" borderId="14" xfId="0" applyFont="1" applyFill="1" applyBorder="1"/>
    <xf numFmtId="0" fontId="5" fillId="4" borderId="13" xfId="0" applyFont="1" applyFill="1" applyBorder="1"/>
    <xf numFmtId="0" fontId="5" fillId="4" borderId="15" xfId="0" applyFont="1" applyFill="1" applyBorder="1"/>
    <xf numFmtId="166" fontId="4" fillId="2" borderId="22" xfId="0" applyNumberFormat="1" applyFont="1" applyFill="1" applyBorder="1" applyAlignment="1" applyProtection="1">
      <alignment vertical="top"/>
      <protection locked="0"/>
    </xf>
    <xf numFmtId="165" fontId="4" fillId="0" borderId="23" xfId="0" applyNumberFormat="1" applyFont="1" applyBorder="1" applyAlignment="1">
      <alignment vertical="top"/>
    </xf>
    <xf numFmtId="0" fontId="4" fillId="0" borderId="24" xfId="0" applyFont="1" applyFill="1" applyBorder="1" applyAlignment="1">
      <alignment wrapText="1"/>
    </xf>
    <xf numFmtId="0" fontId="4" fillId="0" borderId="25" xfId="0" applyFont="1" applyFill="1" applyBorder="1" applyAlignment="1">
      <alignment vertical="top"/>
    </xf>
    <xf numFmtId="166" fontId="4" fillId="2" borderId="25" xfId="0" applyNumberFormat="1" applyFont="1" applyFill="1" applyBorder="1" applyAlignment="1" applyProtection="1">
      <alignment vertical="top"/>
      <protection locked="0"/>
    </xf>
    <xf numFmtId="165" fontId="4" fillId="0" borderId="26" xfId="0" applyNumberFormat="1" applyFont="1" applyBorder="1" applyAlignment="1">
      <alignment vertical="top"/>
    </xf>
    <xf numFmtId="0" fontId="4" fillId="5" borderId="22" xfId="0" applyFont="1" applyFill="1" applyBorder="1" applyAlignment="1">
      <alignment vertical="top"/>
    </xf>
    <xf numFmtId="164" fontId="5" fillId="4" borderId="5" xfId="0" applyNumberFormat="1" applyFont="1" applyFill="1" applyBorder="1"/>
    <xf numFmtId="166" fontId="4" fillId="2" borderId="0" xfId="0" applyNumberFormat="1" applyFont="1" applyFill="1" applyBorder="1" applyAlignment="1" applyProtection="1">
      <alignment vertical="top"/>
      <protection locked="0"/>
    </xf>
    <xf numFmtId="0" fontId="4" fillId="5" borderId="0" xfId="0" applyFont="1" applyFill="1" applyBorder="1" applyAlignment="1">
      <alignment vertical="top"/>
    </xf>
    <xf numFmtId="165" fontId="4" fillId="0" borderId="4" xfId="0" applyNumberFormat="1" applyFont="1" applyBorder="1" applyAlignment="1">
      <alignment vertical="top"/>
    </xf>
    <xf numFmtId="0" fontId="2" fillId="2" borderId="5" xfId="0" applyFont="1" applyFill="1" applyBorder="1"/>
    <xf numFmtId="0" fontId="3" fillId="0" borderId="10" xfId="0" applyFont="1" applyBorder="1" applyAlignment="1">
      <alignment wrapText="1"/>
    </xf>
    <xf numFmtId="0" fontId="6" fillId="6" borderId="13" xfId="0" applyFont="1" applyFill="1" applyBorder="1"/>
    <xf numFmtId="0" fontId="6" fillId="6" borderId="13" xfId="0" applyFont="1" applyFill="1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59739-85B5-408B-86CE-458751FC5F05}">
  <dimension ref="A1:H53"/>
  <sheetViews>
    <sheetView tabSelected="1" zoomScale="120" zoomScaleNormal="120" zoomScaleSheetLayoutView="100" workbookViewId="0">
      <selection activeCell="D47" sqref="D47"/>
    </sheetView>
  </sheetViews>
  <sheetFormatPr defaultRowHeight="12.75" x14ac:dyDescent="0.2"/>
  <cols>
    <col min="1" max="1" width="89.7109375" style="9" bestFit="1" customWidth="1"/>
    <col min="2" max="2" width="39.85546875" style="9" bestFit="1" customWidth="1"/>
    <col min="3" max="4" width="18.85546875" style="9" bestFit="1" customWidth="1"/>
    <col min="5" max="16384" width="9.140625" style="9"/>
  </cols>
  <sheetData>
    <row r="1" spans="1:4" ht="18" x14ac:dyDescent="0.25">
      <c r="A1" s="3" t="s">
        <v>13</v>
      </c>
      <c r="B1" s="7"/>
      <c r="C1" s="8"/>
      <c r="D1" s="20"/>
    </row>
    <row r="2" spans="1:4" ht="15" customHeight="1" x14ac:dyDescent="0.2">
      <c r="A2" s="10" t="s">
        <v>14</v>
      </c>
      <c r="B2" s="11"/>
      <c r="C2" s="12"/>
      <c r="D2" s="21"/>
    </row>
    <row r="3" spans="1:4" ht="15" customHeight="1" x14ac:dyDescent="0.2">
      <c r="A3" s="14" t="s">
        <v>39</v>
      </c>
      <c r="B3" s="11"/>
      <c r="C3" s="11"/>
      <c r="D3" s="13"/>
    </row>
    <row r="4" spans="1:4" ht="26.25" thickBot="1" x14ac:dyDescent="0.25">
      <c r="A4" s="58" t="s">
        <v>40</v>
      </c>
      <c r="B4" s="23"/>
      <c r="C4" s="23"/>
      <c r="D4" s="24"/>
    </row>
    <row r="5" spans="1:4" ht="13.5" thickBot="1" x14ac:dyDescent="0.25">
      <c r="A5" s="2" t="s">
        <v>0</v>
      </c>
      <c r="B5" s="57"/>
      <c r="C5" s="2"/>
      <c r="D5" s="5"/>
    </row>
    <row r="6" spans="1:4" x14ac:dyDescent="0.2">
      <c r="A6" s="4"/>
      <c r="B6" s="11"/>
      <c r="C6" s="11"/>
      <c r="D6" s="13"/>
    </row>
    <row r="7" spans="1:4" x14ac:dyDescent="0.2">
      <c r="A7" s="43" t="s">
        <v>41</v>
      </c>
      <c r="B7" s="44" t="s">
        <v>34</v>
      </c>
      <c r="C7" s="44" t="s">
        <v>35</v>
      </c>
      <c r="D7" s="45" t="s">
        <v>1</v>
      </c>
    </row>
    <row r="8" spans="1:4" x14ac:dyDescent="0.2">
      <c r="A8" s="41" t="s">
        <v>42</v>
      </c>
      <c r="B8" s="18">
        <v>700</v>
      </c>
      <c r="C8" s="32"/>
      <c r="D8" s="22">
        <f t="shared" ref="D8:D16" si="0">C8*B8</f>
        <v>0</v>
      </c>
    </row>
    <row r="9" spans="1:4" ht="13.5" customHeight="1" x14ac:dyDescent="0.2">
      <c r="A9" s="41" t="s">
        <v>43</v>
      </c>
      <c r="B9" s="18">
        <v>140</v>
      </c>
      <c r="C9" s="32"/>
      <c r="D9" s="22">
        <f t="shared" si="0"/>
        <v>0</v>
      </c>
    </row>
    <row r="10" spans="1:4" ht="25.5" x14ac:dyDescent="0.2">
      <c r="A10" s="42" t="s">
        <v>55</v>
      </c>
      <c r="B10" s="19">
        <v>300</v>
      </c>
      <c r="C10" s="32"/>
      <c r="D10" s="22">
        <f t="shared" si="0"/>
        <v>0</v>
      </c>
    </row>
    <row r="11" spans="1:4" ht="25.5" x14ac:dyDescent="0.2">
      <c r="A11" s="42" t="s">
        <v>56</v>
      </c>
      <c r="B11" s="19">
        <v>90</v>
      </c>
      <c r="C11" s="32"/>
      <c r="D11" s="22">
        <f t="shared" si="0"/>
        <v>0</v>
      </c>
    </row>
    <row r="12" spans="1:4" ht="25.5" x14ac:dyDescent="0.2">
      <c r="A12" s="42" t="s">
        <v>54</v>
      </c>
      <c r="B12" s="19">
        <v>40</v>
      </c>
      <c r="C12" s="31"/>
      <c r="D12" s="37">
        <f t="shared" si="0"/>
        <v>0</v>
      </c>
    </row>
    <row r="13" spans="1:4" ht="25.5" x14ac:dyDescent="0.2">
      <c r="A13" s="42" t="s">
        <v>44</v>
      </c>
      <c r="B13" s="19">
        <v>25</v>
      </c>
      <c r="C13" s="31"/>
      <c r="D13" s="37">
        <f t="shared" si="0"/>
        <v>0</v>
      </c>
    </row>
    <row r="14" spans="1:4" ht="25.5" x14ac:dyDescent="0.2">
      <c r="A14" s="42" t="s">
        <v>45</v>
      </c>
      <c r="B14" s="19">
        <v>145</v>
      </c>
      <c r="C14" s="31"/>
      <c r="D14" s="37">
        <f t="shared" si="0"/>
        <v>0</v>
      </c>
    </row>
    <row r="15" spans="1:4" x14ac:dyDescent="0.2">
      <c r="A15" s="42" t="s">
        <v>46</v>
      </c>
      <c r="B15" s="35">
        <v>40</v>
      </c>
      <c r="C15" s="31"/>
      <c r="D15" s="22">
        <f t="shared" si="0"/>
        <v>0</v>
      </c>
    </row>
    <row r="16" spans="1:4" x14ac:dyDescent="0.2">
      <c r="A16" s="42" t="s">
        <v>47</v>
      </c>
      <c r="B16" s="35">
        <v>40</v>
      </c>
      <c r="C16" s="31"/>
      <c r="D16" s="22">
        <f t="shared" si="0"/>
        <v>0</v>
      </c>
    </row>
    <row r="17" spans="1:8" x14ac:dyDescent="0.2">
      <c r="A17" s="41" t="s">
        <v>23</v>
      </c>
      <c r="B17" s="36">
        <v>400</v>
      </c>
      <c r="C17" s="31"/>
      <c r="D17" s="22">
        <f t="shared" ref="D17:D22" si="1">C17*B17</f>
        <v>0</v>
      </c>
    </row>
    <row r="18" spans="1:8" x14ac:dyDescent="0.2">
      <c r="A18" s="33" t="s">
        <v>26</v>
      </c>
      <c r="B18" s="39">
        <v>5800</v>
      </c>
      <c r="C18" s="40"/>
      <c r="D18" s="22">
        <f t="shared" si="1"/>
        <v>0</v>
      </c>
    </row>
    <row r="19" spans="1:8" x14ac:dyDescent="0.2">
      <c r="A19" s="33" t="s">
        <v>27</v>
      </c>
      <c r="B19" s="39">
        <v>100</v>
      </c>
      <c r="C19" s="40"/>
      <c r="D19" s="22">
        <f t="shared" ref="D19" si="2">C19*B19</f>
        <v>0</v>
      </c>
    </row>
    <row r="20" spans="1:8" x14ac:dyDescent="0.2">
      <c r="A20" s="33" t="s">
        <v>28</v>
      </c>
      <c r="B20" s="39">
        <v>100</v>
      </c>
      <c r="C20" s="40"/>
      <c r="D20" s="22">
        <f t="shared" ref="D20" si="3">C20*B20</f>
        <v>0</v>
      </c>
    </row>
    <row r="21" spans="1:8" x14ac:dyDescent="0.2">
      <c r="A21" s="33" t="s">
        <v>16</v>
      </c>
      <c r="B21" s="19">
        <f>(180*12)+(400*2)</f>
        <v>2960</v>
      </c>
      <c r="C21" s="31"/>
      <c r="D21" s="22">
        <f>C21*B21</f>
        <v>0</v>
      </c>
    </row>
    <row r="22" spans="1:8" x14ac:dyDescent="0.2">
      <c r="A22" s="42" t="s">
        <v>24</v>
      </c>
      <c r="B22" s="19">
        <v>3360</v>
      </c>
      <c r="C22" s="31"/>
      <c r="D22" s="22">
        <f t="shared" si="1"/>
        <v>0</v>
      </c>
    </row>
    <row r="23" spans="1:8" ht="25.5" x14ac:dyDescent="0.2">
      <c r="A23" s="42" t="s">
        <v>36</v>
      </c>
      <c r="B23" s="19">
        <v>400</v>
      </c>
      <c r="C23" s="31"/>
      <c r="D23" s="22">
        <f>C23*B23</f>
        <v>0</v>
      </c>
    </row>
    <row r="24" spans="1:8" x14ac:dyDescent="0.2">
      <c r="A24" s="38" t="s">
        <v>25</v>
      </c>
      <c r="B24" s="19">
        <v>50</v>
      </c>
      <c r="C24" s="31"/>
      <c r="D24" s="22">
        <f t="shared" ref="D24:D44" si="4">C24*B24</f>
        <v>0</v>
      </c>
    </row>
    <row r="25" spans="1:8" x14ac:dyDescent="0.2">
      <c r="A25" s="33" t="s">
        <v>15</v>
      </c>
      <c r="B25" s="19">
        <v>50</v>
      </c>
      <c r="C25" s="31"/>
      <c r="D25" s="22">
        <f>C25*B25</f>
        <v>0</v>
      </c>
      <c r="G25" s="11"/>
      <c r="H25" s="11"/>
    </row>
    <row r="26" spans="1:8" x14ac:dyDescent="0.2">
      <c r="A26" s="33" t="s">
        <v>10</v>
      </c>
      <c r="B26" s="19">
        <v>2150</v>
      </c>
      <c r="C26" s="31"/>
      <c r="D26" s="22">
        <f>C26*B26</f>
        <v>0</v>
      </c>
    </row>
    <row r="27" spans="1:8" x14ac:dyDescent="0.2">
      <c r="A27" s="33" t="s">
        <v>11</v>
      </c>
      <c r="B27" s="19">
        <v>1000</v>
      </c>
      <c r="C27" s="31"/>
      <c r="D27" s="22">
        <f t="shared" si="4"/>
        <v>0</v>
      </c>
    </row>
    <row r="28" spans="1:8" x14ac:dyDescent="0.2">
      <c r="A28" s="33" t="s">
        <v>17</v>
      </c>
      <c r="B28" s="19">
        <v>210</v>
      </c>
      <c r="C28" s="31"/>
      <c r="D28" s="22">
        <f>C28*B28</f>
        <v>0</v>
      </c>
      <c r="G28" s="11"/>
      <c r="H28" s="11"/>
    </row>
    <row r="29" spans="1:8" x14ac:dyDescent="0.2">
      <c r="A29" s="33" t="s">
        <v>8</v>
      </c>
      <c r="B29" s="19">
        <v>1200</v>
      </c>
      <c r="C29" s="31"/>
      <c r="D29" s="22">
        <f t="shared" si="4"/>
        <v>0</v>
      </c>
    </row>
    <row r="30" spans="1:8" x14ac:dyDescent="0.2">
      <c r="A30" s="33" t="s">
        <v>9</v>
      </c>
      <c r="B30" s="19">
        <v>100</v>
      </c>
      <c r="C30" s="31"/>
      <c r="D30" s="22">
        <f t="shared" si="4"/>
        <v>0</v>
      </c>
    </row>
    <row r="31" spans="1:8" x14ac:dyDescent="0.2">
      <c r="A31" s="33" t="s">
        <v>19</v>
      </c>
      <c r="B31" s="19">
        <v>50</v>
      </c>
      <c r="C31" s="31"/>
      <c r="D31" s="22">
        <f t="shared" si="4"/>
        <v>0</v>
      </c>
    </row>
    <row r="32" spans="1:8" x14ac:dyDescent="0.2">
      <c r="A32" s="33" t="s">
        <v>20</v>
      </c>
      <c r="B32" s="19">
        <v>500</v>
      </c>
      <c r="C32" s="31"/>
      <c r="D32" s="22">
        <f t="shared" si="4"/>
        <v>0</v>
      </c>
      <c r="G32" s="11"/>
      <c r="H32" s="11"/>
    </row>
    <row r="33" spans="1:8" x14ac:dyDescent="0.2">
      <c r="A33" s="33" t="s">
        <v>29</v>
      </c>
      <c r="B33" s="34">
        <v>150</v>
      </c>
      <c r="C33" s="31"/>
      <c r="D33" s="22">
        <f t="shared" si="4"/>
        <v>0</v>
      </c>
      <c r="G33" s="11"/>
      <c r="H33" s="11"/>
    </row>
    <row r="34" spans="1:8" x14ac:dyDescent="0.2">
      <c r="A34" s="33" t="s">
        <v>30</v>
      </c>
      <c r="B34" s="34">
        <v>150</v>
      </c>
      <c r="C34" s="31"/>
      <c r="D34" s="22">
        <f t="shared" si="4"/>
        <v>0</v>
      </c>
      <c r="G34" s="11"/>
      <c r="H34" s="11"/>
    </row>
    <row r="35" spans="1:8" x14ac:dyDescent="0.2">
      <c r="A35" s="33" t="s">
        <v>21</v>
      </c>
      <c r="B35" s="19">
        <v>50</v>
      </c>
      <c r="C35" s="31"/>
      <c r="D35" s="22">
        <f t="shared" si="4"/>
        <v>0</v>
      </c>
      <c r="G35" s="11"/>
      <c r="H35" s="11"/>
    </row>
    <row r="36" spans="1:8" x14ac:dyDescent="0.2">
      <c r="A36" s="42" t="s">
        <v>7</v>
      </c>
      <c r="B36" s="19">
        <v>30</v>
      </c>
      <c r="C36" s="31"/>
      <c r="D36" s="22">
        <f t="shared" si="4"/>
        <v>0</v>
      </c>
      <c r="G36" s="11"/>
      <c r="H36" s="11"/>
    </row>
    <row r="37" spans="1:8" x14ac:dyDescent="0.2">
      <c r="A37" s="41" t="s">
        <v>18</v>
      </c>
      <c r="B37" s="19">
        <v>10</v>
      </c>
      <c r="C37" s="32"/>
      <c r="D37" s="22">
        <f t="shared" si="4"/>
        <v>0</v>
      </c>
      <c r="G37" s="11"/>
      <c r="H37" s="11"/>
    </row>
    <row r="38" spans="1:8" x14ac:dyDescent="0.2">
      <c r="A38" s="41" t="s">
        <v>37</v>
      </c>
      <c r="B38" s="19">
        <v>25</v>
      </c>
      <c r="C38" s="32"/>
      <c r="D38" s="22">
        <f t="shared" si="4"/>
        <v>0</v>
      </c>
      <c r="G38" s="11"/>
      <c r="H38" s="11"/>
    </row>
    <row r="39" spans="1:8" s="15" customFormat="1" x14ac:dyDescent="0.2">
      <c r="A39" s="33" t="s">
        <v>33</v>
      </c>
      <c r="B39" s="19">
        <v>25</v>
      </c>
      <c r="C39" s="31"/>
      <c r="D39" s="22">
        <f t="shared" si="4"/>
        <v>0</v>
      </c>
      <c r="E39" s="17"/>
      <c r="G39" s="17"/>
      <c r="H39" s="17"/>
    </row>
    <row r="40" spans="1:8" s="15" customFormat="1" x14ac:dyDescent="0.2">
      <c r="A40" s="33" t="s">
        <v>31</v>
      </c>
      <c r="B40" s="19">
        <v>25</v>
      </c>
      <c r="C40" s="31"/>
      <c r="D40" s="22">
        <f t="shared" si="4"/>
        <v>0</v>
      </c>
      <c r="E40" s="17"/>
      <c r="G40" s="17"/>
      <c r="H40" s="17"/>
    </row>
    <row r="41" spans="1:8" s="15" customFormat="1" x14ac:dyDescent="0.2">
      <c r="A41" s="33" t="s">
        <v>32</v>
      </c>
      <c r="B41" s="19">
        <v>25</v>
      </c>
      <c r="C41" s="31"/>
      <c r="D41" s="22">
        <f t="shared" si="4"/>
        <v>0</v>
      </c>
      <c r="E41" s="17"/>
      <c r="G41" s="17"/>
      <c r="H41" s="17"/>
    </row>
    <row r="42" spans="1:8" x14ac:dyDescent="0.2">
      <c r="A42" s="33" t="s">
        <v>12</v>
      </c>
      <c r="B42" s="19">
        <v>840</v>
      </c>
      <c r="C42" s="31"/>
      <c r="D42" s="22">
        <f t="shared" si="4"/>
        <v>0</v>
      </c>
    </row>
    <row r="43" spans="1:8" ht="13.5" thickBot="1" x14ac:dyDescent="0.25">
      <c r="A43" s="48" t="s">
        <v>22</v>
      </c>
      <c r="B43" s="49">
        <v>400</v>
      </c>
      <c r="C43" s="50"/>
      <c r="D43" s="51">
        <f t="shared" si="4"/>
        <v>0</v>
      </c>
    </row>
    <row r="44" spans="1:8" x14ac:dyDescent="0.2">
      <c r="A44" s="31" t="s">
        <v>38</v>
      </c>
      <c r="B44" s="52"/>
      <c r="C44" s="46"/>
      <c r="D44" s="47">
        <f t="shared" si="4"/>
        <v>0</v>
      </c>
    </row>
    <row r="45" spans="1:8" ht="13.5" thickBot="1" x14ac:dyDescent="0.25">
      <c r="A45" s="54"/>
      <c r="B45" s="55"/>
      <c r="C45" s="54"/>
      <c r="D45" s="56"/>
    </row>
    <row r="46" spans="1:8" ht="13.5" thickBot="1" x14ac:dyDescent="0.25">
      <c r="A46" s="1" t="s">
        <v>2</v>
      </c>
      <c r="B46" s="16"/>
      <c r="C46" s="16"/>
      <c r="D46" s="53">
        <f>SUM(D8:D44)</f>
        <v>0</v>
      </c>
    </row>
    <row r="47" spans="1:8" ht="13.5" thickBot="1" x14ac:dyDescent="0.25">
      <c r="A47" s="14"/>
      <c r="B47" s="30"/>
      <c r="C47" s="11"/>
      <c r="D47" s="13"/>
    </row>
    <row r="48" spans="1:8" ht="13.5" thickBot="1" x14ac:dyDescent="0.25">
      <c r="A48" s="25"/>
      <c r="B48" s="13" t="s">
        <v>5</v>
      </c>
      <c r="C48" s="63"/>
      <c r="D48" s="64"/>
    </row>
    <row r="49" spans="1:4" x14ac:dyDescent="0.2">
      <c r="A49" s="25"/>
      <c r="B49" s="29"/>
      <c r="C49" s="14"/>
      <c r="D49" s="13"/>
    </row>
    <row r="50" spans="1:4" ht="13.5" thickBot="1" x14ac:dyDescent="0.25">
      <c r="A50" s="25"/>
      <c r="B50" s="29"/>
      <c r="C50" s="11"/>
      <c r="D50" s="13"/>
    </row>
    <row r="51" spans="1:4" ht="15" customHeight="1" x14ac:dyDescent="0.2">
      <c r="A51" s="25"/>
      <c r="B51" s="28" t="s">
        <v>6</v>
      </c>
      <c r="C51" s="65"/>
      <c r="D51" s="66"/>
    </row>
    <row r="52" spans="1:4" ht="15" customHeight="1" x14ac:dyDescent="0.2">
      <c r="A52" s="6" t="s">
        <v>3</v>
      </c>
      <c r="B52" s="13"/>
      <c r="C52" s="67"/>
      <c r="D52" s="68"/>
    </row>
    <row r="53" spans="1:4" ht="15.75" customHeight="1" thickBot="1" x14ac:dyDescent="0.25">
      <c r="A53" s="26" t="s">
        <v>4</v>
      </c>
      <c r="B53" s="27"/>
      <c r="C53" s="69"/>
      <c r="D53" s="70"/>
    </row>
  </sheetData>
  <mergeCells count="2">
    <mergeCell ref="C48:D48"/>
    <mergeCell ref="C51:D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CAB8-5112-4942-B57A-6FC89C4F1D4C}">
  <dimension ref="A1:F16"/>
  <sheetViews>
    <sheetView workbookViewId="0">
      <selection activeCell="B17" sqref="B17"/>
    </sheetView>
  </sheetViews>
  <sheetFormatPr defaultRowHeight="15" x14ac:dyDescent="0.25"/>
  <cols>
    <col min="1" max="1" width="44.5703125" bestFit="1" customWidth="1"/>
  </cols>
  <sheetData>
    <row r="1" spans="1:6" x14ac:dyDescent="0.25">
      <c r="A1" t="s">
        <v>48</v>
      </c>
    </row>
    <row r="2" spans="1:6" ht="15.75" x14ac:dyDescent="0.25">
      <c r="A2" s="59" t="s">
        <v>49</v>
      </c>
      <c r="B2" s="60">
        <v>2022</v>
      </c>
      <c r="C2" s="60">
        <v>2023</v>
      </c>
      <c r="D2" s="60">
        <v>2024</v>
      </c>
      <c r="E2" s="60">
        <v>2025</v>
      </c>
    </row>
    <row r="3" spans="1:6" x14ac:dyDescent="0.25">
      <c r="A3" s="61" t="s">
        <v>50</v>
      </c>
      <c r="B3" s="62">
        <v>15</v>
      </c>
      <c r="C3" s="62">
        <v>0</v>
      </c>
      <c r="D3" s="62">
        <v>0</v>
      </c>
      <c r="E3" s="62">
        <v>0</v>
      </c>
    </row>
    <row r="4" spans="1:6" x14ac:dyDescent="0.25">
      <c r="A4" s="61" t="s">
        <v>51</v>
      </c>
      <c r="B4" s="62">
        <v>40</v>
      </c>
      <c r="C4" s="62">
        <v>40</v>
      </c>
      <c r="D4" s="62">
        <v>0</v>
      </c>
      <c r="E4" s="62">
        <v>0</v>
      </c>
    </row>
    <row r="5" spans="1:6" x14ac:dyDescent="0.25">
      <c r="A5" s="61" t="s">
        <v>52</v>
      </c>
      <c r="B5" s="62">
        <v>100</v>
      </c>
      <c r="C5" s="62">
        <v>100</v>
      </c>
      <c r="D5" s="62">
        <v>100</v>
      </c>
      <c r="E5" s="62">
        <v>100</v>
      </c>
    </row>
    <row r="6" spans="1:6" x14ac:dyDescent="0.25">
      <c r="A6" s="61" t="s">
        <v>53</v>
      </c>
      <c r="B6" s="62">
        <v>100</v>
      </c>
      <c r="C6" s="62">
        <v>100</v>
      </c>
      <c r="D6" s="62">
        <v>100</v>
      </c>
      <c r="E6" s="62">
        <v>100</v>
      </c>
    </row>
    <row r="7" spans="1:6" x14ac:dyDescent="0.25">
      <c r="A7" s="61" t="s">
        <v>1</v>
      </c>
      <c r="B7" s="62">
        <f>SUM(B3:B6)</f>
        <v>255</v>
      </c>
      <c r="C7" s="62">
        <f>SUM(C3:C6)</f>
        <v>240</v>
      </c>
      <c r="D7" s="62">
        <f>SUM(D3:D6)</f>
        <v>200</v>
      </c>
      <c r="E7" s="62">
        <f>SUM(E3:E6)</f>
        <v>200</v>
      </c>
      <c r="F7" s="61">
        <f>SUM(B7:E7)</f>
        <v>895</v>
      </c>
    </row>
    <row r="16" spans="1:6" x14ac:dyDescent="0.25">
      <c r="B16">
        <f>840-160</f>
        <v>680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2" ma:contentTypeDescription="Een nieuw document maken." ma:contentTypeScope="" ma:versionID="10603fa189ea5fd539c0e4ba2ba39830">
  <xsd:schema xmlns:xsd="http://www.w3.org/2001/XMLSchema" xmlns:xs="http://www.w3.org/2001/XMLSchema" xmlns:p="http://schemas.microsoft.com/office/2006/metadata/properties" xmlns:ns2="82619569-9ce7-4769-aada-e8ed0eb58608" xmlns:ns3="64dae02f-8b9e-4b7c-86b4-575346d8606b" targetNamespace="http://schemas.microsoft.com/office/2006/metadata/properties" ma:root="true" ma:fieldsID="8bbefd3ad36d7902876b4b92ca9a8b97" ns2:_="" ns3:_="">
    <xsd:import namespace="82619569-9ce7-4769-aada-e8ed0eb58608"/>
    <xsd:import namespace="64dae02f-8b9e-4b7c-86b4-575346d860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7CE4BB-752F-4CDC-A563-A35824C22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5A0BB2-8CB2-44C9-8975-911AA2861D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37494B-A397-41C5-B571-69882A033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 Dijkstra</dc:creator>
  <cp:lastModifiedBy>Harm Dijkstra</cp:lastModifiedBy>
  <dcterms:created xsi:type="dcterms:W3CDTF">2021-09-02T08:42:04Z</dcterms:created>
  <dcterms:modified xsi:type="dcterms:W3CDTF">2021-12-01T16:34:15Z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</Properties>
</file>