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08"/>
  <workbookPr filterPrivacy="1" codeName="ThisWorkbook" autoCompressPictures="0"/>
  <xr:revisionPtr revIDLastSave="0" documentId="13_ncr:1_{E9717C9B-6435-0043-AC96-9EBE502599E5}" xr6:coauthVersionLast="45" xr6:coauthVersionMax="45" xr10:uidLastSave="{00000000-0000-0000-0000-000000000000}"/>
  <bookViews>
    <workbookView xWindow="30660" yWindow="460" windowWidth="31460" windowHeight="18680" activeTab="9" xr2:uid="{00000000-000D-0000-FFFF-FFFF00000000}"/>
  </bookViews>
  <sheets>
    <sheet name="OPEN VRAGEN " sheetId="21" r:id="rId1"/>
    <sheet name="INTERVIEW" sheetId="6" r:id="rId2"/>
    <sheet name="PRODUCTDEMONSTRATIE" sheetId="23" r:id="rId3"/>
    <sheet name="Beoordelaar 1" sheetId="7" r:id="rId4"/>
    <sheet name="Beoordelaar 2" sheetId="15" r:id="rId5"/>
    <sheet name="Beoordelaar 3" sheetId="16" r:id="rId6"/>
    <sheet name="Beoordelaar 4" sheetId="17" r:id="rId7"/>
    <sheet name="Beoordelaar 5" sheetId="18" r:id="rId8"/>
    <sheet name="Consensus" sheetId="9" r:id="rId9"/>
    <sheet name="Eindscores" sheetId="19" r:id="rId10"/>
  </sheets>
  <definedNames>
    <definedName name="_100">'OPEN VRAGEN '!$E$17:$G$17</definedName>
    <definedName name="_1050">'OPEN VRAGEN '!$F$11:$I$11</definedName>
    <definedName name="_50">'OPEN VRAGEN '!$F$10:$H$10</definedName>
    <definedName name="OPENVRAGEN">'OPEN VRAGEN '!$E$9:$E$14</definedName>
    <definedName name="SCORE">INTERVIEW!$A$9:$A$11</definedName>
    <definedName name="SCOREOV">'OPEN VRAGEN '!$H$3:$M$3</definedName>
    <definedName name="UGV">PRODUCTDEMONSTRATIE!$E$12:$H$12</definedName>
    <definedName name="UVO">PRODUCTDEMONSTRATIE!$E$6:$H$6</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6" i="19" l="1"/>
  <c r="E6" i="19"/>
  <c r="C6" i="19"/>
  <c r="D234" i="9" l="1"/>
  <c r="D628" i="9"/>
  <c r="D591" i="9"/>
  <c r="D489" i="9"/>
  <c r="D554" i="9"/>
  <c r="J627" i="9"/>
  <c r="G627" i="9"/>
  <c r="D627" i="9"/>
  <c r="D590" i="9"/>
  <c r="G590" i="9"/>
  <c r="J590" i="9"/>
  <c r="J553" i="9"/>
  <c r="G553" i="9"/>
  <c r="D553" i="9"/>
  <c r="D546" i="9"/>
  <c r="G546" i="9"/>
  <c r="J546" i="9"/>
  <c r="J488" i="9"/>
  <c r="G488" i="9"/>
  <c r="D488" i="9"/>
  <c r="D444" i="9"/>
  <c r="G444" i="9"/>
  <c r="J444" i="9"/>
  <c r="J400" i="9"/>
  <c r="G400" i="9"/>
  <c r="D400" i="9"/>
  <c r="D342" i="9"/>
  <c r="G342" i="9"/>
  <c r="J342" i="9"/>
  <c r="J284" i="9"/>
  <c r="G284" i="9"/>
  <c r="D284" i="9"/>
  <c r="J233" i="9"/>
  <c r="G233" i="9"/>
  <c r="D233" i="9"/>
  <c r="J182" i="9"/>
  <c r="G182" i="9"/>
  <c r="D182" i="9"/>
  <c r="D620" i="9"/>
  <c r="G620" i="9"/>
  <c r="J620" i="9"/>
  <c r="J613" i="9"/>
  <c r="G613" i="9"/>
  <c r="D613" i="9"/>
  <c r="D606" i="9"/>
  <c r="G606" i="9"/>
  <c r="J606" i="9"/>
  <c r="J599" i="9"/>
  <c r="G599" i="9"/>
  <c r="D599" i="9"/>
  <c r="D583" i="9"/>
  <c r="G583" i="9"/>
  <c r="J583" i="9"/>
  <c r="J576" i="9"/>
  <c r="G576" i="9"/>
  <c r="D576" i="9"/>
  <c r="D569" i="9"/>
  <c r="G569" i="9"/>
  <c r="J569" i="9"/>
  <c r="J562" i="9"/>
  <c r="G562" i="9"/>
  <c r="D562" i="9"/>
  <c r="J539" i="9"/>
  <c r="G539" i="9"/>
  <c r="D539" i="9"/>
  <c r="D532" i="9"/>
  <c r="G532" i="9"/>
  <c r="J532" i="9"/>
  <c r="J525" i="9"/>
  <c r="G525" i="9"/>
  <c r="D525" i="9"/>
  <c r="D518" i="9"/>
  <c r="G518" i="9"/>
  <c r="J518" i="9"/>
  <c r="J511" i="9"/>
  <c r="G511" i="9"/>
  <c r="D511" i="9"/>
  <c r="D504" i="9"/>
  <c r="G504" i="9"/>
  <c r="J504" i="9"/>
  <c r="J497" i="9"/>
  <c r="G497" i="9"/>
  <c r="D497" i="9"/>
  <c r="D481" i="9"/>
  <c r="G481" i="9"/>
  <c r="J481" i="9"/>
  <c r="J474" i="9"/>
  <c r="G474" i="9"/>
  <c r="D474" i="9"/>
  <c r="D467" i="9"/>
  <c r="G467" i="9"/>
  <c r="J467" i="9"/>
  <c r="J460" i="9"/>
  <c r="G460" i="9"/>
  <c r="D460" i="9"/>
  <c r="D453" i="9"/>
  <c r="G453" i="9"/>
  <c r="J453" i="9"/>
  <c r="J437" i="9"/>
  <c r="G437" i="9"/>
  <c r="D437" i="9"/>
  <c r="D430" i="9"/>
  <c r="G430" i="9"/>
  <c r="J430" i="9"/>
  <c r="J423" i="9"/>
  <c r="G423" i="9"/>
  <c r="D423" i="9"/>
  <c r="D416" i="9"/>
  <c r="G416" i="9"/>
  <c r="J416" i="9"/>
  <c r="J409" i="9"/>
  <c r="G409" i="9"/>
  <c r="D409" i="9"/>
  <c r="J393" i="9"/>
  <c r="G393" i="9"/>
  <c r="D393" i="9"/>
  <c r="D386" i="9"/>
  <c r="G386" i="9"/>
  <c r="J386" i="9"/>
  <c r="J379" i="9"/>
  <c r="G379" i="9"/>
  <c r="D379" i="9"/>
  <c r="D372" i="9"/>
  <c r="G372" i="9"/>
  <c r="J372" i="9"/>
  <c r="J365" i="9"/>
  <c r="G365" i="9"/>
  <c r="D365" i="9"/>
  <c r="D358" i="9"/>
  <c r="G358" i="9"/>
  <c r="J358" i="9"/>
  <c r="J351" i="9"/>
  <c r="G351" i="9"/>
  <c r="D351" i="9"/>
  <c r="D335" i="9"/>
  <c r="G335" i="9"/>
  <c r="J335" i="9"/>
  <c r="J328" i="9"/>
  <c r="G328" i="9"/>
  <c r="D328" i="9"/>
  <c r="D321" i="9"/>
  <c r="G321" i="9"/>
  <c r="J321" i="9"/>
  <c r="J314" i="9"/>
  <c r="G314" i="9"/>
  <c r="D314" i="9"/>
  <c r="D307" i="9"/>
  <c r="G307" i="9"/>
  <c r="J307" i="9"/>
  <c r="J300" i="9"/>
  <c r="G300" i="9"/>
  <c r="D300" i="9"/>
  <c r="D293" i="9"/>
  <c r="G293" i="9"/>
  <c r="J293" i="9"/>
  <c r="J277" i="9"/>
  <c r="G277" i="9"/>
  <c r="D277" i="9"/>
  <c r="D270" i="9"/>
  <c r="G270" i="9"/>
  <c r="J270" i="9"/>
  <c r="J263" i="9"/>
  <c r="G263" i="9"/>
  <c r="D263" i="9"/>
  <c r="D256" i="9"/>
  <c r="G256" i="9"/>
  <c r="J256" i="9"/>
  <c r="J249" i="9"/>
  <c r="G249" i="9"/>
  <c r="D249" i="9"/>
  <c r="D242" i="9"/>
  <c r="G242" i="9"/>
  <c r="J242" i="9"/>
  <c r="J226" i="9"/>
  <c r="G226" i="9"/>
  <c r="D226" i="9"/>
  <c r="D219" i="9"/>
  <c r="G219" i="9"/>
  <c r="J219" i="9"/>
  <c r="J212" i="9"/>
  <c r="G212" i="9"/>
  <c r="D212" i="9"/>
  <c r="D205" i="9"/>
  <c r="G205" i="9"/>
  <c r="J205" i="9"/>
  <c r="J198" i="9"/>
  <c r="G198" i="9"/>
  <c r="D198" i="9"/>
  <c r="D191" i="9"/>
  <c r="G191" i="9"/>
  <c r="J191" i="9"/>
  <c r="J175" i="9"/>
  <c r="G175" i="9"/>
  <c r="D175" i="9"/>
  <c r="D168" i="9"/>
  <c r="G168" i="9"/>
  <c r="J168" i="9"/>
  <c r="J161" i="9"/>
  <c r="G161" i="9"/>
  <c r="D161" i="9"/>
  <c r="D154" i="9"/>
  <c r="G154" i="9"/>
  <c r="J154" i="9"/>
  <c r="J147" i="9"/>
  <c r="G147" i="9"/>
  <c r="D147" i="9"/>
  <c r="J140" i="9"/>
  <c r="G140" i="9"/>
  <c r="D140" i="9"/>
  <c r="A2" i="9"/>
  <c r="G628" i="9"/>
  <c r="J628" i="9"/>
  <c r="G591" i="9"/>
  <c r="J591" i="9"/>
  <c r="G554" i="9"/>
  <c r="J554" i="9"/>
  <c r="J489" i="9"/>
  <c r="G489" i="9"/>
  <c r="D445" i="9"/>
  <c r="G445" i="9"/>
  <c r="J445" i="9"/>
  <c r="D401" i="9"/>
  <c r="G401" i="9"/>
  <c r="J401" i="9"/>
  <c r="J343" i="9"/>
  <c r="G343" i="9"/>
  <c r="D343" i="9"/>
  <c r="J285" i="9"/>
  <c r="G285" i="9"/>
  <c r="J234" i="9"/>
  <c r="G234" i="9"/>
  <c r="J183" i="9"/>
  <c r="G183" i="9"/>
  <c r="J85" i="9"/>
  <c r="J89" i="9"/>
  <c r="J9" i="9"/>
  <c r="J16" i="9"/>
  <c r="J91" i="9"/>
  <c r="G85" i="9"/>
  <c r="G89" i="9"/>
  <c r="G9" i="9"/>
  <c r="G16" i="9"/>
  <c r="G91" i="9"/>
  <c r="D85" i="9"/>
  <c r="D89" i="9"/>
  <c r="D9" i="9"/>
  <c r="D16" i="9"/>
  <c r="J625" i="9"/>
  <c r="J624" i="9"/>
  <c r="J623" i="9"/>
  <c r="J622" i="9"/>
  <c r="J621" i="9"/>
  <c r="J618" i="9"/>
  <c r="J617" i="9"/>
  <c r="J616" i="9"/>
  <c r="J615" i="9"/>
  <c r="J614" i="9"/>
  <c r="J611" i="9"/>
  <c r="J610" i="9"/>
  <c r="J609" i="9"/>
  <c r="J608" i="9"/>
  <c r="J607" i="9"/>
  <c r="J604" i="9"/>
  <c r="J603" i="9"/>
  <c r="J602" i="9"/>
  <c r="J601" i="9"/>
  <c r="J600" i="9"/>
  <c r="J597" i="9"/>
  <c r="J596" i="9"/>
  <c r="J595" i="9"/>
  <c r="J594" i="9"/>
  <c r="J593" i="9"/>
  <c r="G625" i="9"/>
  <c r="G624" i="9"/>
  <c r="G623" i="9"/>
  <c r="G622" i="9"/>
  <c r="G621" i="9"/>
  <c r="G618" i="9"/>
  <c r="G617" i="9"/>
  <c r="G616" i="9"/>
  <c r="G615" i="9"/>
  <c r="G614" i="9"/>
  <c r="G611" i="9"/>
  <c r="G610" i="9"/>
  <c r="G609" i="9"/>
  <c r="G608" i="9"/>
  <c r="G607" i="9"/>
  <c r="G604" i="9"/>
  <c r="G603" i="9"/>
  <c r="G602" i="9"/>
  <c r="G601" i="9"/>
  <c r="G600" i="9"/>
  <c r="G597" i="9"/>
  <c r="G596" i="9"/>
  <c r="G595" i="9"/>
  <c r="G594" i="9"/>
  <c r="G593" i="9"/>
  <c r="J588" i="9"/>
  <c r="J587" i="9"/>
  <c r="J586" i="9"/>
  <c r="J585" i="9"/>
  <c r="J584" i="9"/>
  <c r="J581" i="9"/>
  <c r="J580" i="9"/>
  <c r="J579" i="9"/>
  <c r="J578" i="9"/>
  <c r="J577" i="9"/>
  <c r="J574" i="9"/>
  <c r="J573" i="9"/>
  <c r="J572" i="9"/>
  <c r="J571" i="9"/>
  <c r="J570" i="9"/>
  <c r="J567" i="9"/>
  <c r="J566" i="9"/>
  <c r="J565" i="9"/>
  <c r="J564" i="9"/>
  <c r="J563" i="9"/>
  <c r="J560" i="9"/>
  <c r="J559" i="9"/>
  <c r="J558" i="9"/>
  <c r="J557" i="9"/>
  <c r="J556" i="9"/>
  <c r="G588" i="9"/>
  <c r="G587" i="9"/>
  <c r="G586" i="9"/>
  <c r="G585" i="9"/>
  <c r="G584" i="9"/>
  <c r="G581" i="9"/>
  <c r="G580" i="9"/>
  <c r="G579" i="9"/>
  <c r="G578" i="9"/>
  <c r="G577" i="9"/>
  <c r="G574" i="9"/>
  <c r="G573" i="9"/>
  <c r="G572" i="9"/>
  <c r="G571" i="9"/>
  <c r="G570" i="9"/>
  <c r="G567" i="9"/>
  <c r="G566" i="9"/>
  <c r="G565" i="9"/>
  <c r="G564" i="9"/>
  <c r="G563" i="9"/>
  <c r="G560" i="9"/>
  <c r="G559" i="9"/>
  <c r="G558" i="9"/>
  <c r="G557" i="9"/>
  <c r="G556" i="9"/>
  <c r="J551" i="9"/>
  <c r="J550" i="9"/>
  <c r="J549" i="9"/>
  <c r="J548" i="9"/>
  <c r="J547" i="9"/>
  <c r="J544" i="9"/>
  <c r="J543" i="9"/>
  <c r="J542" i="9"/>
  <c r="J541" i="9"/>
  <c r="J540" i="9"/>
  <c r="J537" i="9"/>
  <c r="J536" i="9"/>
  <c r="J535" i="9"/>
  <c r="J534" i="9"/>
  <c r="J533" i="9"/>
  <c r="J530" i="9"/>
  <c r="J529" i="9"/>
  <c r="J528" i="9"/>
  <c r="J527" i="9"/>
  <c r="J526" i="9"/>
  <c r="J523" i="9"/>
  <c r="J522" i="9"/>
  <c r="J521" i="9"/>
  <c r="J520" i="9"/>
  <c r="J519" i="9"/>
  <c r="J516" i="9"/>
  <c r="J515" i="9"/>
  <c r="J514" i="9"/>
  <c r="J513" i="9"/>
  <c r="J512" i="9"/>
  <c r="J509" i="9"/>
  <c r="J508" i="9"/>
  <c r="J507" i="9"/>
  <c r="J506" i="9"/>
  <c r="J505" i="9"/>
  <c r="J502" i="9"/>
  <c r="J501" i="9"/>
  <c r="J500" i="9"/>
  <c r="J499" i="9"/>
  <c r="J498" i="9"/>
  <c r="J495" i="9"/>
  <c r="J494" i="9"/>
  <c r="J493" i="9"/>
  <c r="J492" i="9"/>
  <c r="J491" i="9"/>
  <c r="G551" i="9"/>
  <c r="G550" i="9"/>
  <c r="G549" i="9"/>
  <c r="G548" i="9"/>
  <c r="G547" i="9"/>
  <c r="G544" i="9"/>
  <c r="G543" i="9"/>
  <c r="G542" i="9"/>
  <c r="G541" i="9"/>
  <c r="G540" i="9"/>
  <c r="G537" i="9"/>
  <c r="G536" i="9"/>
  <c r="G535" i="9"/>
  <c r="G534" i="9"/>
  <c r="G533" i="9"/>
  <c r="G530" i="9"/>
  <c r="G529" i="9"/>
  <c r="G528" i="9"/>
  <c r="G527" i="9"/>
  <c r="G526" i="9"/>
  <c r="J630" i="9"/>
  <c r="G630" i="9"/>
  <c r="G523" i="9"/>
  <c r="G522" i="9"/>
  <c r="G521" i="9"/>
  <c r="G520" i="9"/>
  <c r="G519" i="9"/>
  <c r="G516" i="9"/>
  <c r="G515" i="9"/>
  <c r="G514" i="9"/>
  <c r="G513" i="9"/>
  <c r="G512" i="9"/>
  <c r="G509" i="9"/>
  <c r="G508" i="9"/>
  <c r="G507" i="9"/>
  <c r="G506" i="9"/>
  <c r="G505" i="9"/>
  <c r="G502" i="9"/>
  <c r="G501" i="9"/>
  <c r="G500" i="9"/>
  <c r="G499" i="9"/>
  <c r="G498" i="9"/>
  <c r="G495" i="9"/>
  <c r="G494" i="9"/>
  <c r="G493" i="9"/>
  <c r="G492" i="9"/>
  <c r="G491" i="9"/>
  <c r="J486" i="9"/>
  <c r="J485" i="9"/>
  <c r="J484" i="9"/>
  <c r="J483" i="9"/>
  <c r="J482" i="9"/>
  <c r="J479" i="9"/>
  <c r="J478" i="9"/>
  <c r="J477" i="9"/>
  <c r="J476" i="9"/>
  <c r="J475" i="9"/>
  <c r="J472" i="9"/>
  <c r="J471" i="9"/>
  <c r="J470" i="9"/>
  <c r="J469" i="9"/>
  <c r="J468" i="9"/>
  <c r="J465" i="9"/>
  <c r="J464" i="9"/>
  <c r="J463" i="9"/>
  <c r="J462" i="9"/>
  <c r="J461" i="9"/>
  <c r="J458" i="9"/>
  <c r="J457" i="9"/>
  <c r="J456" i="9"/>
  <c r="J455" i="9"/>
  <c r="J454" i="9"/>
  <c r="J451" i="9"/>
  <c r="J450" i="9"/>
  <c r="J449" i="9"/>
  <c r="J448" i="9"/>
  <c r="J447" i="9"/>
  <c r="G486" i="9"/>
  <c r="G485" i="9"/>
  <c r="G484" i="9"/>
  <c r="G483" i="9"/>
  <c r="G482" i="9"/>
  <c r="G479" i="9"/>
  <c r="G478" i="9"/>
  <c r="G477" i="9"/>
  <c r="G476" i="9"/>
  <c r="G475" i="9"/>
  <c r="G472" i="9"/>
  <c r="G471" i="9"/>
  <c r="G470" i="9"/>
  <c r="G469" i="9"/>
  <c r="G468" i="9"/>
  <c r="G465" i="9"/>
  <c r="G464" i="9"/>
  <c r="G463" i="9"/>
  <c r="G462" i="9"/>
  <c r="G461" i="9"/>
  <c r="G458" i="9"/>
  <c r="G457" i="9"/>
  <c r="G456" i="9"/>
  <c r="G455" i="9"/>
  <c r="G454" i="9"/>
  <c r="G451" i="9"/>
  <c r="G450" i="9"/>
  <c r="G449" i="9"/>
  <c r="G448" i="9"/>
  <c r="G447" i="9"/>
  <c r="J442" i="9"/>
  <c r="J441" i="9"/>
  <c r="J440" i="9"/>
  <c r="J439" i="9"/>
  <c r="J438" i="9"/>
  <c r="J435" i="9"/>
  <c r="J434" i="9"/>
  <c r="J433" i="9"/>
  <c r="J432" i="9"/>
  <c r="J431" i="9"/>
  <c r="J428" i="9"/>
  <c r="J427" i="9"/>
  <c r="J426" i="9"/>
  <c r="J425" i="9"/>
  <c r="J424" i="9"/>
  <c r="J421" i="9"/>
  <c r="J420" i="9"/>
  <c r="J419" i="9"/>
  <c r="J418" i="9"/>
  <c r="J417" i="9"/>
  <c r="J414" i="9"/>
  <c r="J413" i="9"/>
  <c r="J412" i="9"/>
  <c r="J411" i="9"/>
  <c r="J410" i="9"/>
  <c r="J407" i="9"/>
  <c r="J406" i="9"/>
  <c r="J405" i="9"/>
  <c r="J404" i="9"/>
  <c r="J403" i="9"/>
  <c r="G442" i="9"/>
  <c r="G441" i="9"/>
  <c r="G440" i="9"/>
  <c r="G439" i="9"/>
  <c r="G438" i="9"/>
  <c r="G435" i="9"/>
  <c r="G434" i="9"/>
  <c r="G433" i="9"/>
  <c r="G432" i="9"/>
  <c r="G431" i="9"/>
  <c r="G428" i="9"/>
  <c r="G427" i="9"/>
  <c r="G426" i="9"/>
  <c r="G425" i="9"/>
  <c r="G424" i="9"/>
  <c r="G421" i="9"/>
  <c r="G420" i="9"/>
  <c r="G419" i="9"/>
  <c r="G418" i="9"/>
  <c r="G417" i="9"/>
  <c r="G414" i="9"/>
  <c r="G413" i="9"/>
  <c r="G412" i="9"/>
  <c r="G411" i="9"/>
  <c r="G410" i="9"/>
  <c r="G407" i="9"/>
  <c r="G406" i="9"/>
  <c r="G405" i="9"/>
  <c r="G404" i="9"/>
  <c r="G403" i="9"/>
  <c r="J398" i="9"/>
  <c r="J397" i="9"/>
  <c r="J396" i="9"/>
  <c r="J395" i="9"/>
  <c r="J394" i="9"/>
  <c r="J391" i="9"/>
  <c r="J390" i="9"/>
  <c r="J389" i="9"/>
  <c r="J388" i="9"/>
  <c r="J387" i="9"/>
  <c r="J384" i="9"/>
  <c r="J383" i="9"/>
  <c r="J382" i="9"/>
  <c r="J381" i="9"/>
  <c r="J380" i="9"/>
  <c r="J377" i="9"/>
  <c r="J376" i="9"/>
  <c r="J375" i="9"/>
  <c r="J374" i="9"/>
  <c r="J373" i="9"/>
  <c r="J370" i="9"/>
  <c r="J369" i="9"/>
  <c r="J368" i="9"/>
  <c r="J367" i="9"/>
  <c r="J366" i="9"/>
  <c r="J363" i="9"/>
  <c r="J362" i="9"/>
  <c r="J361" i="9"/>
  <c r="J360" i="9"/>
  <c r="J359" i="9"/>
  <c r="J356" i="9"/>
  <c r="J355" i="9"/>
  <c r="J354" i="9"/>
  <c r="J353" i="9"/>
  <c r="J352" i="9"/>
  <c r="J349" i="9"/>
  <c r="J348" i="9"/>
  <c r="J347" i="9"/>
  <c r="J346" i="9"/>
  <c r="J345" i="9"/>
  <c r="G398" i="9"/>
  <c r="G397" i="9"/>
  <c r="G396" i="9"/>
  <c r="G395" i="9"/>
  <c r="G394" i="9"/>
  <c r="G391" i="9"/>
  <c r="G390" i="9"/>
  <c r="G389" i="9"/>
  <c r="G388" i="9"/>
  <c r="G387" i="9"/>
  <c r="G384" i="9"/>
  <c r="G383" i="9"/>
  <c r="G382" i="9"/>
  <c r="G381" i="9"/>
  <c r="G380" i="9"/>
  <c r="G377" i="9"/>
  <c r="G376" i="9"/>
  <c r="G375" i="9"/>
  <c r="G374" i="9"/>
  <c r="G373" i="9"/>
  <c r="G370" i="9"/>
  <c r="G369" i="9"/>
  <c r="G368" i="9"/>
  <c r="G367" i="9"/>
  <c r="G366" i="9"/>
  <c r="G363" i="9"/>
  <c r="G362" i="9"/>
  <c r="G361" i="9"/>
  <c r="G360" i="9"/>
  <c r="G359" i="9"/>
  <c r="G356" i="9"/>
  <c r="G355" i="9"/>
  <c r="G354" i="9"/>
  <c r="G353" i="9"/>
  <c r="G352" i="9"/>
  <c r="G349" i="9"/>
  <c r="G348" i="9"/>
  <c r="G347" i="9"/>
  <c r="G346" i="9"/>
  <c r="G345" i="9"/>
  <c r="J340" i="9"/>
  <c r="J339" i="9"/>
  <c r="J338" i="9"/>
  <c r="J337" i="9"/>
  <c r="J336" i="9"/>
  <c r="J333" i="9"/>
  <c r="J332" i="9"/>
  <c r="J331" i="9"/>
  <c r="J330" i="9"/>
  <c r="J329" i="9"/>
  <c r="J326" i="9"/>
  <c r="J325" i="9"/>
  <c r="J324" i="9"/>
  <c r="J323" i="9"/>
  <c r="J322" i="9"/>
  <c r="J319" i="9"/>
  <c r="J318" i="9"/>
  <c r="J317" i="9"/>
  <c r="J316" i="9"/>
  <c r="J315" i="9"/>
  <c r="J312" i="9"/>
  <c r="J311" i="9"/>
  <c r="J310" i="9"/>
  <c r="J309" i="9"/>
  <c r="J308" i="9"/>
  <c r="J305" i="9"/>
  <c r="J304" i="9"/>
  <c r="J303" i="9"/>
  <c r="J302" i="9"/>
  <c r="J301" i="9"/>
  <c r="J298" i="9"/>
  <c r="J297" i="9"/>
  <c r="J296" i="9"/>
  <c r="J295" i="9"/>
  <c r="J294" i="9"/>
  <c r="J291" i="9"/>
  <c r="J290" i="9"/>
  <c r="J289" i="9"/>
  <c r="J288" i="9"/>
  <c r="J287" i="9"/>
  <c r="G340" i="9"/>
  <c r="G339" i="9"/>
  <c r="G338" i="9"/>
  <c r="G337" i="9"/>
  <c r="G336" i="9"/>
  <c r="G333" i="9"/>
  <c r="G332" i="9"/>
  <c r="G331" i="9"/>
  <c r="G330" i="9"/>
  <c r="G329" i="9"/>
  <c r="G326" i="9"/>
  <c r="G325" i="9"/>
  <c r="G324" i="9"/>
  <c r="G323" i="9"/>
  <c r="G322" i="9"/>
  <c r="G319" i="9"/>
  <c r="G318" i="9"/>
  <c r="G317" i="9"/>
  <c r="G316" i="9"/>
  <c r="G315" i="9"/>
  <c r="G312" i="9"/>
  <c r="G311" i="9"/>
  <c r="G310" i="9"/>
  <c r="G309" i="9"/>
  <c r="G308" i="9"/>
  <c r="G305" i="9"/>
  <c r="G304" i="9"/>
  <c r="G303" i="9"/>
  <c r="G302" i="9"/>
  <c r="G301" i="9"/>
  <c r="G298" i="9"/>
  <c r="G297" i="9"/>
  <c r="G296" i="9"/>
  <c r="G295" i="9"/>
  <c r="G294" i="9"/>
  <c r="G291" i="9"/>
  <c r="G290" i="9"/>
  <c r="G289" i="9"/>
  <c r="G288" i="9"/>
  <c r="G287" i="9"/>
  <c r="J282" i="9"/>
  <c r="J281" i="9"/>
  <c r="J280" i="9"/>
  <c r="J279" i="9"/>
  <c r="J278" i="9"/>
  <c r="J275" i="9"/>
  <c r="J274" i="9"/>
  <c r="J273" i="9"/>
  <c r="J272" i="9"/>
  <c r="J271" i="9"/>
  <c r="J268" i="9"/>
  <c r="J267" i="9"/>
  <c r="J266" i="9"/>
  <c r="J265" i="9"/>
  <c r="J264" i="9"/>
  <c r="J261" i="9"/>
  <c r="J260" i="9"/>
  <c r="J259" i="9"/>
  <c r="J258" i="9"/>
  <c r="J257" i="9"/>
  <c r="J254" i="9"/>
  <c r="J253" i="9"/>
  <c r="J252" i="9"/>
  <c r="J251" i="9"/>
  <c r="J250" i="9"/>
  <c r="J247" i="9"/>
  <c r="J246" i="9"/>
  <c r="J245" i="9"/>
  <c r="J244" i="9"/>
  <c r="J243" i="9"/>
  <c r="J240" i="9"/>
  <c r="J239" i="9"/>
  <c r="J238" i="9"/>
  <c r="J237" i="9"/>
  <c r="J236" i="9"/>
  <c r="G282" i="9"/>
  <c r="G281" i="9"/>
  <c r="G280" i="9"/>
  <c r="G279" i="9"/>
  <c r="G278" i="9"/>
  <c r="G275" i="9"/>
  <c r="G274" i="9"/>
  <c r="G273" i="9"/>
  <c r="G272" i="9"/>
  <c r="G271" i="9"/>
  <c r="G268" i="9"/>
  <c r="G267" i="9"/>
  <c r="G266" i="9"/>
  <c r="G265" i="9"/>
  <c r="G264" i="9"/>
  <c r="G261" i="9"/>
  <c r="G260" i="9"/>
  <c r="G259" i="9"/>
  <c r="G258" i="9"/>
  <c r="G257" i="9"/>
  <c r="G254" i="9"/>
  <c r="G253" i="9"/>
  <c r="G252" i="9"/>
  <c r="G251" i="9"/>
  <c r="G250" i="9"/>
  <c r="G247" i="9"/>
  <c r="G246" i="9"/>
  <c r="G245" i="9"/>
  <c r="G244" i="9"/>
  <c r="G243" i="9"/>
  <c r="G240" i="9"/>
  <c r="G239" i="9"/>
  <c r="G238" i="9"/>
  <c r="G237" i="9"/>
  <c r="G236" i="9"/>
  <c r="J231" i="9"/>
  <c r="J230" i="9"/>
  <c r="J229" i="9"/>
  <c r="J228" i="9"/>
  <c r="J227" i="9"/>
  <c r="J224" i="9"/>
  <c r="J223" i="9"/>
  <c r="J222" i="9"/>
  <c r="J221" i="9"/>
  <c r="J220" i="9"/>
  <c r="J217" i="9"/>
  <c r="J216" i="9"/>
  <c r="J215" i="9"/>
  <c r="J214" i="9"/>
  <c r="J213" i="9"/>
  <c r="J210" i="9"/>
  <c r="J209" i="9"/>
  <c r="J208" i="9"/>
  <c r="J207" i="9"/>
  <c r="J206" i="9"/>
  <c r="J203" i="9"/>
  <c r="J202" i="9"/>
  <c r="J201" i="9"/>
  <c r="J200" i="9"/>
  <c r="J199" i="9"/>
  <c r="J196" i="9"/>
  <c r="J195" i="9"/>
  <c r="J194" i="9"/>
  <c r="J193" i="9"/>
  <c r="J192" i="9"/>
  <c r="J189" i="9"/>
  <c r="J188" i="9"/>
  <c r="J187" i="9"/>
  <c r="J186" i="9"/>
  <c r="J185" i="9"/>
  <c r="G231" i="9"/>
  <c r="G230" i="9"/>
  <c r="G229" i="9"/>
  <c r="G228" i="9"/>
  <c r="G227" i="9"/>
  <c r="G224" i="9"/>
  <c r="G223" i="9"/>
  <c r="G222" i="9"/>
  <c r="G221" i="9"/>
  <c r="G220" i="9"/>
  <c r="G217" i="9"/>
  <c r="G216" i="9"/>
  <c r="G215" i="9"/>
  <c r="G214" i="9"/>
  <c r="G213" i="9"/>
  <c r="G210" i="9"/>
  <c r="G209" i="9"/>
  <c r="G208" i="9"/>
  <c r="G207" i="9"/>
  <c r="G206" i="9"/>
  <c r="G203" i="9"/>
  <c r="G202" i="9"/>
  <c r="G201" i="9"/>
  <c r="G200" i="9"/>
  <c r="G199" i="9"/>
  <c r="G196" i="9"/>
  <c r="G195" i="9"/>
  <c r="G194" i="9"/>
  <c r="G193" i="9"/>
  <c r="G192" i="9"/>
  <c r="G189" i="9"/>
  <c r="G188" i="9"/>
  <c r="G187" i="9"/>
  <c r="G186" i="9"/>
  <c r="G185" i="9"/>
  <c r="J180" i="9"/>
  <c r="J179" i="9"/>
  <c r="J178" i="9"/>
  <c r="J177" i="9"/>
  <c r="J176" i="9"/>
  <c r="J173" i="9"/>
  <c r="J172" i="9"/>
  <c r="J171" i="9"/>
  <c r="J170" i="9"/>
  <c r="J169" i="9"/>
  <c r="J166" i="9"/>
  <c r="J165" i="9"/>
  <c r="J164" i="9"/>
  <c r="J163" i="9"/>
  <c r="J162" i="9"/>
  <c r="J159" i="9"/>
  <c r="J158" i="9"/>
  <c r="J157" i="9"/>
  <c r="J156" i="9"/>
  <c r="J155" i="9"/>
  <c r="J152" i="9"/>
  <c r="J151" i="9"/>
  <c r="J150" i="9"/>
  <c r="J149" i="9"/>
  <c r="J148" i="9"/>
  <c r="J145" i="9"/>
  <c r="J144" i="9"/>
  <c r="J143" i="9"/>
  <c r="J142" i="9"/>
  <c r="J141" i="9"/>
  <c r="J138" i="9"/>
  <c r="J137" i="9"/>
  <c r="J136" i="9"/>
  <c r="J135" i="9"/>
  <c r="J134" i="9"/>
  <c r="G180" i="9"/>
  <c r="G179" i="9"/>
  <c r="G178" i="9"/>
  <c r="G177" i="9"/>
  <c r="G176" i="9"/>
  <c r="G173" i="9"/>
  <c r="G172" i="9"/>
  <c r="G171" i="9"/>
  <c r="G170" i="9"/>
  <c r="G169" i="9"/>
  <c r="G166" i="9"/>
  <c r="G165" i="9"/>
  <c r="G164" i="9"/>
  <c r="G163" i="9"/>
  <c r="G162" i="9"/>
  <c r="G159" i="9"/>
  <c r="G158" i="9"/>
  <c r="G157" i="9"/>
  <c r="G156" i="9"/>
  <c r="G155" i="9"/>
  <c r="G152" i="9"/>
  <c r="G151" i="9"/>
  <c r="G150" i="9"/>
  <c r="G149" i="9"/>
  <c r="G148" i="9"/>
  <c r="G145" i="9"/>
  <c r="G144" i="9"/>
  <c r="G143" i="9"/>
  <c r="G142" i="9"/>
  <c r="G141" i="9"/>
  <c r="G138" i="9"/>
  <c r="G137" i="9"/>
  <c r="G136" i="9"/>
  <c r="G135" i="9"/>
  <c r="G134" i="9"/>
  <c r="J126" i="9"/>
  <c r="J125" i="9"/>
  <c r="J124" i="9"/>
  <c r="J123" i="9"/>
  <c r="J122" i="9"/>
  <c r="J119" i="9"/>
  <c r="J118" i="9"/>
  <c r="J117" i="9"/>
  <c r="J116" i="9"/>
  <c r="J115" i="9"/>
  <c r="J112" i="9"/>
  <c r="J111" i="9"/>
  <c r="J110" i="9"/>
  <c r="J109" i="9"/>
  <c r="J108" i="9"/>
  <c r="J105" i="9"/>
  <c r="J104" i="9"/>
  <c r="J103" i="9"/>
  <c r="J102" i="9"/>
  <c r="J101" i="9"/>
  <c r="J98" i="9"/>
  <c r="J97" i="9"/>
  <c r="J96" i="9"/>
  <c r="J95" i="9"/>
  <c r="J94" i="9"/>
  <c r="G126" i="9"/>
  <c r="G125" i="9"/>
  <c r="G124" i="9"/>
  <c r="G123" i="9"/>
  <c r="G122" i="9"/>
  <c r="G119" i="9"/>
  <c r="G118" i="9"/>
  <c r="G117" i="9"/>
  <c r="G116" i="9"/>
  <c r="G115" i="9"/>
  <c r="G112" i="9"/>
  <c r="G111" i="9"/>
  <c r="G110" i="9"/>
  <c r="G109" i="9"/>
  <c r="G108" i="9"/>
  <c r="G105" i="9"/>
  <c r="G104" i="9"/>
  <c r="G103" i="9"/>
  <c r="G102" i="9"/>
  <c r="G101" i="9"/>
  <c r="G98" i="9"/>
  <c r="G97" i="9"/>
  <c r="G96" i="9"/>
  <c r="G95" i="9"/>
  <c r="G94" i="9"/>
  <c r="J82" i="9"/>
  <c r="J81" i="9"/>
  <c r="J80" i="9"/>
  <c r="J79" i="9"/>
  <c r="J78" i="9"/>
  <c r="J76" i="9"/>
  <c r="J75" i="9"/>
  <c r="J74" i="9"/>
  <c r="J73" i="9"/>
  <c r="J72" i="9"/>
  <c r="J70" i="9"/>
  <c r="J69" i="9"/>
  <c r="J68" i="9"/>
  <c r="J67" i="9"/>
  <c r="J66" i="9"/>
  <c r="J64" i="9"/>
  <c r="J63" i="9"/>
  <c r="J62" i="9"/>
  <c r="J61" i="9"/>
  <c r="J60" i="9"/>
  <c r="J58" i="9"/>
  <c r="J57" i="9"/>
  <c r="J56" i="9"/>
  <c r="J55" i="9"/>
  <c r="J54" i="9"/>
  <c r="J52" i="9"/>
  <c r="J51" i="9"/>
  <c r="J50" i="9"/>
  <c r="J49" i="9"/>
  <c r="J48" i="9"/>
  <c r="J46" i="9"/>
  <c r="J45" i="9"/>
  <c r="J44" i="9"/>
  <c r="J43" i="9"/>
  <c r="J42" i="9"/>
  <c r="J40" i="9"/>
  <c r="J39" i="9"/>
  <c r="J38" i="9"/>
  <c r="J37" i="9"/>
  <c r="J36" i="9"/>
  <c r="J34" i="9"/>
  <c r="J33" i="9"/>
  <c r="J32" i="9"/>
  <c r="J31" i="9"/>
  <c r="J30" i="9"/>
  <c r="J28" i="9"/>
  <c r="J27" i="9"/>
  <c r="J26" i="9"/>
  <c r="J25" i="9"/>
  <c r="J24" i="9"/>
  <c r="G82" i="9"/>
  <c r="G81" i="9"/>
  <c r="G80" i="9"/>
  <c r="G79" i="9"/>
  <c r="G78" i="9"/>
  <c r="G76" i="9"/>
  <c r="G75" i="9"/>
  <c r="G74" i="9"/>
  <c r="G73" i="9"/>
  <c r="G72" i="9"/>
  <c r="G70" i="9"/>
  <c r="G69" i="9"/>
  <c r="G68" i="9"/>
  <c r="G67" i="9"/>
  <c r="G66" i="9"/>
  <c r="G64" i="9"/>
  <c r="G63" i="9"/>
  <c r="G62" i="9"/>
  <c r="G61" i="9"/>
  <c r="G60" i="9"/>
  <c r="G58" i="9"/>
  <c r="G57" i="9"/>
  <c r="G56" i="9"/>
  <c r="G55" i="9"/>
  <c r="G54" i="9"/>
  <c r="G52" i="9"/>
  <c r="G51" i="9"/>
  <c r="G50" i="9"/>
  <c r="G49" i="9"/>
  <c r="G48" i="9"/>
  <c r="G46" i="9"/>
  <c r="G45" i="9"/>
  <c r="G44" i="9"/>
  <c r="G43" i="9"/>
  <c r="G42" i="9"/>
  <c r="G40" i="9"/>
  <c r="G39" i="9"/>
  <c r="G38" i="9"/>
  <c r="G37" i="9"/>
  <c r="G36" i="9"/>
  <c r="G34" i="9"/>
  <c r="G33" i="9"/>
  <c r="G32" i="9"/>
  <c r="G31" i="9"/>
  <c r="G30" i="9"/>
  <c r="G28" i="9"/>
  <c r="G27" i="9"/>
  <c r="G26" i="9"/>
  <c r="G25" i="9"/>
  <c r="G24" i="9"/>
  <c r="D625" i="9"/>
  <c r="D624" i="9"/>
  <c r="D623" i="9"/>
  <c r="D622" i="9"/>
  <c r="D621" i="9"/>
  <c r="D618" i="9"/>
  <c r="D617" i="9"/>
  <c r="D616" i="9"/>
  <c r="D615" i="9"/>
  <c r="D614" i="9"/>
  <c r="D611" i="9"/>
  <c r="D610" i="9"/>
  <c r="D609" i="9"/>
  <c r="D608" i="9"/>
  <c r="D607" i="9"/>
  <c r="D604" i="9"/>
  <c r="D603" i="9"/>
  <c r="D602" i="9"/>
  <c r="D601" i="9"/>
  <c r="D600" i="9"/>
  <c r="D597" i="9"/>
  <c r="D596" i="9"/>
  <c r="D595" i="9"/>
  <c r="D594" i="9"/>
  <c r="D593" i="9"/>
  <c r="D588" i="9"/>
  <c r="D587" i="9"/>
  <c r="D586" i="9"/>
  <c r="D585" i="9"/>
  <c r="D584" i="9"/>
  <c r="D581" i="9"/>
  <c r="D580" i="9"/>
  <c r="D579" i="9"/>
  <c r="D578" i="9"/>
  <c r="D577" i="9"/>
  <c r="D574" i="9"/>
  <c r="D573" i="9"/>
  <c r="D572" i="9"/>
  <c r="D571" i="9"/>
  <c r="D570" i="9"/>
  <c r="D567" i="9"/>
  <c r="D566" i="9"/>
  <c r="D565" i="9"/>
  <c r="D564" i="9"/>
  <c r="D563" i="9"/>
  <c r="D560" i="9"/>
  <c r="D559" i="9"/>
  <c r="D558" i="9"/>
  <c r="D557" i="9"/>
  <c r="D556" i="9"/>
  <c r="D551" i="9"/>
  <c r="D550" i="9"/>
  <c r="D549" i="9"/>
  <c r="D548" i="9"/>
  <c r="D547" i="9"/>
  <c r="D544" i="9"/>
  <c r="D543" i="9"/>
  <c r="D542" i="9"/>
  <c r="D541" i="9"/>
  <c r="D540" i="9"/>
  <c r="D537" i="9"/>
  <c r="D536" i="9"/>
  <c r="D535" i="9"/>
  <c r="D534" i="9"/>
  <c r="D533" i="9"/>
  <c r="D530" i="9"/>
  <c r="D529" i="9"/>
  <c r="D528" i="9"/>
  <c r="D527" i="9"/>
  <c r="D526" i="9"/>
  <c r="D523" i="9"/>
  <c r="D522" i="9"/>
  <c r="D521" i="9"/>
  <c r="D520" i="9"/>
  <c r="D519" i="9"/>
  <c r="D516" i="9"/>
  <c r="D515" i="9"/>
  <c r="D514" i="9"/>
  <c r="D513" i="9"/>
  <c r="D512" i="9"/>
  <c r="D509" i="9"/>
  <c r="D508" i="9"/>
  <c r="D507" i="9"/>
  <c r="D506" i="9"/>
  <c r="D505" i="9"/>
  <c r="D502" i="9"/>
  <c r="D501" i="9"/>
  <c r="D500" i="9"/>
  <c r="D499" i="9"/>
  <c r="D498" i="9"/>
  <c r="D495" i="9"/>
  <c r="D494" i="9"/>
  <c r="D493" i="9"/>
  <c r="D492" i="9"/>
  <c r="D491" i="9"/>
  <c r="D486" i="9"/>
  <c r="D485" i="9"/>
  <c r="D484" i="9"/>
  <c r="D483" i="9"/>
  <c r="D482" i="9"/>
  <c r="D479" i="9"/>
  <c r="D478" i="9"/>
  <c r="D477" i="9"/>
  <c r="D476" i="9"/>
  <c r="D475" i="9"/>
  <c r="D472" i="9"/>
  <c r="D471" i="9"/>
  <c r="D470" i="9"/>
  <c r="D469" i="9"/>
  <c r="D468" i="9"/>
  <c r="D465" i="9"/>
  <c r="D464" i="9"/>
  <c r="D463" i="9"/>
  <c r="D462" i="9"/>
  <c r="D461" i="9"/>
  <c r="D458" i="9"/>
  <c r="D457" i="9"/>
  <c r="D456" i="9"/>
  <c r="D455" i="9"/>
  <c r="D454" i="9"/>
  <c r="D451" i="9"/>
  <c r="D450" i="9"/>
  <c r="D449" i="9"/>
  <c r="D448" i="9"/>
  <c r="D447" i="9"/>
  <c r="D442" i="9"/>
  <c r="D441" i="9"/>
  <c r="D440" i="9"/>
  <c r="D439" i="9"/>
  <c r="D438" i="9"/>
  <c r="D435" i="9"/>
  <c r="D434" i="9"/>
  <c r="D433" i="9"/>
  <c r="D432" i="9"/>
  <c r="D431" i="9"/>
  <c r="D428" i="9"/>
  <c r="D427" i="9"/>
  <c r="D426" i="9"/>
  <c r="D425" i="9"/>
  <c r="D424" i="9"/>
  <c r="D421" i="9"/>
  <c r="D420" i="9"/>
  <c r="D419" i="9"/>
  <c r="D418" i="9"/>
  <c r="D417" i="9"/>
  <c r="D414" i="9"/>
  <c r="D413" i="9"/>
  <c r="D412" i="9"/>
  <c r="D411" i="9"/>
  <c r="D410" i="9"/>
  <c r="D407" i="9"/>
  <c r="D406" i="9"/>
  <c r="D405" i="9"/>
  <c r="D404" i="9"/>
  <c r="D403" i="9"/>
  <c r="D398" i="9"/>
  <c r="D397" i="9"/>
  <c r="D396" i="9"/>
  <c r="D395" i="9"/>
  <c r="D394" i="9"/>
  <c r="D391" i="9"/>
  <c r="D390" i="9"/>
  <c r="D389" i="9"/>
  <c r="D388" i="9"/>
  <c r="D387" i="9"/>
  <c r="D384" i="9"/>
  <c r="D383" i="9"/>
  <c r="D382" i="9"/>
  <c r="D381" i="9"/>
  <c r="D380" i="9"/>
  <c r="D377" i="9"/>
  <c r="D376" i="9"/>
  <c r="D375" i="9"/>
  <c r="D374" i="9"/>
  <c r="D373" i="9"/>
  <c r="D370" i="9"/>
  <c r="D369" i="9"/>
  <c r="D368" i="9"/>
  <c r="D367" i="9"/>
  <c r="D366" i="9"/>
  <c r="D363" i="9"/>
  <c r="D362" i="9"/>
  <c r="D361" i="9"/>
  <c r="D360" i="9"/>
  <c r="D359" i="9"/>
  <c r="D356" i="9"/>
  <c r="D355" i="9"/>
  <c r="D354" i="9"/>
  <c r="D353" i="9"/>
  <c r="D352" i="9"/>
  <c r="D349" i="9"/>
  <c r="D348" i="9"/>
  <c r="D347" i="9"/>
  <c r="D346" i="9"/>
  <c r="D345" i="9"/>
  <c r="D340" i="9"/>
  <c r="D339" i="9"/>
  <c r="D338" i="9"/>
  <c r="D337" i="9"/>
  <c r="D336" i="9"/>
  <c r="D333" i="9"/>
  <c r="D332" i="9"/>
  <c r="D331" i="9"/>
  <c r="D330" i="9"/>
  <c r="D329" i="9"/>
  <c r="D326" i="9"/>
  <c r="D325" i="9"/>
  <c r="D324" i="9"/>
  <c r="D323" i="9"/>
  <c r="D322" i="9"/>
  <c r="D319" i="9"/>
  <c r="D318" i="9"/>
  <c r="D317" i="9"/>
  <c r="D316" i="9"/>
  <c r="D315" i="9"/>
  <c r="D312" i="9"/>
  <c r="D311" i="9"/>
  <c r="D310" i="9"/>
  <c r="D309" i="9"/>
  <c r="D308" i="9"/>
  <c r="D305" i="9"/>
  <c r="D304" i="9"/>
  <c r="D303" i="9"/>
  <c r="D302" i="9"/>
  <c r="D301" i="9"/>
  <c r="D298" i="9"/>
  <c r="D297" i="9"/>
  <c r="D296" i="9"/>
  <c r="D295" i="9"/>
  <c r="D294" i="9"/>
  <c r="D291" i="9"/>
  <c r="D290" i="9"/>
  <c r="D289" i="9"/>
  <c r="D288" i="9"/>
  <c r="D287" i="9"/>
  <c r="D282" i="9"/>
  <c r="D281" i="9"/>
  <c r="D280" i="9"/>
  <c r="D279" i="9"/>
  <c r="D278" i="9"/>
  <c r="D275" i="9"/>
  <c r="D274" i="9"/>
  <c r="D273" i="9"/>
  <c r="D272" i="9"/>
  <c r="D271" i="9"/>
  <c r="D268" i="9"/>
  <c r="D267" i="9"/>
  <c r="D266" i="9"/>
  <c r="D265" i="9"/>
  <c r="D264" i="9"/>
  <c r="D261" i="9"/>
  <c r="D260" i="9"/>
  <c r="D259" i="9"/>
  <c r="D258" i="9"/>
  <c r="D257" i="9"/>
  <c r="D254" i="9"/>
  <c r="D253" i="9"/>
  <c r="D252" i="9"/>
  <c r="D251" i="9"/>
  <c r="D250" i="9"/>
  <c r="D247" i="9"/>
  <c r="D246" i="9"/>
  <c r="D245" i="9"/>
  <c r="D244" i="9"/>
  <c r="D243" i="9"/>
  <c r="D240" i="9"/>
  <c r="D239" i="9"/>
  <c r="D238" i="9"/>
  <c r="D237" i="9"/>
  <c r="D236" i="9"/>
  <c r="D231" i="9"/>
  <c r="D230" i="9"/>
  <c r="D229" i="9"/>
  <c r="D228" i="9"/>
  <c r="D227" i="9"/>
  <c r="D224" i="9"/>
  <c r="D223" i="9"/>
  <c r="D222" i="9"/>
  <c r="D221" i="9"/>
  <c r="D220" i="9"/>
  <c r="D217" i="9"/>
  <c r="D216" i="9"/>
  <c r="D215" i="9"/>
  <c r="D214" i="9"/>
  <c r="D213" i="9"/>
  <c r="D210" i="9"/>
  <c r="D209" i="9"/>
  <c r="D208" i="9"/>
  <c r="D207" i="9"/>
  <c r="D206" i="9"/>
  <c r="D203" i="9"/>
  <c r="D202" i="9"/>
  <c r="D201" i="9"/>
  <c r="D200" i="9"/>
  <c r="D199" i="9"/>
  <c r="D196" i="9"/>
  <c r="D195" i="9"/>
  <c r="D194" i="9"/>
  <c r="D193" i="9"/>
  <c r="D192" i="9"/>
  <c r="D189" i="9"/>
  <c r="D188" i="9"/>
  <c r="D187" i="9"/>
  <c r="D186" i="9"/>
  <c r="D185" i="9"/>
  <c r="D180" i="9"/>
  <c r="D179" i="9"/>
  <c r="D178" i="9"/>
  <c r="D177" i="9"/>
  <c r="D176" i="9"/>
  <c r="D173" i="9"/>
  <c r="D172" i="9"/>
  <c r="D171" i="9"/>
  <c r="D170" i="9"/>
  <c r="D169" i="9"/>
  <c r="D166" i="9"/>
  <c r="D165" i="9"/>
  <c r="D164" i="9"/>
  <c r="D163" i="9"/>
  <c r="D162" i="9"/>
  <c r="D159" i="9"/>
  <c r="D158" i="9"/>
  <c r="D157" i="9"/>
  <c r="D156" i="9"/>
  <c r="D155" i="9"/>
  <c r="D152" i="9"/>
  <c r="D151" i="9"/>
  <c r="D150" i="9"/>
  <c r="D149" i="9"/>
  <c r="D148" i="9"/>
  <c r="D145" i="9"/>
  <c r="D144" i="9"/>
  <c r="D143" i="9"/>
  <c r="D142" i="9"/>
  <c r="D141" i="9"/>
  <c r="D138" i="9"/>
  <c r="D137" i="9"/>
  <c r="D136" i="9"/>
  <c r="D135" i="9"/>
  <c r="D134" i="9"/>
  <c r="D126" i="9"/>
  <c r="D125" i="9"/>
  <c r="D124" i="9"/>
  <c r="D123" i="9"/>
  <c r="D122" i="9"/>
  <c r="D119" i="9"/>
  <c r="D118" i="9"/>
  <c r="D117" i="9"/>
  <c r="D116" i="9"/>
  <c r="D115" i="9"/>
  <c r="D112" i="9"/>
  <c r="D111" i="9"/>
  <c r="D110" i="9"/>
  <c r="D109" i="9"/>
  <c r="D108" i="9"/>
  <c r="D105" i="9"/>
  <c r="D104" i="9"/>
  <c r="D103" i="9"/>
  <c r="D102" i="9"/>
  <c r="D101" i="9"/>
  <c r="D98" i="9"/>
  <c r="D97" i="9"/>
  <c r="D96" i="9"/>
  <c r="D95" i="9"/>
  <c r="D94" i="9"/>
  <c r="D82" i="9"/>
  <c r="D81" i="9"/>
  <c r="D80" i="9"/>
  <c r="D79" i="9"/>
  <c r="D78" i="9"/>
  <c r="D76" i="9"/>
  <c r="D75" i="9"/>
  <c r="D74" i="9"/>
  <c r="D73" i="9"/>
  <c r="D72" i="9"/>
  <c r="D70" i="9"/>
  <c r="D69" i="9"/>
  <c r="D68" i="9"/>
  <c r="D67" i="9"/>
  <c r="D66" i="9"/>
  <c r="D64" i="9"/>
  <c r="D63" i="9"/>
  <c r="D62" i="9"/>
  <c r="D61" i="9"/>
  <c r="D60" i="9"/>
  <c r="D58" i="9"/>
  <c r="D57" i="9"/>
  <c r="D56" i="9"/>
  <c r="D55" i="9"/>
  <c r="D54" i="9"/>
  <c r="D52" i="9"/>
  <c r="D51" i="9"/>
  <c r="D50" i="9"/>
  <c r="D49" i="9"/>
  <c r="D48" i="9"/>
  <c r="D46" i="9"/>
  <c r="D45" i="9"/>
  <c r="D44" i="9"/>
  <c r="D43" i="9"/>
  <c r="D42" i="9"/>
  <c r="D40" i="9"/>
  <c r="D39" i="9"/>
  <c r="D38" i="9"/>
  <c r="D37" i="9"/>
  <c r="D36" i="9"/>
  <c r="D34" i="9"/>
  <c r="D33" i="9"/>
  <c r="D32" i="9"/>
  <c r="D31" i="9"/>
  <c r="D30" i="9"/>
  <c r="D28" i="9"/>
  <c r="D27" i="9"/>
  <c r="D26" i="9"/>
  <c r="D25" i="9"/>
  <c r="D24" i="9"/>
  <c r="J128" i="9"/>
  <c r="J121" i="9"/>
  <c r="G121" i="9"/>
  <c r="G128" i="9"/>
  <c r="D128" i="9"/>
  <c r="D121" i="9"/>
  <c r="J114" i="9"/>
  <c r="G114" i="9"/>
  <c r="D114" i="9"/>
  <c r="J107" i="9"/>
  <c r="G107" i="9"/>
  <c r="D107" i="9"/>
  <c r="J100" i="9"/>
  <c r="G100" i="9"/>
  <c r="D100" i="9"/>
  <c r="A446" i="9"/>
  <c r="A621" i="9"/>
  <c r="A614" i="9"/>
  <c r="A607" i="9"/>
  <c r="A600" i="9"/>
  <c r="A593" i="9"/>
  <c r="A592" i="9"/>
  <c r="A584" i="9"/>
  <c r="A577" i="9"/>
  <c r="A570" i="9"/>
  <c r="A563" i="9"/>
  <c r="A556" i="9"/>
  <c r="A555" i="9"/>
  <c r="A547" i="9"/>
  <c r="A540" i="9"/>
  <c r="A533" i="9"/>
  <c r="A526" i="9"/>
  <c r="A519" i="9"/>
  <c r="A512" i="9"/>
  <c r="A505" i="9"/>
  <c r="A498" i="9"/>
  <c r="A491" i="9"/>
  <c r="A490" i="9"/>
  <c r="A482" i="9"/>
  <c r="A475" i="9"/>
  <c r="A468" i="9"/>
  <c r="A461" i="9"/>
  <c r="A454" i="9"/>
  <c r="A447" i="9"/>
  <c r="A438" i="9"/>
  <c r="A431" i="9"/>
  <c r="A424" i="9"/>
  <c r="A417" i="9"/>
  <c r="A410" i="9"/>
  <c r="A403" i="9"/>
  <c r="A402" i="9"/>
  <c r="A394" i="9"/>
  <c r="A387" i="9"/>
  <c r="A380" i="9"/>
  <c r="A373" i="9"/>
  <c r="A366" i="9"/>
  <c r="A359" i="9"/>
  <c r="A352" i="9"/>
  <c r="A345" i="9"/>
  <c r="A344" i="9"/>
  <c r="A336" i="9"/>
  <c r="A329" i="9"/>
  <c r="A322" i="9"/>
  <c r="A315" i="9"/>
  <c r="A308" i="9"/>
  <c r="A301" i="9"/>
  <c r="A294" i="9"/>
  <c r="A287" i="9"/>
  <c r="A286" i="9"/>
  <c r="A278" i="9"/>
  <c r="A271" i="9"/>
  <c r="A264" i="9"/>
  <c r="A257" i="9"/>
  <c r="A250" i="9"/>
  <c r="A243" i="9"/>
  <c r="A236" i="9"/>
  <c r="A235" i="9"/>
  <c r="A227" i="9"/>
  <c r="A220" i="9"/>
  <c r="A213" i="9"/>
  <c r="A206" i="9"/>
  <c r="A199" i="9"/>
  <c r="A192" i="9"/>
  <c r="A185" i="9"/>
  <c r="A184" i="9"/>
  <c r="A133" i="9"/>
  <c r="A60" i="9"/>
  <c r="A54" i="9"/>
  <c r="A48" i="9"/>
  <c r="A42" i="9"/>
  <c r="A36" i="9"/>
  <c r="A30" i="9"/>
  <c r="A24" i="9"/>
  <c r="A79" i="9"/>
  <c r="A78" i="9"/>
  <c r="A73" i="9"/>
  <c r="A72" i="9"/>
  <c r="A67" i="9"/>
  <c r="A66" i="9"/>
  <c r="A61" i="9"/>
  <c r="A55" i="9"/>
  <c r="A49" i="9"/>
  <c r="A43" i="9"/>
  <c r="A37" i="9"/>
  <c r="A31" i="9"/>
  <c r="A25" i="9"/>
  <c r="A187" i="18"/>
  <c r="A185" i="18"/>
  <c r="A183" i="18"/>
  <c r="A181" i="18"/>
  <c r="A179" i="18"/>
  <c r="A178" i="18"/>
  <c r="A176" i="18"/>
  <c r="A174" i="18"/>
  <c r="A172" i="18"/>
  <c r="A170" i="18"/>
  <c r="A168" i="18"/>
  <c r="A167" i="18"/>
  <c r="A165" i="18"/>
  <c r="A163" i="18"/>
  <c r="A161" i="18"/>
  <c r="A159" i="18"/>
  <c r="A157" i="18"/>
  <c r="A155" i="18"/>
  <c r="A153" i="18"/>
  <c r="A151" i="18"/>
  <c r="A149" i="18"/>
  <c r="A148" i="18"/>
  <c r="A146" i="18"/>
  <c r="A144" i="18"/>
  <c r="A142" i="18"/>
  <c r="A140" i="18"/>
  <c r="A138" i="18"/>
  <c r="A136" i="18"/>
  <c r="A135" i="18"/>
  <c r="A133" i="18"/>
  <c r="A131" i="18"/>
  <c r="A129" i="18"/>
  <c r="A127" i="18"/>
  <c r="A125" i="18"/>
  <c r="A123" i="18"/>
  <c r="A122" i="18"/>
  <c r="A120" i="18"/>
  <c r="A118" i="18"/>
  <c r="A116" i="18"/>
  <c r="A114" i="18"/>
  <c r="A112" i="18"/>
  <c r="A110" i="18"/>
  <c r="A108" i="18"/>
  <c r="A106" i="18"/>
  <c r="A105" i="18"/>
  <c r="A103" i="18"/>
  <c r="A101" i="18"/>
  <c r="A99" i="18"/>
  <c r="A97" i="18"/>
  <c r="A95" i="18"/>
  <c r="A93" i="18"/>
  <c r="A91" i="18"/>
  <c r="A89" i="18"/>
  <c r="A88" i="18"/>
  <c r="A86" i="18"/>
  <c r="A84" i="18"/>
  <c r="A82" i="18"/>
  <c r="A80" i="18"/>
  <c r="A78" i="18"/>
  <c r="A76" i="18"/>
  <c r="A74" i="18"/>
  <c r="A73" i="18"/>
  <c r="A71" i="18"/>
  <c r="A69" i="18"/>
  <c r="A67" i="18"/>
  <c r="A65" i="18"/>
  <c r="A63" i="18"/>
  <c r="A61" i="18"/>
  <c r="A59" i="18"/>
  <c r="A58" i="18"/>
  <c r="A56" i="18"/>
  <c r="A54" i="18"/>
  <c r="A52" i="18"/>
  <c r="A50" i="18"/>
  <c r="A48" i="18"/>
  <c r="A46" i="18"/>
  <c r="A44" i="18"/>
  <c r="A43" i="18"/>
  <c r="A42" i="18"/>
  <c r="A39" i="18"/>
  <c r="A37" i="18"/>
  <c r="A35" i="18"/>
  <c r="A33" i="18"/>
  <c r="A31" i="18"/>
  <c r="A30" i="18"/>
  <c r="A28" i="18"/>
  <c r="A27" i="18"/>
  <c r="A26" i="18"/>
  <c r="A25" i="18"/>
  <c r="A24" i="18"/>
  <c r="A23" i="18"/>
  <c r="A22" i="18"/>
  <c r="A21" i="18"/>
  <c r="A20" i="18"/>
  <c r="A19" i="18"/>
  <c r="A18" i="18"/>
  <c r="A17" i="18"/>
  <c r="A16" i="18"/>
  <c r="A15" i="18"/>
  <c r="A14" i="18"/>
  <c r="A13" i="18"/>
  <c r="A12" i="18"/>
  <c r="A11" i="18"/>
  <c r="A10" i="18"/>
  <c r="A9" i="18"/>
  <c r="A8" i="18"/>
  <c r="A7" i="18"/>
  <c r="A6" i="18"/>
  <c r="A5" i="18"/>
  <c r="A4" i="18"/>
  <c r="A3" i="18"/>
  <c r="A2" i="18"/>
  <c r="I1" i="18"/>
  <c r="F1" i="18"/>
  <c r="C1" i="18"/>
  <c r="A187" i="17"/>
  <c r="A185" i="17"/>
  <c r="A183" i="17"/>
  <c r="A181" i="17"/>
  <c r="A179" i="17"/>
  <c r="A178" i="17"/>
  <c r="A176" i="17"/>
  <c r="A174" i="17"/>
  <c r="A172" i="17"/>
  <c r="A170" i="17"/>
  <c r="A168" i="17"/>
  <c r="A167" i="17"/>
  <c r="A165" i="17"/>
  <c r="A163" i="17"/>
  <c r="A161" i="17"/>
  <c r="A159" i="17"/>
  <c r="A157" i="17"/>
  <c r="A155" i="17"/>
  <c r="A153" i="17"/>
  <c r="A151" i="17"/>
  <c r="A149" i="17"/>
  <c r="A148" i="17"/>
  <c r="A146" i="17"/>
  <c r="A144" i="17"/>
  <c r="A142" i="17"/>
  <c r="A140" i="17"/>
  <c r="A138" i="17"/>
  <c r="A136" i="17"/>
  <c r="A135" i="17"/>
  <c r="A133" i="17"/>
  <c r="A131" i="17"/>
  <c r="A129" i="17"/>
  <c r="A127" i="17"/>
  <c r="A125" i="17"/>
  <c r="A123" i="17"/>
  <c r="A122" i="17"/>
  <c r="A120" i="17"/>
  <c r="A118" i="17"/>
  <c r="A116" i="17"/>
  <c r="A114" i="17"/>
  <c r="A112" i="17"/>
  <c r="A110" i="17"/>
  <c r="A108" i="17"/>
  <c r="A106" i="17"/>
  <c r="A105" i="17"/>
  <c r="A103" i="17"/>
  <c r="A101" i="17"/>
  <c r="A99" i="17"/>
  <c r="A97" i="17"/>
  <c r="A95" i="17"/>
  <c r="A93" i="17"/>
  <c r="A91" i="17"/>
  <c r="A89" i="17"/>
  <c r="A88" i="17"/>
  <c r="A86" i="17"/>
  <c r="A84" i="17"/>
  <c r="A82" i="17"/>
  <c r="A80" i="17"/>
  <c r="A78" i="17"/>
  <c r="A76" i="17"/>
  <c r="A74" i="17"/>
  <c r="A73" i="17"/>
  <c r="A71" i="17"/>
  <c r="A69" i="17"/>
  <c r="A67" i="17"/>
  <c r="A65" i="17"/>
  <c r="A63" i="17"/>
  <c r="A61" i="17"/>
  <c r="A59" i="17"/>
  <c r="A58" i="17"/>
  <c r="A56" i="17"/>
  <c r="A54" i="17"/>
  <c r="A52" i="17"/>
  <c r="A50" i="17"/>
  <c r="A48" i="17"/>
  <c r="A46" i="17"/>
  <c r="A44" i="17"/>
  <c r="A43" i="17"/>
  <c r="A42" i="17"/>
  <c r="A39" i="17"/>
  <c r="A37" i="17"/>
  <c r="A35" i="17"/>
  <c r="A33" i="17"/>
  <c r="A31" i="17"/>
  <c r="A30" i="17"/>
  <c r="A28" i="17"/>
  <c r="A27" i="17"/>
  <c r="A26" i="17"/>
  <c r="A25" i="17"/>
  <c r="A24" i="17"/>
  <c r="A23" i="17"/>
  <c r="A22" i="17"/>
  <c r="A21" i="17"/>
  <c r="A20" i="17"/>
  <c r="A19" i="17"/>
  <c r="A18" i="17"/>
  <c r="A17" i="17"/>
  <c r="A16" i="17"/>
  <c r="A15" i="17"/>
  <c r="A14" i="17"/>
  <c r="A13" i="17"/>
  <c r="A12" i="17"/>
  <c r="A11" i="17"/>
  <c r="A10" i="17"/>
  <c r="A9" i="17"/>
  <c r="A8" i="17"/>
  <c r="A7" i="17"/>
  <c r="A6" i="17"/>
  <c r="A5" i="17"/>
  <c r="A4" i="17"/>
  <c r="A3" i="17"/>
  <c r="A2" i="17"/>
  <c r="I1" i="17"/>
  <c r="F1" i="17"/>
  <c r="C1" i="17"/>
  <c r="A187" i="16"/>
  <c r="A185" i="16"/>
  <c r="A183" i="16"/>
  <c r="A181" i="16"/>
  <c r="A179" i="16"/>
  <c r="A178" i="16"/>
  <c r="A176" i="16"/>
  <c r="A174" i="16"/>
  <c r="A172" i="16"/>
  <c r="A170" i="16"/>
  <c r="A168" i="16"/>
  <c r="A167" i="16"/>
  <c r="A165" i="16"/>
  <c r="A163" i="16"/>
  <c r="A161" i="16"/>
  <c r="A159" i="16"/>
  <c r="A157" i="16"/>
  <c r="A155" i="16"/>
  <c r="A153" i="16"/>
  <c r="A151" i="16"/>
  <c r="A149" i="16"/>
  <c r="A148" i="16"/>
  <c r="A146" i="16"/>
  <c r="A144" i="16"/>
  <c r="A142" i="16"/>
  <c r="A140" i="16"/>
  <c r="A138" i="16"/>
  <c r="A136" i="16"/>
  <c r="A135" i="16"/>
  <c r="A133" i="16"/>
  <c r="A131" i="16"/>
  <c r="A129" i="16"/>
  <c r="A127" i="16"/>
  <c r="A125" i="16"/>
  <c r="A123" i="16"/>
  <c r="A122" i="16"/>
  <c r="A120" i="16"/>
  <c r="A118" i="16"/>
  <c r="A116" i="16"/>
  <c r="A114" i="16"/>
  <c r="A112" i="16"/>
  <c r="A110" i="16"/>
  <c r="A108" i="16"/>
  <c r="A106" i="16"/>
  <c r="A105" i="16"/>
  <c r="A103" i="16"/>
  <c r="A101" i="16"/>
  <c r="A99" i="16"/>
  <c r="A97" i="16"/>
  <c r="A95" i="16"/>
  <c r="A93" i="16"/>
  <c r="A91" i="16"/>
  <c r="A89" i="16"/>
  <c r="A88" i="16"/>
  <c r="A86" i="16"/>
  <c r="A84" i="16"/>
  <c r="A82" i="16"/>
  <c r="A80" i="16"/>
  <c r="A78" i="16"/>
  <c r="A76" i="16"/>
  <c r="A74" i="16"/>
  <c r="A73" i="16"/>
  <c r="A71" i="16"/>
  <c r="A69" i="16"/>
  <c r="A67" i="16"/>
  <c r="A65" i="16"/>
  <c r="A63" i="16"/>
  <c r="A61" i="16"/>
  <c r="A59" i="16"/>
  <c r="A58" i="16"/>
  <c r="A56" i="16"/>
  <c r="A54" i="16"/>
  <c r="A52" i="16"/>
  <c r="A50" i="16"/>
  <c r="A48" i="16"/>
  <c r="A46" i="16"/>
  <c r="A44" i="16"/>
  <c r="A43" i="16"/>
  <c r="A42" i="16"/>
  <c r="A39" i="16"/>
  <c r="A37" i="16"/>
  <c r="A35" i="16"/>
  <c r="A33" i="16"/>
  <c r="A31" i="16"/>
  <c r="A30" i="16"/>
  <c r="A28" i="16"/>
  <c r="A27" i="16"/>
  <c r="A26" i="16"/>
  <c r="A25" i="16"/>
  <c r="A24" i="16"/>
  <c r="A23" i="16"/>
  <c r="A22" i="16"/>
  <c r="A21" i="16"/>
  <c r="A20" i="16"/>
  <c r="A19" i="16"/>
  <c r="A18" i="16"/>
  <c r="A17" i="16"/>
  <c r="A16" i="16"/>
  <c r="A15" i="16"/>
  <c r="A14" i="16"/>
  <c r="A13" i="16"/>
  <c r="A12" i="16"/>
  <c r="A11" i="16"/>
  <c r="A10" i="16"/>
  <c r="A9" i="16"/>
  <c r="A8" i="16"/>
  <c r="A7" i="16"/>
  <c r="A6" i="16"/>
  <c r="A5" i="16"/>
  <c r="A4" i="16"/>
  <c r="A3" i="16"/>
  <c r="A2" i="16"/>
  <c r="I1" i="16"/>
  <c r="F1" i="16"/>
  <c r="C1" i="16"/>
  <c r="I1" i="15"/>
  <c r="F1" i="15"/>
  <c r="C1" i="15"/>
  <c r="A187" i="15"/>
  <c r="A185" i="15"/>
  <c r="A183" i="15"/>
  <c r="A181" i="15"/>
  <c r="A179" i="15"/>
  <c r="A178" i="15"/>
  <c r="A176" i="15"/>
  <c r="A174" i="15"/>
  <c r="A172" i="15"/>
  <c r="A170" i="15"/>
  <c r="A168" i="15"/>
  <c r="A167" i="15"/>
  <c r="A165" i="15"/>
  <c r="A163" i="15"/>
  <c r="A161" i="15"/>
  <c r="A159" i="15"/>
  <c r="A157" i="15"/>
  <c r="A155" i="15"/>
  <c r="A153" i="15"/>
  <c r="A151" i="15"/>
  <c r="A149" i="15"/>
  <c r="A148" i="15"/>
  <c r="A146" i="15"/>
  <c r="A144" i="15"/>
  <c r="A142" i="15"/>
  <c r="A140" i="15"/>
  <c r="A138" i="15"/>
  <c r="A136" i="15"/>
  <c r="A135" i="15"/>
  <c r="A133" i="15"/>
  <c r="A131" i="15"/>
  <c r="A129" i="15"/>
  <c r="A127" i="15"/>
  <c r="A125" i="15"/>
  <c r="A123" i="15"/>
  <c r="A122" i="15"/>
  <c r="A120" i="15"/>
  <c r="A118" i="15"/>
  <c r="A116" i="15"/>
  <c r="A114" i="15"/>
  <c r="A112" i="15"/>
  <c r="A110" i="15"/>
  <c r="A108" i="15"/>
  <c r="A106" i="15"/>
  <c r="A105" i="15"/>
  <c r="A103" i="15"/>
  <c r="A101" i="15"/>
  <c r="A99" i="15"/>
  <c r="A97" i="15"/>
  <c r="A95" i="15"/>
  <c r="A93" i="15"/>
  <c r="A91" i="15"/>
  <c r="A89" i="15"/>
  <c r="A88" i="15"/>
  <c r="A86" i="15"/>
  <c r="A84" i="15"/>
  <c r="A82" i="15"/>
  <c r="A80" i="15"/>
  <c r="A78" i="15"/>
  <c r="A76" i="15"/>
  <c r="A74" i="15"/>
  <c r="A73" i="15"/>
  <c r="A71" i="15"/>
  <c r="A69" i="15"/>
  <c r="A67" i="15"/>
  <c r="A65" i="15"/>
  <c r="A63" i="15"/>
  <c r="A61" i="15"/>
  <c r="A59" i="15"/>
  <c r="A58" i="15"/>
  <c r="A56" i="15"/>
  <c r="A54" i="15"/>
  <c r="A52" i="15"/>
  <c r="A50" i="15"/>
  <c r="A48" i="15"/>
  <c r="A46" i="15"/>
  <c r="A44" i="15"/>
  <c r="A43" i="15"/>
  <c r="A42" i="15"/>
  <c r="A39" i="15"/>
  <c r="A37" i="15"/>
  <c r="A35" i="15"/>
  <c r="A33" i="15"/>
  <c r="A31" i="15"/>
  <c r="A30" i="15"/>
  <c r="A28" i="15"/>
  <c r="A27" i="15"/>
  <c r="A26" i="15"/>
  <c r="A25" i="15"/>
  <c r="A24" i="15"/>
  <c r="A23" i="15"/>
  <c r="A22" i="15"/>
  <c r="A21" i="15"/>
  <c r="A20" i="15"/>
  <c r="A19" i="15"/>
  <c r="A18" i="15"/>
  <c r="A17" i="15"/>
  <c r="A16" i="15"/>
  <c r="A15" i="15"/>
  <c r="A14" i="15"/>
  <c r="A13" i="15"/>
  <c r="A12" i="15"/>
  <c r="A11" i="15"/>
  <c r="A10" i="15"/>
  <c r="A9" i="15"/>
  <c r="A8" i="15"/>
  <c r="A7" i="15"/>
  <c r="A6" i="15"/>
  <c r="A5" i="15"/>
  <c r="A4" i="15"/>
  <c r="A3" i="15"/>
  <c r="A2" i="15"/>
  <c r="A187" i="7"/>
  <c r="A185" i="7"/>
  <c r="A183" i="7"/>
  <c r="A181" i="7"/>
  <c r="A179" i="7"/>
  <c r="A168" i="7"/>
  <c r="A178" i="7"/>
  <c r="A176" i="7"/>
  <c r="A174" i="7"/>
  <c r="A172" i="7"/>
  <c r="A170" i="7"/>
  <c r="A167" i="7"/>
  <c r="A165" i="7"/>
  <c r="A163" i="7"/>
  <c r="A161" i="7"/>
  <c r="A159" i="7"/>
  <c r="A157" i="7"/>
  <c r="A155" i="7"/>
  <c r="A153" i="7"/>
  <c r="A151" i="7"/>
  <c r="A149" i="7"/>
  <c r="A148" i="7"/>
  <c r="A146" i="7"/>
  <c r="A144" i="7"/>
  <c r="A142" i="7"/>
  <c r="A140" i="7"/>
  <c r="A138" i="7"/>
  <c r="A136" i="7"/>
  <c r="A123" i="7"/>
  <c r="A135" i="7"/>
  <c r="A133" i="7"/>
  <c r="A131" i="7"/>
  <c r="A129" i="7"/>
  <c r="A127" i="7"/>
  <c r="A125" i="7"/>
  <c r="A122" i="7"/>
  <c r="A120" i="7"/>
  <c r="A118" i="7"/>
  <c r="A116" i="7"/>
  <c r="A114" i="7"/>
  <c r="A112" i="7"/>
  <c r="A110" i="7"/>
  <c r="A108" i="7"/>
  <c r="A106" i="7"/>
  <c r="A89" i="7"/>
  <c r="A105" i="7"/>
  <c r="A103" i="7"/>
  <c r="A101" i="7"/>
  <c r="A99" i="7"/>
  <c r="A97" i="7"/>
  <c r="A95" i="7"/>
  <c r="A93" i="7"/>
  <c r="A91" i="7"/>
  <c r="A88" i="7"/>
  <c r="A86" i="7"/>
  <c r="A84" i="7"/>
  <c r="A82" i="7"/>
  <c r="A80" i="7"/>
  <c r="A78" i="7"/>
  <c r="A76" i="7"/>
  <c r="A74" i="7"/>
  <c r="A73" i="7"/>
  <c r="A71" i="7"/>
  <c r="A69" i="7"/>
  <c r="A67" i="7"/>
  <c r="A65" i="7"/>
  <c r="A63" i="7"/>
  <c r="A61" i="7"/>
  <c r="A59" i="7"/>
  <c r="A58" i="7"/>
  <c r="A43" i="7"/>
  <c r="A21" i="7"/>
  <c r="A19" i="7"/>
  <c r="A17" i="7"/>
  <c r="A15" i="7"/>
  <c r="A13" i="7"/>
  <c r="A11" i="7"/>
  <c r="A9" i="7"/>
  <c r="A28" i="7"/>
  <c r="A27" i="7"/>
  <c r="A26" i="7"/>
  <c r="A25" i="7"/>
  <c r="A24" i="7"/>
  <c r="A23" i="7"/>
  <c r="A22" i="7"/>
  <c r="A20" i="7"/>
  <c r="A18" i="7"/>
  <c r="A16" i="7"/>
  <c r="A14" i="7"/>
  <c r="A12" i="7"/>
  <c r="A10" i="7"/>
  <c r="A8" i="7"/>
  <c r="A7" i="7"/>
  <c r="A3" i="7"/>
  <c r="A4" i="7"/>
  <c r="A5" i="7"/>
  <c r="A6" i="7"/>
  <c r="E3" i="19"/>
  <c r="J14" i="9"/>
  <c r="J13" i="9"/>
  <c r="J12" i="9"/>
  <c r="J11" i="9"/>
  <c r="J10" i="9"/>
  <c r="J7" i="9"/>
  <c r="J6" i="9"/>
  <c r="J5" i="9"/>
  <c r="J4" i="9"/>
  <c r="J3" i="9"/>
  <c r="G14" i="9"/>
  <c r="G13" i="9"/>
  <c r="G12" i="9"/>
  <c r="G11" i="9"/>
  <c r="G10" i="9"/>
  <c r="G7" i="9"/>
  <c r="G6" i="9"/>
  <c r="G5" i="9"/>
  <c r="G4" i="9"/>
  <c r="G3" i="9"/>
  <c r="D14" i="9"/>
  <c r="D13" i="9"/>
  <c r="D12" i="9"/>
  <c r="D11" i="9"/>
  <c r="D10" i="9"/>
  <c r="D7" i="9"/>
  <c r="D6" i="9"/>
  <c r="D5" i="9"/>
  <c r="D4" i="9"/>
  <c r="D3" i="9"/>
  <c r="G2" i="19"/>
  <c r="E2" i="19"/>
  <c r="C2" i="19"/>
  <c r="J1" i="9"/>
  <c r="G1" i="9"/>
  <c r="D1" i="9"/>
  <c r="A5" i="19"/>
  <c r="A3" i="19"/>
  <c r="A4" i="19"/>
  <c r="G3" i="19"/>
  <c r="C3" i="19"/>
  <c r="E5" i="19"/>
  <c r="G5" i="19"/>
  <c r="A176" i="9"/>
  <c r="A169" i="9"/>
  <c r="A162" i="9"/>
  <c r="A155" i="9"/>
  <c r="A148" i="9"/>
  <c r="A141" i="9"/>
  <c r="A134" i="9"/>
  <c r="A17" i="9"/>
  <c r="A10" i="9"/>
  <c r="A3" i="9"/>
  <c r="A132" i="9"/>
  <c r="A56" i="7"/>
  <c r="A54" i="7"/>
  <c r="A52" i="7"/>
  <c r="A50" i="7"/>
  <c r="A48" i="7"/>
  <c r="A46" i="7"/>
  <c r="A44" i="7"/>
  <c r="A122" i="9"/>
  <c r="A115" i="9"/>
  <c r="A108" i="9"/>
  <c r="A101" i="9"/>
  <c r="A94" i="9"/>
  <c r="A93" i="9"/>
  <c r="A42" i="7"/>
  <c r="A2" i="7"/>
  <c r="A39" i="7"/>
  <c r="A37" i="7"/>
  <c r="A35" i="7"/>
  <c r="A33" i="7"/>
  <c r="A31" i="7"/>
  <c r="A30" i="7"/>
  <c r="D183" i="9" l="1"/>
  <c r="D91" i="9"/>
  <c r="J130" i="9"/>
  <c r="G4" i="19" s="1"/>
  <c r="G10" i="19" s="1"/>
  <c r="G130" i="9"/>
  <c r="E4" i="19" s="1"/>
  <c r="E10" i="19" s="1"/>
  <c r="D130" i="9"/>
  <c r="C4" i="19" s="1"/>
  <c r="D285" i="9"/>
  <c r="D630" i="9" l="1"/>
  <c r="C5" i="19" s="1"/>
  <c r="C10" i="19" s="1"/>
</calcChain>
</file>

<file path=xl/sharedStrings.xml><?xml version="1.0" encoding="utf-8"?>
<sst xmlns="http://schemas.openxmlformats.org/spreadsheetml/2006/main" count="3846" uniqueCount="153">
  <si>
    <t>Beoordelaar 1: &lt;&lt;&gt;&gt;</t>
  </si>
  <si>
    <t>Beoordelaar 2: &lt;&lt;&gt;&gt;</t>
  </si>
  <si>
    <t>Beoordelaar 3: &lt;&lt;&gt;&gt;</t>
  </si>
  <si>
    <t>&lt;MOTIVATIE&gt;</t>
  </si>
  <si>
    <t>Consensus</t>
  </si>
  <si>
    <t>SCORE</t>
  </si>
  <si>
    <t>Beoordelaar 1</t>
  </si>
  <si>
    <t>Beoordelaar 2</t>
  </si>
  <si>
    <t>Beoordelaar 3</t>
  </si>
  <si>
    <t>Score:</t>
  </si>
  <si>
    <t>Beoordelaar 4: &lt;&lt;&gt;&gt;</t>
  </si>
  <si>
    <t>Totaalwaardes</t>
  </si>
  <si>
    <t>Uitmuntend</t>
  </si>
  <si>
    <t>Totaalwaarder criterium kwaliteit</t>
  </si>
  <si>
    <t>Onderdeel</t>
  </si>
  <si>
    <t>Totaal behaalde waarde criterium kwaliteit:</t>
  </si>
  <si>
    <t>Beoordelaar 4</t>
  </si>
  <si>
    <t>Beoordelaar 5</t>
  </si>
  <si>
    <t>Totaal behaalde waarde criterium prijs:</t>
  </si>
  <si>
    <t>Eindscore (kwaliteit/prijs):</t>
  </si>
  <si>
    <t>Te behalen waarde bij Uitmuntend</t>
  </si>
  <si>
    <t>Te behalen waarde bij Goed</t>
  </si>
  <si>
    <t>Te behalen waarde bij Voldoende</t>
  </si>
  <si>
    <t>Te behalen waarde bij Matig</t>
  </si>
  <si>
    <t>Te behalen waarde bij Onvoldoende</t>
  </si>
  <si>
    <t>Inschrijver 1</t>
  </si>
  <si>
    <t>Inschrijver 2</t>
  </si>
  <si>
    <t>Inschrijver 3</t>
  </si>
  <si>
    <t>Goed</t>
  </si>
  <si>
    <t>Voldoende</t>
  </si>
  <si>
    <t>Matig</t>
  </si>
  <si>
    <t>Onvoldoende</t>
  </si>
  <si>
    <t>Motivatie consensus:</t>
  </si>
  <si>
    <t xml:space="preserve">1.1 Open vraag “accountmanagement” </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</si>
  <si>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scoort. Alle antwoorden van een inschrijver dienen realistisch en uitvoerbaar te zijn. </t>
  </si>
  <si>
    <t xml:space="preserve">Inschrijver beschrijft in maximaal 2 A4 pagina´s op welke wijze zij invulling gaat geven aan het accountmanagement, waarbij er rekening mee gehouden moet worden dat iedere school ZELF de contacten wil onderhouden. Inschrijver beschrijft minimaal op welke concrete wijze zij zichzelf na gunning gaat introduceren bij alle scholen en hoe de contacten tussen de scholen en opdrachtnemer zullen verlopen. Inschrijver beschrijft tevens een tijdspad wanneer zij welke communicatie met wie uitvoert en welke inspanningen zij van de contractmanager van ZAAM daarbij verwacht. </t>
  </si>
  <si>
    <t>1.2 Open vraag “Duurzaamheid</t>
  </si>
  <si>
    <t>Inschrijver dient op maximaal 2 A4 pagina´s te beschrijven op welke wijze zij bijdraagt aan de duurzaamheid van onderwijs- en kantoormeubilair. Hierbij dient minimaal beschreven te worden hoe er wordt omgegaan met hergebruik van ‘oud’ onderwijs- en kantoormeubilair en onderdelen en het leveren van onderdelen voor bestaand meubilair. Daarnaast beschrijft inschrijver welke mogelijkheden zij biedt met betrekking tot het leveren van tweedehands onderwijs- en kantoormeubilair (ofwel meubilair met een ziel).</t>
  </si>
  <si>
    <t>KNOCK OUT</t>
  </si>
  <si>
    <t xml:space="preserve">1.3 “Gebruiksvriendelijkheid bestelportal inclusief klachtenmodule” </t>
  </si>
  <si>
    <t>Inschrijvers dienen een bestelportal te leveren waar ZAAM het meubilair kan bestellen. De aanbestedende dienst hecht veel waarde aan een goed werkende, volledige en gebruiksvriendelijke bestelportal. Tijdens de beoordeling zullen de leden van het beoordelingsteam bepaalde items gaan bestellen, zoals dit ook in de praktijk zal gaan plaatsvinden (praktijksimulatie). De beoordelaars gaan vervolgens dat bestelproces in de bestelportal beoordelen. Door middel van het fictief bestellen van de items zal de aanbestedende dienst beoordelen in welke mate de bestelportal gebruikersvriendelijk, goed werkend en volledig is.</t>
  </si>
  <si>
    <t>Login werkt conform opgegeven inloggegevens.</t>
  </si>
  <si>
    <t>Algehele indruk opzet/ uitstraling/ laagdrempeligheid.
(Uitmuntend= boven verwachting/ voldoende= volgens verwachting/ onvoldoende= valt tegen, onduidelijk, niet laagdrempelig)</t>
  </si>
  <si>
    <t>Aantal handelingen na het inloggen tot afronding per bestelling.</t>
  </si>
  <si>
    <t>De mate van logische opbouw van de schermen van de bestelportal.
(Uitmuntend= boven verwachting/ voldoende= volgens verwachting/ onvoldoende= valt tegen, onduidelijk, teveel handelingen)</t>
  </si>
  <si>
    <t>Mogelijkheid tot inzage in bestelstatus.</t>
  </si>
  <si>
    <t>Mogelijkheid van vrij tekstveld.</t>
  </si>
  <si>
    <t>Aanwezigheid van help-functies, automatische tips en ondersteuning.</t>
  </si>
  <si>
    <t>Juiste prijzen (tarieven conform het ingediende prijzenblad van de inschrijver en BTW) komen online in beeld (tijdens bestellen).</t>
  </si>
  <si>
    <t>Het afleveradres van de scholen is per bestelling met een pull down te wijzigen.</t>
  </si>
  <si>
    <t>De bestelportal beschikt over een module waar klachten kunnen worden ingediend</t>
  </si>
  <si>
    <t>Algemeen</t>
  </si>
  <si>
    <t>Gebruikers vriendelijkheid</t>
  </si>
  <si>
    <t>Prijzen</t>
  </si>
  <si>
    <t>Aflevering</t>
  </si>
  <si>
    <t>Klachten</t>
  </si>
  <si>
    <t>Beoordelingscriteria bestelportal meubilair</t>
  </si>
  <si>
    <t>Te behalen score</t>
  </si>
  <si>
    <t>Ja: 5 
Nee: 0</t>
  </si>
  <si>
    <t>Uitmuntend: 10
Voldoende: 5
Onvoldoende: 0</t>
  </si>
  <si>
    <t>T/m 5: 10 punten
6 tot 10: 5 punten
Meer dan 10: 0 punten</t>
  </si>
  <si>
    <t>Ja: 5 punten
Nee: 0 punten</t>
  </si>
  <si>
    <t>Ja: 10 punten
Redelijk: 5 punten
Nee: 0 punten</t>
  </si>
  <si>
    <t>Ja: 10 punten
Nee: 0 punten</t>
  </si>
  <si>
    <t>De waarde voor het subcriterium “bestelportal” komt tot stand door het eindgetal te vermenigvuldigen keer € 200,- (de maximaal te behalen waarde bedraagt € 15.000,-).</t>
  </si>
  <si>
    <t>Op dit subcriterium dient de inschrijver minimaal een score van 40 punten te behalen</t>
  </si>
  <si>
    <t>1B. Toelichting beantwoording</t>
  </si>
  <si>
    <t xml:space="preserve">Dit onderdeel kent GEEN eigen beoordelingskader, maar kan leiden tot een aanpassing van een beoordeling van de beantwoording van de open vragen. </t>
  </si>
  <si>
    <t>2. INTERVIEW SLEUTELFUNCTIONARISSEN</t>
  </si>
  <si>
    <t xml:space="preserve">De inschrijver zal na de toelichting beantwoording vervolgens 5 vragen gesteld krijgen die voor iedere inschrijver gelijk zijn. Deze vragen zijn opgesteld VOOR publicatie van deze aanbesteding en in bewaring gesteld bij het begeleidende adviesbureau. </t>
  </si>
  <si>
    <t>Vraag 1</t>
  </si>
  <si>
    <t>Vraag 2</t>
  </si>
  <si>
    <t>Vraag 3</t>
  </si>
  <si>
    <t>Vraag 4</t>
  </si>
  <si>
    <t>Vraag 5</t>
  </si>
  <si>
    <t>3. PRODUCTDEMONSTRATIE BIJ ZAAM</t>
  </si>
  <si>
    <t xml:space="preserve">Iedere inschrijver zal worden gevraagd om een aantal items zoals hieronder beschreven van het prijzenblad op locatie bij ZAAM beschikbaar te stellen voor een productdemonstratie. De nummers van de items zijn terug te vinden in het productenboek zoals toegevoegd bij deze aanbesteding. Inschrijver neemt tevens per gevraagd item een stalenboek mee voor kleuren en materialen. </t>
  </si>
  <si>
    <t>1.	Zitcomfort</t>
  </si>
  <si>
    <t>2.	Stabiliteit bij het zitten</t>
  </si>
  <si>
    <t>3.	Constructie inclusief bevestiging tussen frame en zitting</t>
  </si>
  <si>
    <t>4.	Uitstraling/ vormgeving</t>
  </si>
  <si>
    <t>5.	Gemak schoonmaken</t>
  </si>
  <si>
    <t>6.	Mate van leerling-proof</t>
  </si>
  <si>
    <t>7.	Mate van keuze kleuren in stalenboek</t>
  </si>
  <si>
    <r>
      <t xml:space="preserve">Uitmuntend: 
Naast gevraagde kleuren meer dan 
6 extra kleuren leverbaar
</t>
    </r>
    <r>
      <rPr>
        <b/>
        <sz val="9"/>
        <color theme="1"/>
        <rFont val="Verdana"/>
        <family val="2"/>
      </rPr>
      <t>€ 1.000,-</t>
    </r>
  </si>
  <si>
    <r>
      <t xml:space="preserve">Goed: 
Naast gevraagde kleuren 1 - 5 extra kleuren leverbaar
</t>
    </r>
    <r>
      <rPr>
        <b/>
        <sz val="9"/>
        <color theme="1"/>
        <rFont val="Verdana"/>
        <family val="2"/>
      </rPr>
      <t>€ 500,-</t>
    </r>
  </si>
  <si>
    <r>
      <t xml:space="preserve">Voldoende: gevraagde kleuren zijn leverbaar
</t>
    </r>
    <r>
      <rPr>
        <b/>
        <sz val="9"/>
        <color theme="1"/>
        <rFont val="Verdana"/>
        <family val="2"/>
      </rPr>
      <t>€ 0,-</t>
    </r>
  </si>
  <si>
    <t>Uitmuntend: Overstijgt de verwachtingen</t>
  </si>
  <si>
    <t>Onvoldoende: Onacceptabel</t>
  </si>
  <si>
    <t>Voldoende:
Voldoet aan de verwachtingen</t>
  </si>
  <si>
    <t>Voldoende: 
Voldoet aan de verwachtingen</t>
  </si>
  <si>
    <t xml:space="preserve">2.	Stapelbaarheid </t>
  </si>
  <si>
    <t>3.	Stabiliteit bij het zitten</t>
  </si>
  <si>
    <t>4.	Constructie inclusief bevestiging tussen frame en zitting</t>
  </si>
  <si>
    <t>5.	Uitstraling/ vormgeving</t>
  </si>
  <si>
    <t>6.	Gemak schoonmaken</t>
  </si>
  <si>
    <t>7.	Mate van leerling-proof</t>
  </si>
  <si>
    <t>8.	Mate van keuze kleuren in stalenboek</t>
  </si>
  <si>
    <t>1.	Stabiliteit</t>
  </si>
  <si>
    <t>2.	Constructie tussen frame en blad</t>
  </si>
  <si>
    <t>3.	Uitstraling/ vormgeving</t>
  </si>
  <si>
    <t>4.	Gemak schoonmaak</t>
  </si>
  <si>
    <t>5.	Mate van leerling-proof</t>
  </si>
  <si>
    <t>6.	Mate van keuze kleuren in stalenboek</t>
  </si>
  <si>
    <r>
      <rPr>
        <sz val="9"/>
        <color theme="1"/>
        <rFont val="Verdana"/>
        <family val="2"/>
      </rPr>
      <t>Voldoende: gevraagde kleuren zijn leverbaar</t>
    </r>
    <r>
      <rPr>
        <b/>
        <sz val="9"/>
        <color theme="1"/>
        <rFont val="Verdana"/>
        <family val="2"/>
      </rPr>
      <t xml:space="preserve">
€ 0,-</t>
    </r>
  </si>
  <si>
    <t>2.	Mate van instelbaarheid armliggers</t>
  </si>
  <si>
    <t>3.	Rugleuning en zitting</t>
  </si>
  <si>
    <t>4.	Stabiliteit bij het zitten</t>
  </si>
  <si>
    <t>5.	Constructie inclusief bevestiging tussen frame en zitting</t>
  </si>
  <si>
    <t>6.	Uitstraling/ vormgeving</t>
  </si>
  <si>
    <t>7.	Gemak schoonmaken</t>
  </si>
  <si>
    <t>9.	Mate van keuze materiaalsoorten</t>
  </si>
  <si>
    <r>
      <t xml:space="preserve">Uitmuntend:
Naast gevraagde materiaalsoorten 4 of meer extra materiaalsoorten leverbaar
</t>
    </r>
    <r>
      <rPr>
        <b/>
        <sz val="9"/>
        <color theme="1"/>
        <rFont val="Verdana"/>
        <family val="2"/>
      </rPr>
      <t>€ 1.000,-</t>
    </r>
  </si>
  <si>
    <r>
      <t xml:space="preserve">Goed:
Naast gevraagde materiaalsoorten 1 – 3 extra materiaalsoorten leverbaar
</t>
    </r>
    <r>
      <rPr>
        <b/>
        <sz val="9"/>
        <color theme="1"/>
        <rFont val="Verdana"/>
        <family val="2"/>
      </rPr>
      <t xml:space="preserve">€ 500,- </t>
    </r>
  </si>
  <si>
    <r>
      <rPr>
        <sz val="9"/>
        <color theme="1"/>
        <rFont val="Verdana"/>
        <family val="2"/>
      </rPr>
      <t xml:space="preserve">Voldoende: gevraagde kleuren zijn leverbaar
</t>
    </r>
    <r>
      <rPr>
        <b/>
        <sz val="9"/>
        <color theme="1"/>
        <rFont val="Verdana"/>
        <family val="2"/>
      </rPr>
      <t xml:space="preserve">
€ 0,-</t>
    </r>
  </si>
  <si>
    <r>
      <rPr>
        <sz val="9"/>
        <color theme="1"/>
        <rFont val="Verdana"/>
        <family val="2"/>
      </rPr>
      <t xml:space="preserve">Voldoende:
Gevraagde materiaalsoorten zijn leverbaar
</t>
    </r>
    <r>
      <rPr>
        <b/>
        <sz val="9"/>
        <color theme="1"/>
        <rFont val="Verdana"/>
        <family val="2"/>
      </rPr>
      <t xml:space="preserve">
€ 0,-</t>
    </r>
  </si>
  <si>
    <t>2.	constructie tussen frame en blad</t>
  </si>
  <si>
    <t>3.	uitstraling/ vormgeving</t>
  </si>
  <si>
    <t>4.	gemak schoonmaak</t>
  </si>
  <si>
    <t>5.	Mate van keuze kleuren in stalenboek</t>
  </si>
  <si>
    <r>
      <t xml:space="preserve">Uitmuntend: 
Naast gevraagde kleuren meer dan 
6 extra kleuren leverbaar
</t>
    </r>
    <r>
      <rPr>
        <b/>
        <sz val="9"/>
        <color theme="1"/>
        <rFont val="Verdana"/>
        <family val="2"/>
      </rPr>
      <t xml:space="preserve">
€ 1.000,-</t>
    </r>
  </si>
  <si>
    <t>(1) Leerlingstoel nr. 6</t>
  </si>
  <si>
    <t>(4) Leerlingstoel nr. 4</t>
  </si>
  <si>
    <t>Totaal behaalde waarde productdemonstratie:</t>
  </si>
  <si>
    <t>Totaal behaalde waarde interview:</t>
  </si>
  <si>
    <t>Behaalde waarde bestelportal</t>
  </si>
  <si>
    <t>Behaalde score bestelportal:</t>
  </si>
  <si>
    <t>Factor bestelportal:</t>
  </si>
  <si>
    <t>Totaal behaalde waarde open vragen (inclusief bestelportal):</t>
  </si>
  <si>
    <t>Behaalde waarde item 1</t>
  </si>
  <si>
    <t>Behaalde waarde item 2</t>
  </si>
  <si>
    <t>Behaalde waarde item 3</t>
  </si>
  <si>
    <t>Behaalde waarde item 4</t>
  </si>
  <si>
    <t>Behaalde waarde item 5</t>
  </si>
  <si>
    <t>Behaalde waarde item 6</t>
  </si>
  <si>
    <t>Behaalde waarde item 7</t>
  </si>
  <si>
    <t>Behaalde waarde item 8</t>
  </si>
  <si>
    <t>Behaalde waarde item 9</t>
  </si>
  <si>
    <t>Behaalde waarde item 10</t>
  </si>
  <si>
    <t>1A. BEANTWOORDING OPEN VRAGEN</t>
  </si>
  <si>
    <t>(2) Leerlingstoel nr. 7 (vloerdoppen glad kunststof)</t>
  </si>
  <si>
    <t>(3) Computerstoel nr. 11 (harde zwenkwielen)</t>
  </si>
  <si>
    <t>(5) Leerlingkruk nr. 12 (50 cm, kunststof zitting)</t>
  </si>
  <si>
    <t>(6) Leerlingtafel nr. 1 (volkern blad)</t>
  </si>
  <si>
    <t>(7) Leerlingtafel nr. 1 (melamine blad)</t>
  </si>
  <si>
    <t>(8) Docentenstoel nr. 22 (zwarte kruisvoet)</t>
  </si>
  <si>
    <t>(9) Bureau nr. 14 (Melamine blad, aluminium frame, 140x80 cm)</t>
  </si>
  <si>
    <t>(10) Bureau nr. 14 (Volkern blad, aluminium frame, 140x80 cm)</t>
  </si>
  <si>
    <t>UITMUNTEND</t>
  </si>
  <si>
    <t>GOED</t>
  </si>
  <si>
    <t>VOLDOENDE</t>
  </si>
  <si>
    <t>MATIG</t>
  </si>
  <si>
    <t>ONVOLDOENDE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</si>
</sst>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_);\(&quot;€&quot;\ #,##0.00\)"/>
    <numFmt numFmtId="164" formatCode="&quot;€&quot;\ #,##0.00_-;&quot;€&quot;\ #,##0.00\-"/>
    <numFmt numFmtId="165" formatCode="&quot;€&quot;\ #,##0_-"/>
    <numFmt numFmtId="166" formatCode="&quot;€&quot;\ #,##0.00"/>
    <numFmt numFmtId="167" formatCode="0.0000"/>
    <numFmt numFmtId="168" formatCode="&quot;€&quot;\ #,##0"/>
  </numFmts>
  <fonts count="19">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b/>
      <sz val="10"/>
      <color indexed="8"/>
      <name val="Verdana"/>
      <family val="2"/>
    </font>
    <font>
      <b/>
      <sz val="10"/>
      <name val="Verdana"/>
      <family val="2"/>
    </font>
    <font>
      <sz val="10"/>
      <color theme="1"/>
      <name val="Calibri"/>
      <family val="2"/>
      <scheme val="minor"/>
    </font>
    <font>
      <sz val="12"/>
      <color rgb="FF454545"/>
      <name val="Helvetica Neue"/>
      <family val="2"/>
    </font>
    <font>
      <sz val="9"/>
      <color theme="1"/>
      <name val="Verdana"/>
      <family val="2"/>
    </font>
    <font>
      <sz val="11"/>
      <color theme="0"/>
      <name val="Calibri"/>
      <family val="2"/>
      <scheme val="minor"/>
    </font>
    <font>
      <b/>
      <sz val="9"/>
      <color theme="1"/>
      <name val="Verdana"/>
      <family val="2"/>
    </font>
    <font>
      <sz val="9"/>
      <color theme="0"/>
      <name val="Verdana"/>
      <family val="2"/>
    </font>
  </fonts>
  <fills count="9">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74">
    <xf numFmtId="0" fontId="0" fillId="0" borderId="0" xfId="0"/>
    <xf numFmtId="0" fontId="2" fillId="0" borderId="0" xfId="0" applyFont="1"/>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165" fontId="3" fillId="2" borderId="3" xfId="0" applyNumberFormat="1" applyFont="1" applyFill="1" applyBorder="1" applyAlignment="1" applyProtection="1">
      <alignment horizontal="center" vertical="center"/>
    </xf>
    <xf numFmtId="0" fontId="2" fillId="2" borderId="0" xfId="0" applyFont="1" applyFill="1" applyProtection="1"/>
    <xf numFmtId="165" fontId="3" fillId="2" borderId="4" xfId="0" applyNumberFormat="1" applyFont="1" applyFill="1" applyBorder="1" applyAlignment="1" applyProtection="1">
      <alignment horizontal="center" vertical="center"/>
      <protection locked="0"/>
    </xf>
    <xf numFmtId="0" fontId="3" fillId="2" borderId="7" xfId="0" applyFont="1" applyFill="1" applyBorder="1" applyAlignment="1" applyProtection="1">
      <alignment horizontal="left" vertical="center" indent="1"/>
    </xf>
    <xf numFmtId="0" fontId="2" fillId="2" borderId="7" xfId="0" applyFont="1" applyFill="1" applyBorder="1" applyAlignment="1" applyProtection="1">
      <alignment horizontal="left" vertical="center" wrapText="1" indent="1"/>
    </xf>
    <xf numFmtId="0" fontId="2" fillId="2" borderId="7" xfId="0" applyFont="1" applyFill="1" applyBorder="1" applyAlignment="1" applyProtection="1"/>
    <xf numFmtId="0" fontId="4" fillId="2" borderId="7" xfId="0" applyFont="1" applyFill="1" applyBorder="1" applyAlignment="1" applyProtection="1">
      <alignment horizontal="left" vertical="center" indent="1"/>
    </xf>
    <xf numFmtId="0" fontId="4" fillId="2" borderId="7" xfId="0"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4" fillId="2" borderId="7" xfId="0" applyFont="1" applyFill="1" applyBorder="1" applyAlignment="1" applyProtection="1">
      <alignment horizontal="left" vertical="center"/>
    </xf>
    <xf numFmtId="0" fontId="13" fillId="0" borderId="0" xfId="0" applyFont="1"/>
    <xf numFmtId="7" fontId="2" fillId="2" borderId="7" xfId="0" applyNumberFormat="1" applyFont="1" applyFill="1" applyBorder="1" applyAlignment="1" applyProtection="1">
      <alignment horizontal="left" vertical="center" wrapText="1" indent="1"/>
    </xf>
    <xf numFmtId="166" fontId="2" fillId="2" borderId="7" xfId="0" applyNumberFormat="1" applyFont="1" applyFill="1" applyBorder="1" applyAlignment="1" applyProtection="1">
      <alignment horizontal="left" vertical="center" wrapText="1" indent="1"/>
    </xf>
    <xf numFmtId="0" fontId="14" fillId="0" borderId="0" xfId="0" applyFont="1"/>
    <xf numFmtId="167" fontId="4" fillId="2" borderId="7" xfId="0" applyNumberFormat="1" applyFont="1" applyFill="1" applyBorder="1" applyAlignment="1" applyProtection="1">
      <alignment horizontal="left" vertical="center"/>
    </xf>
    <xf numFmtId="0" fontId="16" fillId="0" borderId="0" xfId="0" applyFont="1"/>
    <xf numFmtId="0" fontId="4" fillId="3" borderId="3" xfId="0" applyFont="1" applyFill="1" applyBorder="1" applyAlignment="1">
      <alignment vertical="center"/>
    </xf>
    <xf numFmtId="0" fontId="4" fillId="3" borderId="2" xfId="0" applyFont="1" applyFill="1" applyBorder="1" applyAlignment="1">
      <alignment vertical="center"/>
    </xf>
    <xf numFmtId="0" fontId="1" fillId="4" borderId="1" xfId="0" applyFont="1" applyFill="1" applyBorder="1" applyAlignment="1">
      <alignment horizontal="left" vertical="center"/>
    </xf>
    <xf numFmtId="0" fontId="1" fillId="4" borderId="1" xfId="0" applyFont="1" applyFill="1" applyBorder="1" applyAlignment="1">
      <alignment horizontal="center" vertical="center"/>
    </xf>
    <xf numFmtId="166" fontId="1" fillId="4" borderId="1" xfId="0" applyNumberFormat="1" applyFont="1" applyFill="1" applyBorder="1" applyAlignment="1">
      <alignment horizontal="center" vertical="center"/>
    </xf>
    <xf numFmtId="0" fontId="1" fillId="4" borderId="1" xfId="0" applyFont="1" applyFill="1" applyBorder="1" applyAlignment="1">
      <alignment horizontal="right" vertical="center"/>
    </xf>
    <xf numFmtId="167" fontId="1" fillId="4" borderId="1" xfId="0" applyNumberFormat="1" applyFont="1" applyFill="1" applyBorder="1" applyAlignment="1">
      <alignment horizontal="center" vertical="center"/>
    </xf>
    <xf numFmtId="0" fontId="1" fillId="5" borderId="1" xfId="0" applyFont="1" applyFill="1" applyBorder="1" applyAlignment="1">
      <alignment vertical="center" wrapText="1"/>
    </xf>
    <xf numFmtId="166" fontId="1" fillId="5" borderId="1" xfId="0" applyNumberFormat="1" applyFont="1" applyFill="1" applyBorder="1" applyAlignment="1">
      <alignment horizontal="center" vertical="center" wrapText="1"/>
    </xf>
    <xf numFmtId="0" fontId="1" fillId="6" borderId="1" xfId="0" applyFont="1" applyFill="1" applyBorder="1" applyAlignment="1">
      <alignment horizontal="right" vertical="center"/>
    </xf>
    <xf numFmtId="166" fontId="1" fillId="6" borderId="1" xfId="0" applyNumberFormat="1" applyFont="1" applyFill="1" applyBorder="1" applyAlignment="1" applyProtection="1">
      <alignment horizontal="center" vertical="center"/>
      <protection locked="0"/>
    </xf>
    <xf numFmtId="0" fontId="8" fillId="4" borderId="1" xfId="0" applyFont="1" applyFill="1" applyBorder="1" applyAlignment="1" applyProtection="1">
      <alignment horizontal="center" vertical="center" wrapText="1"/>
    </xf>
    <xf numFmtId="0" fontId="7" fillId="5" borderId="2" xfId="0" applyFont="1" applyFill="1" applyBorder="1" applyAlignment="1">
      <alignment vertical="center"/>
    </xf>
    <xf numFmtId="0" fontId="7" fillId="5" borderId="4" xfId="0" applyFont="1" applyFill="1" applyBorder="1" applyAlignment="1">
      <alignment horizontal="center" vertical="center"/>
    </xf>
    <xf numFmtId="0" fontId="7" fillId="5" borderId="4" xfId="0" applyFont="1" applyFill="1" applyBorder="1" applyAlignment="1">
      <alignment vertical="center"/>
    </xf>
    <xf numFmtId="0" fontId="8" fillId="5" borderId="1" xfId="0" applyFont="1" applyFill="1" applyBorder="1" applyAlignment="1" applyProtection="1">
      <alignment horizontal="center" vertical="center" wrapText="1"/>
      <protection locked="0"/>
    </xf>
    <xf numFmtId="0" fontId="7" fillId="5" borderId="3" xfId="0" applyFont="1" applyFill="1" applyBorder="1" applyAlignment="1">
      <alignment horizontal="center" vertical="center"/>
    </xf>
    <xf numFmtId="0" fontId="7" fillId="5" borderId="1" xfId="0" applyFont="1" applyFill="1" applyBorder="1" applyAlignment="1">
      <alignment horizontal="center" vertical="center"/>
    </xf>
    <xf numFmtId="0" fontId="2" fillId="6" borderId="1" xfId="0" applyFont="1" applyFill="1" applyBorder="1" applyAlignment="1">
      <alignment horizontal="center" vertical="center"/>
    </xf>
    <xf numFmtId="164" fontId="2" fillId="7" borderId="1" xfId="0" applyNumberFormat="1" applyFont="1" applyFill="1" applyBorder="1" applyAlignment="1">
      <alignment horizontal="center" vertical="center" wrapText="1"/>
    </xf>
    <xf numFmtId="0" fontId="4" fillId="3" borderId="2" xfId="0" applyFont="1" applyFill="1" applyBorder="1" applyAlignment="1" applyProtection="1">
      <alignment horizontal="left" vertical="center" indent="1"/>
      <protection locked="0"/>
    </xf>
    <xf numFmtId="0" fontId="2" fillId="3" borderId="2" xfId="0" applyFont="1" applyFill="1" applyBorder="1" applyAlignment="1" applyProtection="1"/>
    <xf numFmtId="0" fontId="2" fillId="3" borderId="4" xfId="0" applyFont="1" applyFill="1" applyBorder="1" applyAlignment="1" applyProtection="1"/>
    <xf numFmtId="0" fontId="2" fillId="3" borderId="3" xfId="0" applyFont="1" applyFill="1" applyBorder="1" applyAlignment="1" applyProtection="1"/>
    <xf numFmtId="0" fontId="1" fillId="4" borderId="2" xfId="0" applyFont="1" applyFill="1" applyBorder="1" applyAlignment="1" applyProtection="1">
      <alignment horizontal="left" vertical="center" wrapText="1" indent="1"/>
    </xf>
    <xf numFmtId="0" fontId="15" fillId="4" borderId="1" xfId="0" applyFont="1" applyFill="1" applyBorder="1" applyAlignment="1">
      <alignment horizontal="center" vertical="center" wrapText="1"/>
    </xf>
    <xf numFmtId="0" fontId="3" fillId="4" borderId="2" xfId="0" applyFont="1" applyFill="1" applyBorder="1" applyAlignment="1">
      <alignment horizontal="left" vertical="center" wrapText="1"/>
    </xf>
    <xf numFmtId="0" fontId="2" fillId="6" borderId="2" xfId="0" applyFont="1" applyFill="1" applyBorder="1" applyAlignment="1">
      <alignment horizontal="left" vertical="center" wrapText="1"/>
    </xf>
    <xf numFmtId="166" fontId="15" fillId="7" borderId="1" xfId="0" applyNumberFormat="1" applyFont="1" applyFill="1" applyBorder="1" applyAlignment="1">
      <alignment horizontal="center" vertical="center"/>
    </xf>
    <xf numFmtId="0" fontId="2" fillId="6" borderId="1" xfId="0" applyFont="1" applyFill="1" applyBorder="1" applyAlignment="1">
      <alignment vertical="center" wrapText="1"/>
    </xf>
    <xf numFmtId="0" fontId="2" fillId="6" borderId="1" xfId="0" applyFont="1" applyFill="1" applyBorder="1" applyAlignment="1">
      <alignment horizontal="center" vertical="center"/>
    </xf>
    <xf numFmtId="0" fontId="0" fillId="4" borderId="1" xfId="0" applyFill="1" applyBorder="1"/>
    <xf numFmtId="0" fontId="2" fillId="4" borderId="2" xfId="0" applyFont="1" applyFill="1" applyBorder="1" applyAlignment="1">
      <alignment horizontal="left" vertical="center" wrapText="1"/>
    </xf>
    <xf numFmtId="168" fontId="15" fillId="7" borderId="1" xfId="0" applyNumberFormat="1" applyFont="1" applyFill="1" applyBorder="1" applyAlignment="1">
      <alignment horizontal="center" vertical="center"/>
    </xf>
    <xf numFmtId="168" fontId="15" fillId="4" borderId="1" xfId="0" applyNumberFormat="1" applyFont="1" applyFill="1" applyBorder="1" applyAlignment="1">
      <alignment horizontal="center" vertical="center" wrapText="1"/>
    </xf>
    <xf numFmtId="166" fontId="15" fillId="7" borderId="1" xfId="0" applyNumberFormat="1" applyFont="1" applyFill="1" applyBorder="1" applyAlignment="1">
      <alignment horizontal="center" vertical="center" wrapText="1"/>
    </xf>
    <xf numFmtId="166" fontId="17" fillId="7" borderId="1" xfId="0" applyNumberFormat="1" applyFont="1" applyFill="1" applyBorder="1" applyAlignment="1">
      <alignment horizontal="center" vertical="center"/>
    </xf>
    <xf numFmtId="168" fontId="15" fillId="7" borderId="1" xfId="0" applyNumberFormat="1" applyFont="1" applyFill="1" applyBorder="1" applyAlignment="1">
      <alignment horizontal="center" vertical="center" wrapText="1"/>
    </xf>
    <xf numFmtId="166" fontId="17" fillId="7" borderId="1" xfId="0" applyNumberFormat="1" applyFont="1" applyFill="1" applyBorder="1" applyAlignment="1">
      <alignment horizontal="center" vertical="center" wrapText="1"/>
    </xf>
    <xf numFmtId="0" fontId="3" fillId="4" borderId="8"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9" xfId="0" applyFont="1" applyFill="1" applyBorder="1" applyAlignment="1">
      <alignment horizontal="left" vertical="center" wrapText="1"/>
    </xf>
    <xf numFmtId="0" fontId="18" fillId="2" borderId="6"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2" fillId="5" borderId="8" xfId="0" applyFont="1" applyFill="1" applyBorder="1" applyAlignment="1" applyProtection="1">
      <alignment vertical="center" wrapText="1"/>
    </xf>
    <xf numFmtId="0" fontId="2" fillId="5" borderId="9" xfId="0" applyFont="1" applyFill="1" applyBorder="1" applyAlignment="1" applyProtection="1">
      <alignment vertical="center" wrapText="1"/>
    </xf>
    <xf numFmtId="0" fontId="3" fillId="5" borderId="8" xfId="0" applyFont="1" applyFill="1" applyBorder="1" applyAlignment="1" applyProtection="1">
      <alignment vertical="center" wrapText="1"/>
    </xf>
    <xf numFmtId="0" fontId="16" fillId="0" borderId="0" xfId="0" applyFont="1" applyFill="1"/>
    <xf numFmtId="0" fontId="16" fillId="0" borderId="6" xfId="0" applyFont="1" applyFill="1" applyBorder="1"/>
    <xf numFmtId="0" fontId="16" fillId="0" borderId="0" xfId="0" applyFont="1" applyFill="1" applyBorder="1"/>
    <xf numFmtId="166" fontId="18" fillId="0" borderId="6" xfId="0" applyNumberFormat="1" applyFont="1" applyFill="1" applyBorder="1" applyAlignment="1">
      <alignment horizontal="center" vertical="center" wrapText="1"/>
    </xf>
    <xf numFmtId="166" fontId="18" fillId="0" borderId="0" xfId="0" applyNumberFormat="1" applyFont="1" applyFill="1" applyBorder="1" applyAlignment="1">
      <alignment horizontal="center" vertical="center" wrapText="1"/>
    </xf>
    <xf numFmtId="0" fontId="2" fillId="6" borderId="8" xfId="0" applyFont="1" applyFill="1" applyBorder="1" applyAlignment="1">
      <alignment vertical="center" wrapText="1"/>
    </xf>
    <xf numFmtId="2" fontId="2" fillId="7" borderId="1" xfId="0" applyNumberFormat="1" applyFont="1" applyFill="1" applyBorder="1" applyAlignment="1">
      <alignment horizontal="center" vertical="center" wrapText="1"/>
    </xf>
    <xf numFmtId="2" fontId="8" fillId="5" borderId="1" xfId="0" applyNumberFormat="1" applyFont="1" applyFill="1" applyBorder="1" applyAlignment="1" applyProtection="1">
      <alignment horizontal="center" vertical="center" wrapText="1"/>
      <protection locked="0"/>
    </xf>
    <xf numFmtId="2" fontId="3" fillId="2" borderId="4" xfId="0" applyNumberFormat="1" applyFont="1" applyFill="1" applyBorder="1" applyAlignment="1" applyProtection="1">
      <alignment horizontal="center" vertical="center"/>
      <protection locked="0"/>
    </xf>
    <xf numFmtId="2" fontId="3" fillId="2" borderId="3" xfId="0" applyNumberFormat="1" applyFont="1" applyFill="1" applyBorder="1" applyAlignment="1" applyProtection="1">
      <alignment horizontal="center" vertical="center"/>
    </xf>
    <xf numFmtId="2" fontId="2" fillId="2" borderId="7" xfId="0" applyNumberFormat="1" applyFont="1" applyFill="1" applyBorder="1" applyAlignment="1" applyProtection="1">
      <alignment horizontal="left" vertical="center" wrapText="1" indent="1"/>
    </xf>
    <xf numFmtId="0" fontId="11" fillId="4" borderId="0" xfId="0" applyFont="1" applyFill="1" applyBorder="1" applyAlignment="1">
      <alignment horizontal="right" vertical="center" wrapText="1"/>
    </xf>
    <xf numFmtId="0" fontId="2" fillId="2" borderId="0" xfId="0" applyFont="1" applyFill="1" applyBorder="1" applyAlignment="1" applyProtection="1">
      <alignment horizontal="left" vertical="center" wrapText="1" indent="1"/>
    </xf>
    <xf numFmtId="166" fontId="2" fillId="2" borderId="0" xfId="0" applyNumberFormat="1" applyFont="1" applyFill="1" applyBorder="1" applyAlignment="1" applyProtection="1">
      <alignment horizontal="left" vertical="center" wrapText="1" indent="1"/>
    </xf>
    <xf numFmtId="0" fontId="11" fillId="4" borderId="0" xfId="0" applyFont="1" applyFill="1" applyBorder="1" applyAlignment="1">
      <alignment horizontal="right" vertical="center"/>
    </xf>
    <xf numFmtId="0" fontId="2" fillId="6" borderId="9" xfId="0" applyFont="1" applyFill="1" applyBorder="1" applyAlignment="1">
      <alignment horizontal="center" vertical="center"/>
    </xf>
    <xf numFmtId="164" fontId="2" fillId="7" borderId="9" xfId="0" applyNumberFormat="1" applyFont="1" applyFill="1" applyBorder="1" applyAlignment="1">
      <alignment horizontal="center" vertical="center" wrapText="1"/>
    </xf>
    <xf numFmtId="0" fontId="7" fillId="5" borderId="5" xfId="0" applyFont="1" applyFill="1" applyBorder="1" applyAlignment="1">
      <alignment vertical="center"/>
    </xf>
    <xf numFmtId="0" fontId="7" fillId="5" borderId="13" xfId="0" applyFont="1" applyFill="1" applyBorder="1" applyAlignment="1">
      <alignment vertical="center"/>
    </xf>
    <xf numFmtId="0" fontId="7" fillId="5" borderId="13"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14" xfId="0" applyFont="1" applyFill="1" applyBorder="1" applyAlignment="1">
      <alignment horizontal="center" vertical="center"/>
    </xf>
    <xf numFmtId="0" fontId="3" fillId="5" borderId="2"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5" borderId="3"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6" borderId="4" xfId="0" applyFont="1" applyFill="1" applyBorder="1" applyAlignment="1">
      <alignment horizontal="left" vertical="center" wrapText="1"/>
    </xf>
    <xf numFmtId="0" fontId="3" fillId="4" borderId="4" xfId="0" applyFont="1" applyFill="1" applyBorder="1" applyAlignment="1">
      <alignment horizontal="left" vertical="center" wrapText="1"/>
    </xf>
    <xf numFmtId="0" fontId="15" fillId="4" borderId="2"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2" fillId="6" borderId="1" xfId="0" applyFont="1" applyFill="1" applyBorder="1" applyAlignment="1">
      <alignment horizontal="center" vertical="center" wrapText="1"/>
    </xf>
    <xf numFmtId="0" fontId="15" fillId="7" borderId="2" xfId="0" applyFont="1" applyFill="1" applyBorder="1" applyAlignment="1">
      <alignment horizontal="left" vertical="center" wrapText="1"/>
    </xf>
    <xf numFmtId="0" fontId="15" fillId="7" borderId="3" xfId="0" applyFont="1" applyFill="1" applyBorder="1" applyAlignment="1">
      <alignment horizontal="left" vertical="center" wrapText="1"/>
    </xf>
    <xf numFmtId="0" fontId="2" fillId="6" borderId="1" xfId="0" applyFont="1" applyFill="1" applyBorder="1" applyAlignment="1">
      <alignment horizontal="center" vertical="center"/>
    </xf>
    <xf numFmtId="0" fontId="15" fillId="7" borderId="2"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15" fillId="7" borderId="3"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9" xfId="0" applyFont="1" applyFill="1" applyBorder="1" applyAlignment="1">
      <alignment horizontal="center" vertical="center" wrapText="1"/>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7" borderId="2" xfId="0" applyNumberFormat="1" applyFont="1" applyFill="1" applyBorder="1" applyAlignment="1" applyProtection="1">
      <alignment horizontal="center" vertical="center"/>
      <protection locked="0"/>
    </xf>
    <xf numFmtId="165" fontId="3" fillId="7" borderId="3" xfId="0" applyNumberFormat="1" applyFont="1" applyFill="1" applyBorder="1" applyAlignment="1" applyProtection="1">
      <alignment horizontal="center" vertical="center"/>
      <protection locked="0"/>
    </xf>
    <xf numFmtId="165" fontId="3" fillId="4" borderId="4" xfId="0" applyNumberFormat="1" applyFont="1" applyFill="1" applyBorder="1" applyAlignment="1" applyProtection="1">
      <alignment horizontal="center" vertical="center"/>
    </xf>
    <xf numFmtId="165" fontId="3" fillId="4" borderId="3" xfId="0" applyNumberFormat="1" applyFont="1" applyFill="1" applyBorder="1" applyAlignment="1" applyProtection="1">
      <alignment horizontal="center" vertical="center"/>
    </xf>
    <xf numFmtId="165" fontId="4" fillId="3" borderId="4" xfId="0" applyNumberFormat="1" applyFont="1" applyFill="1" applyBorder="1" applyAlignment="1" applyProtection="1">
      <alignment horizontal="center" vertical="center"/>
      <protection locked="0"/>
    </xf>
    <xf numFmtId="165" fontId="3" fillId="7" borderId="4" xfId="0" applyNumberFormat="1" applyFont="1" applyFill="1" applyBorder="1" applyAlignment="1" applyProtection="1">
      <alignment horizontal="center" vertical="center"/>
      <protection locked="0"/>
    </xf>
    <xf numFmtId="2" fontId="3" fillId="7" borderId="4" xfId="0" applyNumberFormat="1" applyFont="1" applyFill="1" applyBorder="1" applyAlignment="1" applyProtection="1">
      <alignment horizontal="center" vertical="center"/>
      <protection locked="0"/>
    </xf>
    <xf numFmtId="2" fontId="3" fillId="7" borderId="3" xfId="0" applyNumberFormat="1" applyFont="1" applyFill="1" applyBorder="1" applyAlignment="1" applyProtection="1">
      <alignment horizontal="center" vertical="center"/>
      <protection locked="0"/>
    </xf>
    <xf numFmtId="2" fontId="3" fillId="7" borderId="2" xfId="0" applyNumberFormat="1" applyFont="1" applyFill="1" applyBorder="1" applyAlignment="1" applyProtection="1">
      <alignment horizontal="center" vertical="center"/>
      <protection locked="0"/>
    </xf>
    <xf numFmtId="0" fontId="2" fillId="5" borderId="5" xfId="0" applyFont="1" applyFill="1" applyBorder="1" applyAlignment="1" applyProtection="1">
      <alignment horizontal="left" vertical="center" wrapText="1" indent="1"/>
    </xf>
    <xf numFmtId="0" fontId="2" fillId="5" borderId="6" xfId="0" applyFont="1" applyFill="1" applyBorder="1" applyAlignment="1" applyProtection="1">
      <alignment horizontal="left" vertical="center" wrapText="1" indent="1"/>
    </xf>
    <xf numFmtId="0" fontId="4" fillId="3" borderId="6" xfId="0" applyFont="1" applyFill="1" applyBorder="1" applyAlignment="1" applyProtection="1">
      <alignment horizontal="center" vertical="center"/>
    </xf>
    <xf numFmtId="0" fontId="4" fillId="3" borderId="0" xfId="0" applyFont="1" applyFill="1" applyBorder="1" applyAlignment="1" applyProtection="1">
      <alignment horizontal="center" vertical="center"/>
    </xf>
    <xf numFmtId="0" fontId="4" fillId="3" borderId="10" xfId="0" applyFont="1" applyFill="1" applyBorder="1" applyAlignment="1" applyProtection="1">
      <alignment horizontal="center" vertical="center"/>
    </xf>
    <xf numFmtId="0" fontId="2" fillId="6" borderId="8"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9" xfId="0" applyFont="1" applyFill="1" applyBorder="1" applyAlignment="1">
      <alignment horizontal="left" vertical="center" wrapText="1"/>
    </xf>
    <xf numFmtId="164" fontId="2" fillId="7" borderId="1" xfId="0" applyNumberFormat="1" applyFont="1" applyFill="1" applyBorder="1" applyAlignment="1" applyProtection="1">
      <alignment horizontal="center" vertical="center" wrapText="1"/>
      <protection locked="0"/>
    </xf>
    <xf numFmtId="0" fontId="9" fillId="4" borderId="1" xfId="0" applyFont="1" applyFill="1" applyBorder="1" applyAlignment="1">
      <alignment horizontal="right" vertical="center" wrapText="1"/>
    </xf>
    <xf numFmtId="0" fontId="10" fillId="3" borderId="1" xfId="0" applyFont="1" applyFill="1" applyBorder="1" applyAlignment="1">
      <alignment horizontal="right" vertical="center" wrapText="1"/>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wrapText="1"/>
    </xf>
    <xf numFmtId="164" fontId="2" fillId="7" borderId="9" xfId="0" applyNumberFormat="1" applyFont="1" applyFill="1" applyBorder="1" applyAlignment="1" applyProtection="1">
      <alignment horizontal="center" vertical="center" wrapText="1"/>
      <protection locked="0"/>
    </xf>
    <xf numFmtId="166" fontId="12" fillId="4" borderId="2" xfId="0" applyNumberFormat="1" applyFont="1" applyFill="1" applyBorder="1" applyAlignment="1" applyProtection="1">
      <alignment horizontal="center" vertical="center" wrapText="1"/>
      <protection locked="0"/>
    </xf>
    <xf numFmtId="166" fontId="12" fillId="4" borderId="3" xfId="0" applyNumberFormat="1" applyFont="1" applyFill="1" applyBorder="1" applyAlignment="1" applyProtection="1">
      <alignment horizontal="center" vertical="center" wrapText="1"/>
      <protection locked="0"/>
    </xf>
    <xf numFmtId="7" fontId="12" fillId="4" borderId="6" xfId="0" applyNumberFormat="1" applyFont="1" applyFill="1" applyBorder="1" applyAlignment="1" applyProtection="1">
      <alignment horizontal="center" vertical="center" wrapText="1"/>
      <protection locked="0"/>
    </xf>
    <xf numFmtId="7" fontId="12" fillId="4" borderId="10" xfId="0" applyNumberFormat="1" applyFont="1" applyFill="1" applyBorder="1" applyAlignment="1" applyProtection="1">
      <alignment horizontal="center" vertical="center" wrapText="1"/>
      <protection locked="0"/>
    </xf>
    <xf numFmtId="0" fontId="4" fillId="3" borderId="6"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10" xfId="0" applyFont="1" applyFill="1" applyBorder="1" applyAlignment="1">
      <alignment horizontal="center" vertical="center"/>
    </xf>
    <xf numFmtId="2" fontId="12" fillId="4" borderId="6" xfId="0" applyNumberFormat="1" applyFont="1" applyFill="1" applyBorder="1" applyAlignment="1" applyProtection="1">
      <alignment horizontal="center" vertical="center" wrapText="1"/>
      <protection locked="0"/>
    </xf>
    <xf numFmtId="2" fontId="12" fillId="4" borderId="10" xfId="0" applyNumberFormat="1" applyFont="1" applyFill="1" applyBorder="1" applyAlignment="1" applyProtection="1">
      <alignment horizontal="center" vertical="center" wrapText="1"/>
      <protection locked="0"/>
    </xf>
    <xf numFmtId="0" fontId="11" fillId="4" borderId="1" xfId="0" applyFont="1" applyFill="1" applyBorder="1" applyAlignment="1">
      <alignment horizontal="right" vertical="center" wrapText="1"/>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164" fontId="2" fillId="3" borderId="6" xfId="0" applyNumberFormat="1" applyFont="1" applyFill="1" applyBorder="1" applyAlignment="1">
      <alignment horizontal="center" vertical="center" wrapText="1"/>
    </xf>
    <xf numFmtId="164" fontId="2" fillId="3" borderId="0" xfId="0" applyNumberFormat="1" applyFont="1" applyFill="1" applyBorder="1" applyAlignment="1">
      <alignment horizontal="center" vertical="center" wrapText="1"/>
    </xf>
    <xf numFmtId="164" fontId="2" fillId="3" borderId="10" xfId="0" applyNumberFormat="1"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2" fillId="3" borderId="8" xfId="0" applyFont="1" applyFill="1" applyBorder="1" applyAlignment="1">
      <alignment horizontal="center" vertical="center"/>
    </xf>
    <xf numFmtId="0" fontId="2" fillId="3" borderId="7" xfId="0" applyFont="1" applyFill="1" applyBorder="1" applyAlignment="1">
      <alignment horizontal="center" vertical="center"/>
    </xf>
    <xf numFmtId="166" fontId="12" fillId="4" borderId="0" xfId="0" applyNumberFormat="1" applyFont="1" applyFill="1" applyBorder="1" applyAlignment="1" applyProtection="1">
      <alignment horizontal="center" vertical="center" wrapText="1"/>
      <protection locked="0"/>
    </xf>
    <xf numFmtId="166" fontId="8" fillId="8" borderId="5" xfId="0" applyNumberFormat="1" applyFont="1" applyFill="1" applyBorder="1" applyAlignment="1" applyProtection="1">
      <alignment horizontal="center" vertical="center" wrapText="1"/>
    </xf>
    <xf numFmtId="166" fontId="8" fillId="8" borderId="14" xfId="0" applyNumberFormat="1" applyFont="1" applyFill="1" applyBorder="1" applyAlignment="1" applyProtection="1">
      <alignment horizontal="center" vertical="center" wrapText="1"/>
    </xf>
    <xf numFmtId="0" fontId="10" fillId="8" borderId="5" xfId="0" applyFont="1" applyFill="1" applyBorder="1" applyAlignment="1">
      <alignment horizontal="right" vertical="center" wrapText="1"/>
    </xf>
    <xf numFmtId="0" fontId="10" fillId="8" borderId="14" xfId="0" applyFont="1" applyFill="1" applyBorder="1" applyAlignment="1">
      <alignment horizontal="right" vertical="center" wrapText="1"/>
    </xf>
    <xf numFmtId="166" fontId="8" fillId="8" borderId="2" xfId="0" applyNumberFormat="1" applyFont="1" applyFill="1" applyBorder="1" applyAlignment="1" applyProtection="1">
      <alignment horizontal="center" vertical="center" wrapText="1"/>
    </xf>
    <xf numFmtId="166" fontId="8" fillId="8" borderId="3" xfId="0" applyNumberFormat="1" applyFont="1" applyFill="1" applyBorder="1" applyAlignment="1" applyProtection="1">
      <alignment horizontal="center" vertical="center" wrapText="1"/>
    </xf>
    <xf numFmtId="165" fontId="3" fillId="3" borderId="6" xfId="0" applyNumberFormat="1" applyFont="1" applyFill="1" applyBorder="1" applyAlignment="1" applyProtection="1">
      <alignment horizontal="center" vertical="center"/>
    </xf>
    <xf numFmtId="165" fontId="3" fillId="3" borderId="0" xfId="0" applyNumberFormat="1" applyFont="1" applyFill="1" applyBorder="1" applyAlignment="1" applyProtection="1">
      <alignment horizontal="center" vertical="center"/>
    </xf>
    <xf numFmtId="165" fontId="3" fillId="3" borderId="10" xfId="0" applyNumberFormat="1" applyFont="1" applyFill="1" applyBorder="1" applyAlignment="1" applyProtection="1">
      <alignment horizontal="center" vertical="center"/>
    </xf>
    <xf numFmtId="165" fontId="4" fillId="3" borderId="4" xfId="0" applyNumberFormat="1" applyFont="1" applyFill="1" applyBorder="1" applyAlignment="1" applyProtection="1">
      <alignment horizontal="center" vertical="center"/>
    </xf>
    <xf numFmtId="165" fontId="4" fillId="3" borderId="3" xfId="0" applyNumberFormat="1" applyFont="1" applyFill="1" applyBorder="1" applyAlignment="1" applyProtection="1">
      <alignment horizontal="center"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M22"/>
  <sheetViews>
    <sheetView showGridLines="0" zoomScale="120" zoomScaleNormal="120" workbookViewId="0">
      <selection activeCell="H10" sqref="H10"/>
    </sheetView>
  </sheetViews>
  <sheetFormatPr baseColWidth="10" defaultRowHeight="15"/>
  <cols>
    <col min="1" max="1" width="12.83203125" customWidth="1"/>
    <col min="2" max="2" width="80.83203125" customWidth="1"/>
    <col min="3" max="7" width="15.83203125" customWidth="1"/>
  </cols>
  <sheetData>
    <row r="1" spans="1:13" ht="30" customHeight="1">
      <c r="A1" s="94" t="s">
        <v>139</v>
      </c>
      <c r="B1" s="95"/>
      <c r="C1" s="95"/>
      <c r="D1" s="95"/>
      <c r="E1" s="95"/>
      <c r="F1" s="95"/>
      <c r="G1" s="96"/>
    </row>
    <row r="2" spans="1:13" ht="70" customHeight="1">
      <c r="A2" s="91" t="s">
        <v>34</v>
      </c>
      <c r="B2" s="92"/>
      <c r="C2" s="92"/>
      <c r="D2" s="92"/>
      <c r="E2" s="92"/>
      <c r="F2" s="92"/>
      <c r="G2" s="93"/>
    </row>
    <row r="3" spans="1:13" ht="35" customHeight="1">
      <c r="A3" s="99" t="s">
        <v>33</v>
      </c>
      <c r="B3" s="100"/>
      <c r="C3" s="47" t="s">
        <v>20</v>
      </c>
      <c r="D3" s="47" t="s">
        <v>21</v>
      </c>
      <c r="E3" s="47" t="s">
        <v>22</v>
      </c>
      <c r="F3" s="47" t="s">
        <v>23</v>
      </c>
      <c r="G3" s="47" t="s">
        <v>24</v>
      </c>
      <c r="H3" s="64" t="s">
        <v>12</v>
      </c>
      <c r="I3" s="65" t="s">
        <v>28</v>
      </c>
      <c r="J3" s="65" t="s">
        <v>29</v>
      </c>
      <c r="K3" s="65" t="s">
        <v>30</v>
      </c>
      <c r="L3" s="65" t="s">
        <v>31</v>
      </c>
      <c r="M3" s="65" t="s">
        <v>5</v>
      </c>
    </row>
    <row r="4" spans="1:13" ht="90" customHeight="1">
      <c r="A4" s="97" t="s">
        <v>35</v>
      </c>
      <c r="B4" s="98"/>
      <c r="C4" s="55">
        <v>10000</v>
      </c>
      <c r="D4" s="55">
        <v>5000</v>
      </c>
      <c r="E4" s="55">
        <v>3500</v>
      </c>
      <c r="F4" s="55">
        <v>0</v>
      </c>
      <c r="G4" s="50" t="s">
        <v>38</v>
      </c>
    </row>
    <row r="5" spans="1:13" ht="35" customHeight="1">
      <c r="A5" s="99" t="s">
        <v>36</v>
      </c>
      <c r="B5" s="100"/>
      <c r="C5" s="56" t="s">
        <v>20</v>
      </c>
      <c r="D5" s="56" t="s">
        <v>21</v>
      </c>
      <c r="E5" s="56" t="s">
        <v>22</v>
      </c>
      <c r="F5" s="56" t="s">
        <v>23</v>
      </c>
      <c r="G5" s="47" t="s">
        <v>24</v>
      </c>
    </row>
    <row r="6" spans="1:13" ht="90" customHeight="1">
      <c r="A6" s="97" t="s">
        <v>37</v>
      </c>
      <c r="B6" s="98"/>
      <c r="C6" s="55">
        <v>5000</v>
      </c>
      <c r="D6" s="55">
        <v>2500</v>
      </c>
      <c r="E6" s="55">
        <v>1500</v>
      </c>
      <c r="F6" s="55">
        <v>0</v>
      </c>
      <c r="G6" s="50" t="s">
        <v>38</v>
      </c>
    </row>
    <row r="7" spans="1:13" ht="35" customHeight="1">
      <c r="A7" s="99" t="s">
        <v>39</v>
      </c>
      <c r="B7" s="102"/>
      <c r="C7" s="102"/>
      <c r="D7" s="102"/>
      <c r="E7" s="102"/>
      <c r="F7" s="102"/>
      <c r="G7" s="100"/>
    </row>
    <row r="8" spans="1:13" ht="90" customHeight="1">
      <c r="A8" s="97" t="s">
        <v>40</v>
      </c>
      <c r="B8" s="101"/>
      <c r="C8" s="101"/>
      <c r="D8" s="101"/>
      <c r="E8" s="101"/>
      <c r="F8" s="101"/>
      <c r="G8" s="98"/>
    </row>
    <row r="9" spans="1:13" ht="35" customHeight="1">
      <c r="A9" s="53"/>
      <c r="B9" s="48" t="s">
        <v>56</v>
      </c>
      <c r="C9" s="103" t="s">
        <v>57</v>
      </c>
      <c r="D9" s="104"/>
      <c r="E9" s="21" t="s">
        <v>5</v>
      </c>
    </row>
    <row r="10" spans="1:13" ht="30" customHeight="1">
      <c r="A10" s="108" t="s">
        <v>51</v>
      </c>
      <c r="B10" s="51" t="s">
        <v>41</v>
      </c>
      <c r="C10" s="106" t="s">
        <v>58</v>
      </c>
      <c r="D10" s="107"/>
      <c r="E10" s="21" t="s">
        <v>148</v>
      </c>
      <c r="F10" s="21">
        <v>5</v>
      </c>
      <c r="G10" s="21">
        <v>0</v>
      </c>
      <c r="H10" s="21" t="s">
        <v>5</v>
      </c>
    </row>
    <row r="11" spans="1:13" ht="45" customHeight="1">
      <c r="A11" s="108"/>
      <c r="B11" s="51" t="s">
        <v>42</v>
      </c>
      <c r="C11" s="106" t="s">
        <v>59</v>
      </c>
      <c r="D11" s="107"/>
      <c r="E11" s="69" t="s">
        <v>149</v>
      </c>
      <c r="F11" s="69">
        <v>10</v>
      </c>
      <c r="G11" s="69">
        <v>5</v>
      </c>
      <c r="H11" s="69">
        <v>0</v>
      </c>
      <c r="I11" s="69" t="s">
        <v>5</v>
      </c>
    </row>
    <row r="12" spans="1:13" ht="45" customHeight="1">
      <c r="A12" s="105" t="s">
        <v>52</v>
      </c>
      <c r="B12" s="51" t="s">
        <v>43</v>
      </c>
      <c r="C12" s="106" t="s">
        <v>60</v>
      </c>
      <c r="D12" s="107"/>
      <c r="E12" s="21" t="s">
        <v>150</v>
      </c>
      <c r="F12" s="21"/>
      <c r="G12" s="21"/>
    </row>
    <row r="13" spans="1:13" ht="45" customHeight="1">
      <c r="A13" s="105"/>
      <c r="B13" s="51" t="s">
        <v>44</v>
      </c>
      <c r="C13" s="106" t="s">
        <v>59</v>
      </c>
      <c r="D13" s="107"/>
      <c r="E13" s="21" t="s">
        <v>151</v>
      </c>
      <c r="F13" s="21"/>
      <c r="G13" s="21"/>
    </row>
    <row r="14" spans="1:13" ht="30" customHeight="1">
      <c r="A14" s="105"/>
      <c r="B14" s="51" t="s">
        <v>45</v>
      </c>
      <c r="C14" s="106" t="s">
        <v>61</v>
      </c>
      <c r="D14" s="107"/>
      <c r="E14" s="21" t="s">
        <v>152</v>
      </c>
      <c r="F14" s="21"/>
      <c r="G14" s="21"/>
    </row>
    <row r="15" spans="1:13" ht="30" customHeight="1">
      <c r="A15" s="105"/>
      <c r="B15" s="51" t="s">
        <v>46</v>
      </c>
      <c r="C15" s="106" t="s">
        <v>61</v>
      </c>
      <c r="D15" s="107"/>
      <c r="E15" s="21"/>
      <c r="F15" s="21"/>
      <c r="G15" s="21"/>
    </row>
    <row r="16" spans="1:13" ht="45" customHeight="1">
      <c r="A16" s="105"/>
      <c r="B16" s="51" t="s">
        <v>47</v>
      </c>
      <c r="C16" s="106" t="s">
        <v>62</v>
      </c>
      <c r="D16" s="107"/>
      <c r="E16" s="21"/>
      <c r="F16" s="21"/>
      <c r="G16" s="21"/>
    </row>
    <row r="17" spans="1:7" ht="30" customHeight="1">
      <c r="A17" s="40" t="s">
        <v>53</v>
      </c>
      <c r="B17" s="51" t="s">
        <v>48</v>
      </c>
      <c r="C17" s="106" t="s">
        <v>63</v>
      </c>
      <c r="D17" s="107"/>
      <c r="E17" s="21">
        <v>10</v>
      </c>
      <c r="F17" s="21">
        <v>0</v>
      </c>
      <c r="G17" s="21" t="s">
        <v>5</v>
      </c>
    </row>
    <row r="18" spans="1:7" ht="30" customHeight="1">
      <c r="A18" s="40" t="s">
        <v>54</v>
      </c>
      <c r="B18" s="51" t="s">
        <v>49</v>
      </c>
      <c r="C18" s="106" t="s">
        <v>61</v>
      </c>
      <c r="D18" s="107"/>
    </row>
    <row r="19" spans="1:7" ht="30" customHeight="1">
      <c r="A19" s="40" t="s">
        <v>55</v>
      </c>
      <c r="B19" s="51" t="s">
        <v>50</v>
      </c>
      <c r="C19" s="106" t="s">
        <v>61</v>
      </c>
      <c r="D19" s="107"/>
    </row>
    <row r="20" spans="1:7" ht="35" customHeight="1">
      <c r="A20" s="53"/>
      <c r="B20" s="54" t="s">
        <v>64</v>
      </c>
      <c r="C20" s="103" t="s">
        <v>65</v>
      </c>
      <c r="D20" s="104"/>
    </row>
    <row r="21" spans="1:7" ht="30" customHeight="1">
      <c r="A21" s="94" t="s">
        <v>66</v>
      </c>
      <c r="B21" s="95"/>
      <c r="C21" s="95"/>
      <c r="D21" s="96"/>
    </row>
    <row r="22" spans="1:7" ht="30" customHeight="1">
      <c r="A22" s="109" t="s">
        <v>67</v>
      </c>
      <c r="B22" s="110"/>
      <c r="C22" s="110"/>
      <c r="D22" s="111"/>
    </row>
  </sheetData>
  <sheetProtection algorithmName="SHA-512" hashValue="6zwG/EmPKYezWdHiqg63M7NE9r4OdCvEq29jO4oRU36HTLrrJQqILi189JSYdGDJIybkTRFVnodCo0+zhRgWSw==" saltValue="pyvGN4v4xT/BGJI9DWDzow==" spinCount="100000" sheet="1" objects="1" scenarios="1"/>
  <mergeCells count="24">
    <mergeCell ref="A21:D21"/>
    <mergeCell ref="A22:D22"/>
    <mergeCell ref="C17:D17"/>
    <mergeCell ref="C18:D18"/>
    <mergeCell ref="C19:D19"/>
    <mergeCell ref="A6:B6"/>
    <mergeCell ref="A8:G8"/>
    <mergeCell ref="A7:G7"/>
    <mergeCell ref="C9:D9"/>
    <mergeCell ref="C20:D20"/>
    <mergeCell ref="A12:A16"/>
    <mergeCell ref="C10:D10"/>
    <mergeCell ref="C11:D11"/>
    <mergeCell ref="C12:D12"/>
    <mergeCell ref="C13:D13"/>
    <mergeCell ref="C14:D14"/>
    <mergeCell ref="C15:D15"/>
    <mergeCell ref="C16:D16"/>
    <mergeCell ref="A10:A11"/>
    <mergeCell ref="A2:G2"/>
    <mergeCell ref="A1:G1"/>
    <mergeCell ref="A4:B4"/>
    <mergeCell ref="A3:B3"/>
    <mergeCell ref="A5:B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20"/>
  <sheetViews>
    <sheetView showGridLines="0" tabSelected="1" workbookViewId="0">
      <selection activeCell="H6" sqref="H6"/>
    </sheetView>
  </sheetViews>
  <sheetFormatPr baseColWidth="10" defaultRowHeight="15"/>
  <cols>
    <col min="1" max="1" width="70.8320312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c r="A1" s="23" t="s">
        <v>13</v>
      </c>
      <c r="B1" s="12"/>
      <c r="C1" s="22"/>
      <c r="D1" s="12"/>
      <c r="E1" s="22"/>
      <c r="F1" s="12"/>
      <c r="G1" s="22"/>
    </row>
    <row r="2" spans="1:7" ht="30" customHeight="1">
      <c r="A2" s="24" t="s">
        <v>14</v>
      </c>
      <c r="B2" s="12"/>
      <c r="C2" s="25" t="str">
        <f>'Beoordelaar 1'!C1</f>
        <v>Inschrijver 1</v>
      </c>
      <c r="D2" s="15"/>
      <c r="E2" s="25" t="str">
        <f>'Beoordelaar 1'!F1</f>
        <v>Inschrijver 2</v>
      </c>
      <c r="F2" s="15"/>
      <c r="G2" s="25" t="str">
        <f>'Beoordelaar 1'!I1</f>
        <v>Inschrijver 3</v>
      </c>
    </row>
    <row r="3" spans="1:7" s="2" customFormat="1" ht="30" customHeight="1">
      <c r="A3" s="29" t="str">
        <f>'OPEN VRAGEN '!A1:A1</f>
        <v>1A. BEANTWOORDING OPEN VRAGEN</v>
      </c>
      <c r="B3" s="12"/>
      <c r="C3" s="30" t="e">
        <f>Consensus!D85</f>
        <v>#VALUE!</v>
      </c>
      <c r="D3" s="15"/>
      <c r="E3" s="30" t="e">
        <f>Consensus!G85</f>
        <v>#VALUE!</v>
      </c>
      <c r="F3" s="15"/>
      <c r="G3" s="30" t="e">
        <f>Consensus!J85</f>
        <v>#VALUE!</v>
      </c>
    </row>
    <row r="4" spans="1:7" s="2" customFormat="1" ht="30" customHeight="1">
      <c r="A4" s="29" t="str">
        <f>INTERVIEW!A1:A1</f>
        <v>2. INTERVIEW SLEUTELFUNCTIONARISSEN</v>
      </c>
      <c r="B4" s="12"/>
      <c r="C4" s="30" t="e">
        <f>Consensus!D130</f>
        <v>#VALUE!</v>
      </c>
      <c r="D4" s="15"/>
      <c r="E4" s="30" t="e">
        <f>Consensus!G130</f>
        <v>#VALUE!</v>
      </c>
      <c r="F4" s="15"/>
      <c r="G4" s="30" t="e">
        <f>Consensus!J130</f>
        <v>#VALUE!</v>
      </c>
    </row>
    <row r="5" spans="1:7" s="2" customFormat="1" ht="30" customHeight="1">
      <c r="A5" s="29" t="str">
        <f>PRODUCTDEMONSTRATIE!A1:A1</f>
        <v>3. PRODUCTDEMONSTRATIE BIJ ZAAM</v>
      </c>
      <c r="B5" s="12"/>
      <c r="C5" s="30" t="e">
        <f>Consensus!D630</f>
        <v>#VALUE!</v>
      </c>
      <c r="D5" s="15"/>
      <c r="E5" s="30" t="e">
        <f>Consensus!G630</f>
        <v>#VALUE!</v>
      </c>
      <c r="F5" s="15"/>
      <c r="G5" s="30" t="e">
        <f>Consensus!J630</f>
        <v>#VALUE!</v>
      </c>
    </row>
    <row r="6" spans="1:7" ht="30" customHeight="1">
      <c r="A6" s="27" t="s">
        <v>15</v>
      </c>
      <c r="B6" s="12"/>
      <c r="C6" s="26" t="e">
        <f>C4+C3+C5</f>
        <v>#VALUE!</v>
      </c>
      <c r="D6" s="15"/>
      <c r="E6" s="26" t="e">
        <f>E4+E3+E5</f>
        <v>#VALUE!</v>
      </c>
      <c r="F6" s="15"/>
      <c r="G6" s="26" t="e">
        <f>G4+G3+G5</f>
        <v>#VALUE!</v>
      </c>
    </row>
    <row r="8" spans="1:7" ht="30" customHeight="1">
      <c r="A8" s="31" t="s">
        <v>18</v>
      </c>
      <c r="B8" s="12"/>
      <c r="C8" s="32">
        <v>0</v>
      </c>
      <c r="D8" s="15"/>
      <c r="E8" s="32">
        <v>0</v>
      </c>
      <c r="F8" s="15"/>
      <c r="G8" s="32">
        <v>0</v>
      </c>
    </row>
    <row r="10" spans="1:7" ht="30" customHeight="1">
      <c r="A10" s="27" t="s">
        <v>19</v>
      </c>
      <c r="B10" s="12"/>
      <c r="C10" s="28" t="e">
        <f>C6/C8</f>
        <v>#VALUE!</v>
      </c>
      <c r="D10" s="20"/>
      <c r="E10" s="28" t="e">
        <f>E6/E8</f>
        <v>#VALUE!</v>
      </c>
      <c r="F10" s="20"/>
      <c r="G10" s="28" t="e">
        <f>G6/G8</f>
        <v>#VALUE!</v>
      </c>
    </row>
    <row r="17" spans="3:3" ht="16">
      <c r="C17" s="19"/>
    </row>
    <row r="18" spans="3:3" ht="16">
      <c r="C18" s="19"/>
    </row>
    <row r="19" spans="3:3" ht="16">
      <c r="C19" s="19"/>
    </row>
    <row r="20" spans="3:3" ht="16">
      <c r="C20" s="19"/>
    </row>
  </sheetData>
  <sheetProtection algorithmName="SHA-512" hashValue="WEm2z1rUyKNeQ3Ev8lModUcx4mYdFxWwLmjBbwBx8ZHSZdJAXkCjwJbLJMMyp0vhUpXBj+UGr7gk3oGZEoSEAQ==" saltValue="2e2AldEuDiRAN2n8KCciW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F13"/>
  <sheetViews>
    <sheetView showGridLines="0" workbookViewId="0">
      <selection activeCell="A9" sqref="A9"/>
    </sheetView>
  </sheetViews>
  <sheetFormatPr baseColWidth="10" defaultColWidth="8.83203125" defaultRowHeight="15"/>
  <cols>
    <col min="1" max="1" width="80.83203125" customWidth="1"/>
    <col min="2" max="6" width="15.83203125" customWidth="1"/>
  </cols>
  <sheetData>
    <row r="1" spans="1:6" ht="30" customHeight="1">
      <c r="A1" s="94" t="s">
        <v>68</v>
      </c>
      <c r="B1" s="95"/>
      <c r="C1" s="95"/>
      <c r="D1" s="95"/>
      <c r="E1" s="95"/>
      <c r="F1" s="96"/>
    </row>
    <row r="2" spans="1:6" ht="70" customHeight="1">
      <c r="A2" s="91" t="s">
        <v>69</v>
      </c>
      <c r="B2" s="92"/>
      <c r="C2" s="92"/>
      <c r="D2" s="92"/>
      <c r="E2" s="92"/>
      <c r="F2" s="93"/>
    </row>
    <row r="3" spans="1:6" ht="35" customHeight="1">
      <c r="A3" s="48"/>
      <c r="B3" s="47" t="s">
        <v>20</v>
      </c>
      <c r="C3" s="47" t="s">
        <v>21</v>
      </c>
      <c r="D3" s="47" t="s">
        <v>22</v>
      </c>
      <c r="E3" s="47" t="s">
        <v>23</v>
      </c>
      <c r="F3" s="47" t="s">
        <v>24</v>
      </c>
    </row>
    <row r="4" spans="1:6" ht="25" customHeight="1">
      <c r="A4" s="49" t="s">
        <v>70</v>
      </c>
      <c r="B4" s="55">
        <v>16000</v>
      </c>
      <c r="C4" s="55">
        <v>8000</v>
      </c>
      <c r="D4" s="55">
        <v>6000</v>
      </c>
      <c r="E4" s="55">
        <v>0</v>
      </c>
      <c r="F4" s="50" t="s">
        <v>38</v>
      </c>
    </row>
    <row r="5" spans="1:6" ht="25" customHeight="1">
      <c r="A5" s="49" t="s">
        <v>71</v>
      </c>
      <c r="B5" s="55">
        <v>8500</v>
      </c>
      <c r="C5" s="55">
        <v>4250</v>
      </c>
      <c r="D5" s="55">
        <v>3000</v>
      </c>
      <c r="E5" s="55">
        <v>0</v>
      </c>
      <c r="F5" s="50" t="s">
        <v>38</v>
      </c>
    </row>
    <row r="6" spans="1:6" ht="25" customHeight="1">
      <c r="A6" s="49" t="s">
        <v>72</v>
      </c>
      <c r="B6" s="55">
        <v>8500</v>
      </c>
      <c r="C6" s="55">
        <v>4250</v>
      </c>
      <c r="D6" s="55">
        <v>3000</v>
      </c>
      <c r="E6" s="55">
        <v>0</v>
      </c>
      <c r="F6" s="50" t="s">
        <v>38</v>
      </c>
    </row>
    <row r="7" spans="1:6" ht="25" customHeight="1">
      <c r="A7" s="49" t="s">
        <v>73</v>
      </c>
      <c r="B7" s="55">
        <v>8500</v>
      </c>
      <c r="C7" s="55">
        <v>4250</v>
      </c>
      <c r="D7" s="55">
        <v>3000</v>
      </c>
      <c r="E7" s="55">
        <v>0</v>
      </c>
      <c r="F7" s="50" t="s">
        <v>38</v>
      </c>
    </row>
    <row r="8" spans="1:6" ht="25" customHeight="1">
      <c r="A8" s="49" t="s">
        <v>74</v>
      </c>
      <c r="B8" s="55">
        <v>8500</v>
      </c>
      <c r="C8" s="55">
        <v>4250</v>
      </c>
      <c r="D8" s="55">
        <v>3000</v>
      </c>
      <c r="E8" s="55">
        <v>0</v>
      </c>
      <c r="F8" s="50" t="s">
        <v>38</v>
      </c>
    </row>
    <row r="9" spans="1:6" ht="20" customHeight="1">
      <c r="A9" s="21" t="s">
        <v>29</v>
      </c>
    </row>
    <row r="10" spans="1:6" ht="20" customHeight="1">
      <c r="A10" s="21" t="s">
        <v>30</v>
      </c>
    </row>
    <row r="11" spans="1:6" ht="20" customHeight="1">
      <c r="A11" s="21" t="s">
        <v>31</v>
      </c>
    </row>
    <row r="12" spans="1:6" ht="20" customHeight="1"/>
    <row r="13" spans="1:6" ht="20" customHeight="1"/>
  </sheetData>
  <sheetProtection algorithmName="SHA-512" hashValue="LikbrcuFVekhXSIXLePQ9TH+YVLIQWqiRpACEIa2zt/pgCw6x+xvgsEDFLr2rlUDLI27giyhkaNgt6j1/HuHLQ==" saltValue="S8C22PjOyfiVf6bUt3nBeQ==" spinCount="100000" sheet="1" objects="1" scenarios="1"/>
  <mergeCells count="2">
    <mergeCell ref="A1:F1"/>
    <mergeCell ref="A2:F2"/>
  </mergeCells>
  <pageMargins left="0.31496062992125984" right="0.31496062992125984" top="0.35433070866141736" bottom="0.35433070866141736" header="0.31496062992125984" footer="0.31496062992125984"/>
  <pageSetup paperSize="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9410C-428D-ED4F-8B37-4371181FF0C4}">
  <dimension ref="A1:H47"/>
  <sheetViews>
    <sheetView showGridLines="0" workbookViewId="0">
      <selection activeCell="A43" sqref="A43"/>
    </sheetView>
  </sheetViews>
  <sheetFormatPr baseColWidth="10" defaultRowHeight="15"/>
  <cols>
    <col min="1" max="1" width="90.83203125" customWidth="1"/>
    <col min="2" max="4" width="15.83203125" customWidth="1"/>
  </cols>
  <sheetData>
    <row r="1" spans="1:8" ht="30" customHeight="1">
      <c r="A1" s="94" t="s">
        <v>75</v>
      </c>
      <c r="B1" s="95"/>
      <c r="C1" s="95"/>
      <c r="D1" s="95"/>
    </row>
    <row r="2" spans="1:8" ht="70" customHeight="1">
      <c r="A2" s="91" t="s">
        <v>76</v>
      </c>
      <c r="B2" s="92"/>
      <c r="C2" s="92"/>
      <c r="D2" s="92"/>
    </row>
    <row r="3" spans="1:8" ht="20" customHeight="1">
      <c r="A3" s="61" t="s">
        <v>121</v>
      </c>
      <c r="B3" s="112" t="s">
        <v>87</v>
      </c>
      <c r="C3" s="112" t="s">
        <v>89</v>
      </c>
      <c r="D3" s="112" t="s">
        <v>88</v>
      </c>
    </row>
    <row r="4" spans="1:8" ht="20" customHeight="1">
      <c r="A4" s="62" t="s">
        <v>140</v>
      </c>
      <c r="B4" s="113"/>
      <c r="C4" s="113"/>
      <c r="D4" s="113"/>
    </row>
    <row r="5" spans="1:8" ht="20" customHeight="1">
      <c r="A5" s="63" t="s">
        <v>141</v>
      </c>
      <c r="B5" s="114"/>
      <c r="C5" s="114"/>
      <c r="D5" s="114"/>
    </row>
    <row r="6" spans="1:8" ht="20" customHeight="1">
      <c r="A6" s="49" t="s">
        <v>77</v>
      </c>
      <c r="B6" s="55">
        <v>1000</v>
      </c>
      <c r="C6" s="55">
        <v>500</v>
      </c>
      <c r="D6" s="58" t="s">
        <v>38</v>
      </c>
      <c r="E6" s="70" t="s">
        <v>12</v>
      </c>
      <c r="F6" s="71" t="s">
        <v>29</v>
      </c>
      <c r="G6" s="71" t="s">
        <v>31</v>
      </c>
      <c r="H6" s="71" t="s">
        <v>5</v>
      </c>
    </row>
    <row r="7" spans="1:8" ht="20" customHeight="1">
      <c r="A7" s="49" t="s">
        <v>78</v>
      </c>
      <c r="B7" s="55">
        <v>1000</v>
      </c>
      <c r="C7" s="55">
        <v>500</v>
      </c>
      <c r="D7" s="58" t="s">
        <v>38</v>
      </c>
      <c r="E7" s="70"/>
      <c r="F7" s="71"/>
      <c r="G7" s="71"/>
      <c r="H7" s="71"/>
    </row>
    <row r="8" spans="1:8" ht="20" customHeight="1">
      <c r="A8" s="49" t="s">
        <v>79</v>
      </c>
      <c r="B8" s="55">
        <v>1000</v>
      </c>
      <c r="C8" s="55">
        <v>500</v>
      </c>
      <c r="D8" s="58" t="s">
        <v>38</v>
      </c>
      <c r="E8" s="70"/>
      <c r="F8" s="71"/>
      <c r="G8" s="71"/>
      <c r="H8" s="71"/>
    </row>
    <row r="9" spans="1:8" ht="20" customHeight="1">
      <c r="A9" s="49" t="s">
        <v>80</v>
      </c>
      <c r="B9" s="55">
        <v>1000</v>
      </c>
      <c r="C9" s="55">
        <v>500</v>
      </c>
      <c r="D9" s="58" t="s">
        <v>38</v>
      </c>
      <c r="E9" s="70"/>
      <c r="F9" s="71"/>
      <c r="G9" s="71"/>
      <c r="H9" s="71"/>
    </row>
    <row r="10" spans="1:8" ht="20" customHeight="1">
      <c r="A10" s="49" t="s">
        <v>81</v>
      </c>
      <c r="B10" s="55">
        <v>1000</v>
      </c>
      <c r="C10" s="55">
        <v>500</v>
      </c>
      <c r="D10" s="58" t="s">
        <v>38</v>
      </c>
      <c r="E10" s="70"/>
      <c r="F10" s="71"/>
      <c r="G10" s="71"/>
      <c r="H10" s="71"/>
    </row>
    <row r="11" spans="1:8" ht="20" customHeight="1">
      <c r="A11" s="49" t="s">
        <v>82</v>
      </c>
      <c r="B11" s="55">
        <v>1000</v>
      </c>
      <c r="C11" s="55">
        <v>500</v>
      </c>
      <c r="D11" s="58" t="s">
        <v>38</v>
      </c>
      <c r="E11" s="70"/>
      <c r="F11" s="71"/>
      <c r="G11" s="71"/>
      <c r="H11" s="71"/>
    </row>
    <row r="12" spans="1:8" ht="91">
      <c r="A12" s="49" t="s">
        <v>83</v>
      </c>
      <c r="B12" s="57" t="s">
        <v>84</v>
      </c>
      <c r="C12" s="57" t="s">
        <v>85</v>
      </c>
      <c r="D12" s="57" t="s">
        <v>86</v>
      </c>
      <c r="E12" s="72" t="s">
        <v>12</v>
      </c>
      <c r="F12" s="73" t="s">
        <v>28</v>
      </c>
      <c r="G12" s="73" t="s">
        <v>29</v>
      </c>
      <c r="H12" s="73" t="s">
        <v>5</v>
      </c>
    </row>
    <row r="13" spans="1:8" ht="20" customHeight="1">
      <c r="A13" s="61" t="s">
        <v>122</v>
      </c>
      <c r="B13" s="112" t="s">
        <v>87</v>
      </c>
      <c r="C13" s="112" t="s">
        <v>90</v>
      </c>
      <c r="D13" s="112" t="s">
        <v>88</v>
      </c>
    </row>
    <row r="14" spans="1:8" ht="20" customHeight="1">
      <c r="A14" s="63" t="s">
        <v>142</v>
      </c>
      <c r="B14" s="114"/>
      <c r="C14" s="114"/>
      <c r="D14" s="114"/>
    </row>
    <row r="15" spans="1:8" ht="20" customHeight="1">
      <c r="A15" s="49" t="s">
        <v>77</v>
      </c>
      <c r="B15" s="55">
        <v>1000</v>
      </c>
      <c r="C15" s="55">
        <v>500</v>
      </c>
      <c r="D15" s="58" t="s">
        <v>38</v>
      </c>
    </row>
    <row r="16" spans="1:8" ht="20" customHeight="1">
      <c r="A16" s="49" t="s">
        <v>91</v>
      </c>
      <c r="B16" s="55">
        <v>1000</v>
      </c>
      <c r="C16" s="55">
        <v>500</v>
      </c>
      <c r="D16" s="58" t="s">
        <v>38</v>
      </c>
    </row>
    <row r="17" spans="1:4" ht="20" customHeight="1">
      <c r="A17" s="49" t="s">
        <v>92</v>
      </c>
      <c r="B17" s="55">
        <v>1000</v>
      </c>
      <c r="C17" s="55">
        <v>500</v>
      </c>
      <c r="D17" s="58" t="s">
        <v>38</v>
      </c>
    </row>
    <row r="18" spans="1:4" ht="20" customHeight="1">
      <c r="A18" s="49" t="s">
        <v>93</v>
      </c>
      <c r="B18" s="55">
        <v>1000</v>
      </c>
      <c r="C18" s="55">
        <v>500</v>
      </c>
      <c r="D18" s="58" t="s">
        <v>38</v>
      </c>
    </row>
    <row r="19" spans="1:4" ht="20" customHeight="1">
      <c r="A19" s="49" t="s">
        <v>94</v>
      </c>
      <c r="B19" s="55">
        <v>1000</v>
      </c>
      <c r="C19" s="55">
        <v>500</v>
      </c>
      <c r="D19" s="58" t="s">
        <v>38</v>
      </c>
    </row>
    <row r="20" spans="1:4" ht="20" customHeight="1">
      <c r="A20" s="49" t="s">
        <v>95</v>
      </c>
      <c r="B20" s="55">
        <v>1000</v>
      </c>
      <c r="C20" s="55">
        <v>500</v>
      </c>
      <c r="D20" s="58" t="s">
        <v>38</v>
      </c>
    </row>
    <row r="21" spans="1:4" ht="20" customHeight="1">
      <c r="A21" s="49" t="s">
        <v>96</v>
      </c>
      <c r="B21" s="55">
        <v>1000</v>
      </c>
      <c r="C21" s="55">
        <v>500</v>
      </c>
      <c r="D21" s="58" t="s">
        <v>38</v>
      </c>
    </row>
    <row r="22" spans="1:4" ht="91" customHeight="1">
      <c r="A22" s="49" t="s">
        <v>97</v>
      </c>
      <c r="B22" s="57" t="s">
        <v>84</v>
      </c>
      <c r="C22" s="57" t="s">
        <v>85</v>
      </c>
      <c r="D22" s="57" t="s">
        <v>86</v>
      </c>
    </row>
    <row r="23" spans="1:4" ht="20" customHeight="1">
      <c r="A23" s="61" t="s">
        <v>143</v>
      </c>
      <c r="B23" s="112" t="s">
        <v>87</v>
      </c>
      <c r="C23" s="112" t="s">
        <v>90</v>
      </c>
      <c r="D23" s="112" t="s">
        <v>88</v>
      </c>
    </row>
    <row r="24" spans="1:4" ht="20" customHeight="1">
      <c r="A24" s="63" t="s">
        <v>144</v>
      </c>
      <c r="B24" s="114"/>
      <c r="C24" s="114"/>
      <c r="D24" s="114"/>
    </row>
    <row r="25" spans="1:4" ht="20" customHeight="1">
      <c r="A25" s="49" t="s">
        <v>98</v>
      </c>
      <c r="B25" s="55">
        <v>1000</v>
      </c>
      <c r="C25" s="55">
        <v>500</v>
      </c>
      <c r="D25" s="58" t="s">
        <v>38</v>
      </c>
    </row>
    <row r="26" spans="1:4" ht="20" customHeight="1">
      <c r="A26" s="49" t="s">
        <v>99</v>
      </c>
      <c r="B26" s="55">
        <v>1000</v>
      </c>
      <c r="C26" s="55">
        <v>500</v>
      </c>
      <c r="D26" s="58" t="s">
        <v>38</v>
      </c>
    </row>
    <row r="27" spans="1:4" ht="20" customHeight="1">
      <c r="A27" s="49" t="s">
        <v>100</v>
      </c>
      <c r="B27" s="55">
        <v>1000</v>
      </c>
      <c r="C27" s="55">
        <v>500</v>
      </c>
      <c r="D27" s="58" t="s">
        <v>38</v>
      </c>
    </row>
    <row r="28" spans="1:4" ht="20" customHeight="1">
      <c r="A28" s="49" t="s">
        <v>101</v>
      </c>
      <c r="B28" s="55">
        <v>1000</v>
      </c>
      <c r="C28" s="55">
        <v>500</v>
      </c>
      <c r="D28" s="58" t="s">
        <v>38</v>
      </c>
    </row>
    <row r="29" spans="1:4" ht="20" customHeight="1">
      <c r="A29" s="49" t="s">
        <v>102</v>
      </c>
      <c r="B29" s="55">
        <v>1000</v>
      </c>
      <c r="C29" s="55">
        <v>500</v>
      </c>
      <c r="D29" s="58" t="s">
        <v>38</v>
      </c>
    </row>
    <row r="30" spans="1:4" ht="91">
      <c r="A30" s="49" t="s">
        <v>103</v>
      </c>
      <c r="B30" s="59" t="s">
        <v>84</v>
      </c>
      <c r="C30" s="59" t="s">
        <v>85</v>
      </c>
      <c r="D30" s="60" t="s">
        <v>104</v>
      </c>
    </row>
    <row r="31" spans="1:4" ht="40" customHeight="1">
      <c r="A31" s="48" t="s">
        <v>145</v>
      </c>
      <c r="B31" s="47" t="s">
        <v>87</v>
      </c>
      <c r="C31" s="47" t="s">
        <v>90</v>
      </c>
      <c r="D31" s="47" t="s">
        <v>88</v>
      </c>
    </row>
    <row r="32" spans="1:4" ht="20" customHeight="1">
      <c r="A32" s="49" t="s">
        <v>77</v>
      </c>
      <c r="B32" s="55">
        <v>1000</v>
      </c>
      <c r="C32" s="55">
        <v>500</v>
      </c>
      <c r="D32" s="58" t="s">
        <v>38</v>
      </c>
    </row>
    <row r="33" spans="1:4" ht="20" customHeight="1">
      <c r="A33" s="49" t="s">
        <v>105</v>
      </c>
      <c r="B33" s="55">
        <v>1000</v>
      </c>
      <c r="C33" s="55">
        <v>500</v>
      </c>
      <c r="D33" s="58" t="s">
        <v>38</v>
      </c>
    </row>
    <row r="34" spans="1:4" ht="20" customHeight="1">
      <c r="A34" s="49" t="s">
        <v>106</v>
      </c>
      <c r="B34" s="55">
        <v>1000</v>
      </c>
      <c r="C34" s="55">
        <v>500</v>
      </c>
      <c r="D34" s="58" t="s">
        <v>38</v>
      </c>
    </row>
    <row r="35" spans="1:4" ht="20" customHeight="1">
      <c r="A35" s="49" t="s">
        <v>107</v>
      </c>
      <c r="B35" s="55">
        <v>1000</v>
      </c>
      <c r="C35" s="55">
        <v>500</v>
      </c>
      <c r="D35" s="58" t="s">
        <v>38</v>
      </c>
    </row>
    <row r="36" spans="1:4" ht="20" customHeight="1">
      <c r="A36" s="49" t="s">
        <v>108</v>
      </c>
      <c r="B36" s="55">
        <v>1000</v>
      </c>
      <c r="C36" s="55">
        <v>500</v>
      </c>
      <c r="D36" s="58" t="s">
        <v>38</v>
      </c>
    </row>
    <row r="37" spans="1:4" ht="20" customHeight="1">
      <c r="A37" s="49" t="s">
        <v>109</v>
      </c>
      <c r="B37" s="55">
        <v>1000</v>
      </c>
      <c r="C37" s="55">
        <v>500</v>
      </c>
      <c r="D37" s="58" t="s">
        <v>38</v>
      </c>
    </row>
    <row r="38" spans="1:4" ht="20" customHeight="1">
      <c r="A38" s="49" t="s">
        <v>110</v>
      </c>
      <c r="B38" s="55">
        <v>1000</v>
      </c>
      <c r="C38" s="55">
        <v>500</v>
      </c>
      <c r="D38" s="58" t="s">
        <v>38</v>
      </c>
    </row>
    <row r="39" spans="1:4" ht="91">
      <c r="A39" s="49" t="s">
        <v>97</v>
      </c>
      <c r="B39" s="59" t="s">
        <v>84</v>
      </c>
      <c r="C39" s="59" t="s">
        <v>85</v>
      </c>
      <c r="D39" s="60" t="s">
        <v>114</v>
      </c>
    </row>
    <row r="40" spans="1:4" ht="104">
      <c r="A40" s="49" t="s">
        <v>111</v>
      </c>
      <c r="B40" s="59" t="s">
        <v>112</v>
      </c>
      <c r="C40" s="59" t="s">
        <v>113</v>
      </c>
      <c r="D40" s="60" t="s">
        <v>115</v>
      </c>
    </row>
    <row r="41" spans="1:4" ht="20" customHeight="1">
      <c r="A41" s="61" t="s">
        <v>146</v>
      </c>
      <c r="B41" s="112" t="s">
        <v>87</v>
      </c>
      <c r="C41" s="112" t="s">
        <v>90</v>
      </c>
      <c r="D41" s="112" t="s">
        <v>88</v>
      </c>
    </row>
    <row r="42" spans="1:4" ht="20" customHeight="1">
      <c r="A42" s="63" t="s">
        <v>147</v>
      </c>
      <c r="B42" s="114"/>
      <c r="C42" s="114"/>
      <c r="D42" s="114"/>
    </row>
    <row r="43" spans="1:4" ht="20" customHeight="1">
      <c r="A43" s="49" t="s">
        <v>98</v>
      </c>
      <c r="B43" s="55">
        <v>1000</v>
      </c>
      <c r="C43" s="55">
        <v>500</v>
      </c>
      <c r="D43" s="58" t="s">
        <v>38</v>
      </c>
    </row>
    <row r="44" spans="1:4" ht="20" customHeight="1">
      <c r="A44" s="49" t="s">
        <v>116</v>
      </c>
      <c r="B44" s="55">
        <v>1000</v>
      </c>
      <c r="C44" s="55">
        <v>500</v>
      </c>
      <c r="D44" s="58" t="s">
        <v>38</v>
      </c>
    </row>
    <row r="45" spans="1:4" ht="20" customHeight="1">
      <c r="A45" s="49" t="s">
        <v>117</v>
      </c>
      <c r="B45" s="55">
        <v>1000</v>
      </c>
      <c r="C45" s="55">
        <v>500</v>
      </c>
      <c r="D45" s="58" t="s">
        <v>38</v>
      </c>
    </row>
    <row r="46" spans="1:4" ht="20" customHeight="1">
      <c r="A46" s="49" t="s">
        <v>118</v>
      </c>
      <c r="B46" s="55">
        <v>1000</v>
      </c>
      <c r="C46" s="55">
        <v>500</v>
      </c>
      <c r="D46" s="58" t="s">
        <v>38</v>
      </c>
    </row>
    <row r="47" spans="1:4" ht="91">
      <c r="A47" s="49" t="s">
        <v>119</v>
      </c>
      <c r="B47" s="59" t="s">
        <v>120</v>
      </c>
      <c r="C47" s="59" t="s">
        <v>85</v>
      </c>
      <c r="D47" s="60" t="s">
        <v>104</v>
      </c>
    </row>
  </sheetData>
  <sheetProtection algorithmName="SHA-512" hashValue="6GPA/QP79hql2Awrg8HTD8Dk/5VJp55zDnrnDZHGLrkCMLENfMukvbF9Bp5AwBYo3RqNGsnQDNJpW2jjt9nK9A==" saltValue="Hy5SFOwEvRFesngioLHemA==" spinCount="100000" sheet="1" objects="1" scenarios="1"/>
  <mergeCells count="14">
    <mergeCell ref="B41:B42"/>
    <mergeCell ref="C41:C42"/>
    <mergeCell ref="D41:D42"/>
    <mergeCell ref="B13:B14"/>
    <mergeCell ref="C13:C14"/>
    <mergeCell ref="D13:D14"/>
    <mergeCell ref="B23:B24"/>
    <mergeCell ref="C23:C24"/>
    <mergeCell ref="D23:D24"/>
    <mergeCell ref="A1:D1"/>
    <mergeCell ref="A2:D2"/>
    <mergeCell ref="B3:B5"/>
    <mergeCell ref="C3:C5"/>
    <mergeCell ref="D3:D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89"/>
  <sheetViews>
    <sheetView showGridLines="0" zoomScale="90" zoomScaleNormal="90" zoomScalePageLayoutView="85" workbookViewId="0">
      <pane ySplit="1" topLeftCell="A186" activePane="bottomLeft" state="frozen"/>
      <selection pane="bottomLeft" activeCell="I175" sqref="I175:J175"/>
    </sheetView>
  </sheetViews>
  <sheetFormatPr baseColWidth="10" defaultColWidth="8.83203125" defaultRowHeight="13"/>
  <cols>
    <col min="1" max="1" width="71.33203125" style="4" customWidth="1"/>
    <col min="2" max="2" width="2.83203125" style="7"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c r="A1" s="42" t="s">
        <v>0</v>
      </c>
      <c r="B1" s="12"/>
      <c r="C1" s="121" t="s">
        <v>25</v>
      </c>
      <c r="D1" s="116"/>
      <c r="E1" s="12"/>
      <c r="F1" s="115" t="s">
        <v>26</v>
      </c>
      <c r="G1" s="116"/>
      <c r="H1" s="12"/>
      <c r="I1" s="115" t="s">
        <v>27</v>
      </c>
      <c r="J1" s="116"/>
      <c r="K1" s="3"/>
    </row>
    <row r="2" spans="1:11" ht="40" customHeight="1">
      <c r="A2" s="46" t="str">
        <f>'OPEN VRAGEN '!A1:A1</f>
        <v>1A. BEANTWOORDING OPEN VRAGEN</v>
      </c>
      <c r="B2" s="9"/>
      <c r="C2" s="119" t="s">
        <v>9</v>
      </c>
      <c r="D2" s="120"/>
      <c r="E2" s="9"/>
      <c r="F2" s="119" t="s">
        <v>9</v>
      </c>
      <c r="G2" s="120"/>
      <c r="H2" s="9"/>
      <c r="I2" s="119" t="s">
        <v>9</v>
      </c>
      <c r="J2" s="120"/>
    </row>
    <row r="3" spans="1:11" ht="20" customHeight="1">
      <c r="A3" s="66" t="str">
        <f>'OPEN VRAGEN '!A3</f>
        <v xml:space="preserve">1.1 Open vraag “accountmanagement” </v>
      </c>
      <c r="B3" s="10"/>
      <c r="C3" s="8" t="s">
        <v>5</v>
      </c>
      <c r="D3" s="6"/>
      <c r="E3" s="10"/>
      <c r="F3" s="8" t="s">
        <v>5</v>
      </c>
      <c r="G3" s="6"/>
      <c r="H3" s="10"/>
      <c r="I3" s="8" t="s">
        <v>5</v>
      </c>
      <c r="J3" s="6"/>
    </row>
    <row r="4" spans="1:11" ht="130" customHeight="1">
      <c r="A4" s="67" t="str">
        <f>'OPEN VRAGEN '!A4</f>
        <v xml:space="preserve">Inschrijver beschrijft in maximaal 2 A4 pagina´s op welke wijze zij invulling gaat geven aan het accountmanagement, waarbij er rekening mee gehouden moet worden dat iedere school ZELF de contacten wil onderhouden. Inschrijver beschrijft minimaal op welke concrete wijze zij zichzelf na gunning gaat introduceren bij alle scholen en hoe de contacten tussen de scholen en opdrachtnemer zullen verlopen. Inschrijver beschrijft tevens een tijdspad wanneer zij welke communicatie met wie uitvoert en welke inspanningen zij van de contractmanager van ZAAM daarbij verwacht. </v>
      </c>
      <c r="B4" s="10"/>
      <c r="C4" s="122" t="s">
        <v>3</v>
      </c>
      <c r="D4" s="118"/>
      <c r="E4" s="10"/>
      <c r="F4" s="117" t="s">
        <v>3</v>
      </c>
      <c r="G4" s="118"/>
      <c r="H4" s="10"/>
      <c r="I4" s="117" t="s">
        <v>3</v>
      </c>
      <c r="J4" s="118"/>
    </row>
    <row r="5" spans="1:11" ht="20" customHeight="1">
      <c r="A5" s="66" t="str">
        <f>'OPEN VRAGEN '!A5</f>
        <v>1.2 Open vraag “Duurzaamheid</v>
      </c>
      <c r="B5" s="10"/>
      <c r="C5" s="8" t="s">
        <v>5</v>
      </c>
      <c r="D5" s="6"/>
      <c r="E5" s="10"/>
      <c r="F5" s="8" t="s">
        <v>5</v>
      </c>
      <c r="G5" s="6"/>
      <c r="H5" s="10"/>
      <c r="I5" s="8" t="s">
        <v>5</v>
      </c>
      <c r="J5" s="6"/>
    </row>
    <row r="6" spans="1:11" ht="130" customHeight="1">
      <c r="A6" s="67" t="str">
        <f>'OPEN VRAGEN '!A6</f>
        <v>Inschrijver dient op maximaal 2 A4 pagina´s te beschrijven op welke wijze zij bijdraagt aan de duurzaamheid van onderwijs- en kantoormeubilair. Hierbij dient minimaal beschreven te worden hoe er wordt omgegaan met hergebruik van ‘oud’ onderwijs- en kantoormeubilair en onderdelen en het leveren van onderdelen voor bestaand meubilair. Daarnaast beschrijft inschrijver welke mogelijkheden zij biedt met betrekking tot het leveren van tweedehands onderwijs- en kantoormeubilair (ofwel meubilair met een ziel).</v>
      </c>
      <c r="B6" s="10"/>
      <c r="C6" s="122" t="s">
        <v>3</v>
      </c>
      <c r="D6" s="118"/>
      <c r="E6" s="10"/>
      <c r="F6" s="117" t="s">
        <v>3</v>
      </c>
      <c r="G6" s="118"/>
      <c r="H6" s="10"/>
      <c r="I6" s="117" t="s">
        <v>3</v>
      </c>
      <c r="J6" s="118"/>
    </row>
    <row r="7" spans="1:11" ht="20" customHeight="1">
      <c r="A7" s="66" t="str">
        <f>'OPEN VRAGEN '!A7</f>
        <v xml:space="preserve">1.3 “Gebruiksvriendelijkheid bestelportal inclusief klachtenmodule” </v>
      </c>
      <c r="B7" s="10"/>
      <c r="C7" s="169"/>
      <c r="D7" s="170"/>
      <c r="E7" s="170"/>
      <c r="F7" s="170"/>
      <c r="G7" s="170"/>
      <c r="H7" s="170"/>
      <c r="I7" s="170"/>
      <c r="J7" s="171"/>
    </row>
    <row r="8" spans="1:11" ht="130" customHeight="1">
      <c r="A8" s="67" t="str">
        <f>'OPEN VRAGEN '!A8</f>
        <v>Inschrijvers dienen een bestelportal te leveren waar ZAAM het meubilair kan bestellen. De aanbestedende dienst hecht veel waarde aan een goed werkende, volledige en gebruiksvriendelijke bestelportal. Tijdens de beoordeling zullen de leden van het beoordelingsteam bepaalde items gaan bestellen, zoals dit ook in de praktijk zal gaan plaatsvinden (praktijksimulatie). De beoordelaars gaan vervolgens dat bestelproces in de bestelportal beoordelen. Door middel van het fictief bestellen van de items zal de aanbestedende dienst beoordelen in welke mate de bestelportal gebruikersvriendelijk, goed werkend en volledig is.</v>
      </c>
      <c r="B8" s="10"/>
      <c r="C8" s="169"/>
      <c r="D8" s="170"/>
      <c r="E8" s="170"/>
      <c r="F8" s="170"/>
      <c r="G8" s="170"/>
      <c r="H8" s="170"/>
      <c r="I8" s="170"/>
      <c r="J8" s="171"/>
    </row>
    <row r="9" spans="1:11" ht="20" customHeight="1">
      <c r="A9" s="68" t="str">
        <f>'OPEN VRAGEN '!A10</f>
        <v>Algemeen</v>
      </c>
      <c r="B9" s="10"/>
      <c r="C9" s="77" t="s">
        <v>5</v>
      </c>
      <c r="D9" s="78"/>
      <c r="E9" s="79"/>
      <c r="F9" s="77" t="s">
        <v>5</v>
      </c>
      <c r="G9" s="78"/>
      <c r="H9" s="79"/>
      <c r="I9" s="77">
        <v>5</v>
      </c>
      <c r="J9" s="78"/>
    </row>
    <row r="10" spans="1:11" ht="130" customHeight="1">
      <c r="A10" s="67" t="str">
        <f>'OPEN VRAGEN '!B10</f>
        <v>Login werkt conform opgegeven inloggegevens.</v>
      </c>
      <c r="B10" s="10"/>
      <c r="C10" s="123" t="s">
        <v>3</v>
      </c>
      <c r="D10" s="124"/>
      <c r="E10" s="79"/>
      <c r="F10" s="125" t="s">
        <v>3</v>
      </c>
      <c r="G10" s="124"/>
      <c r="H10" s="79"/>
      <c r="I10" s="125" t="s">
        <v>3</v>
      </c>
      <c r="J10" s="124"/>
    </row>
    <row r="11" spans="1:11" ht="20" customHeight="1">
      <c r="A11" s="68" t="str">
        <f>'OPEN VRAGEN '!A10</f>
        <v>Algemeen</v>
      </c>
      <c r="B11" s="10"/>
      <c r="C11" s="77" t="s">
        <v>5</v>
      </c>
      <c r="D11" s="78"/>
      <c r="E11" s="79"/>
      <c r="F11" s="77" t="s">
        <v>5</v>
      </c>
      <c r="G11" s="78"/>
      <c r="H11" s="79"/>
      <c r="I11" s="77" t="s">
        <v>5</v>
      </c>
      <c r="J11" s="78"/>
    </row>
    <row r="12" spans="1:11" ht="130" customHeight="1">
      <c r="A12" s="67" t="str">
        <f>'OPEN VRAGEN '!B11</f>
        <v>Algehele indruk opzet/ uitstraling/ laagdrempeligheid.
(Uitmuntend= boven verwachting/ voldoende= volgens verwachting/ onvoldoende= valt tegen, onduidelijk, niet laagdrempelig)</v>
      </c>
      <c r="B12" s="10"/>
      <c r="C12" s="123" t="s">
        <v>3</v>
      </c>
      <c r="D12" s="124"/>
      <c r="E12" s="79"/>
      <c r="F12" s="125" t="s">
        <v>3</v>
      </c>
      <c r="G12" s="124"/>
      <c r="H12" s="79"/>
      <c r="I12" s="125" t="s">
        <v>3</v>
      </c>
      <c r="J12" s="124"/>
    </row>
    <row r="13" spans="1:11" ht="20" customHeight="1">
      <c r="A13" s="68" t="str">
        <f>'OPEN VRAGEN '!A12</f>
        <v>Gebruikers vriendelijkheid</v>
      </c>
      <c r="B13" s="10"/>
      <c r="C13" s="77" t="s">
        <v>5</v>
      </c>
      <c r="D13" s="78"/>
      <c r="E13" s="79"/>
      <c r="F13" s="77" t="s">
        <v>5</v>
      </c>
      <c r="G13" s="78"/>
      <c r="H13" s="79"/>
      <c r="I13" s="77" t="s">
        <v>5</v>
      </c>
      <c r="J13" s="78"/>
    </row>
    <row r="14" spans="1:11" ht="130" customHeight="1">
      <c r="A14" s="67" t="str">
        <f>'OPEN VRAGEN '!B12</f>
        <v>Aantal handelingen na het inloggen tot afronding per bestelling.</v>
      </c>
      <c r="B14" s="10"/>
      <c r="C14" s="123" t="s">
        <v>3</v>
      </c>
      <c r="D14" s="124"/>
      <c r="E14" s="79"/>
      <c r="F14" s="125" t="s">
        <v>3</v>
      </c>
      <c r="G14" s="124"/>
      <c r="H14" s="79"/>
      <c r="I14" s="125" t="s">
        <v>3</v>
      </c>
      <c r="J14" s="124"/>
    </row>
    <row r="15" spans="1:11" ht="20" customHeight="1">
      <c r="A15" s="68" t="str">
        <f>'OPEN VRAGEN '!A12</f>
        <v>Gebruikers vriendelijkheid</v>
      </c>
      <c r="B15" s="10"/>
      <c r="C15" s="77" t="s">
        <v>5</v>
      </c>
      <c r="D15" s="78"/>
      <c r="E15" s="79"/>
      <c r="F15" s="77" t="s">
        <v>5</v>
      </c>
      <c r="G15" s="78"/>
      <c r="H15" s="79"/>
      <c r="I15" s="77" t="s">
        <v>5</v>
      </c>
      <c r="J15" s="78"/>
    </row>
    <row r="16" spans="1:11" ht="130" customHeight="1">
      <c r="A16" s="67" t="str">
        <f>'OPEN VRAGEN '!B13</f>
        <v>De mate van logische opbouw van de schermen van de bestelportal.
(Uitmuntend= boven verwachting/ voldoende= volgens verwachting/ onvoldoende= valt tegen, onduidelijk, teveel handelingen)</v>
      </c>
      <c r="B16" s="10"/>
      <c r="C16" s="123" t="s">
        <v>3</v>
      </c>
      <c r="D16" s="124"/>
      <c r="E16" s="79"/>
      <c r="F16" s="125" t="s">
        <v>3</v>
      </c>
      <c r="G16" s="124"/>
      <c r="H16" s="79"/>
      <c r="I16" s="125" t="s">
        <v>3</v>
      </c>
      <c r="J16" s="124"/>
    </row>
    <row r="17" spans="1:10" ht="20" customHeight="1">
      <c r="A17" s="68" t="str">
        <f>'OPEN VRAGEN '!A12</f>
        <v>Gebruikers vriendelijkheid</v>
      </c>
      <c r="B17" s="10"/>
      <c r="C17" s="77" t="s">
        <v>5</v>
      </c>
      <c r="D17" s="78"/>
      <c r="E17" s="79"/>
      <c r="F17" s="77" t="s">
        <v>5</v>
      </c>
      <c r="G17" s="78"/>
      <c r="H17" s="79"/>
      <c r="I17" s="77" t="s">
        <v>5</v>
      </c>
      <c r="J17" s="78"/>
    </row>
    <row r="18" spans="1:10" ht="130" customHeight="1">
      <c r="A18" s="67" t="str">
        <f>'OPEN VRAGEN '!B14</f>
        <v>Mogelijkheid tot inzage in bestelstatus.</v>
      </c>
      <c r="B18" s="10"/>
      <c r="C18" s="123" t="s">
        <v>3</v>
      </c>
      <c r="D18" s="124"/>
      <c r="E18" s="79"/>
      <c r="F18" s="125" t="s">
        <v>3</v>
      </c>
      <c r="G18" s="124"/>
      <c r="H18" s="79"/>
      <c r="I18" s="125" t="s">
        <v>3</v>
      </c>
      <c r="J18" s="124"/>
    </row>
    <row r="19" spans="1:10" ht="20" customHeight="1">
      <c r="A19" s="68" t="str">
        <f>'OPEN VRAGEN '!A12</f>
        <v>Gebruikers vriendelijkheid</v>
      </c>
      <c r="B19" s="10"/>
      <c r="C19" s="77" t="s">
        <v>5</v>
      </c>
      <c r="D19" s="78"/>
      <c r="E19" s="79"/>
      <c r="F19" s="77" t="s">
        <v>5</v>
      </c>
      <c r="G19" s="78"/>
      <c r="H19" s="79"/>
      <c r="I19" s="77" t="s">
        <v>5</v>
      </c>
      <c r="J19" s="78"/>
    </row>
    <row r="20" spans="1:10" ht="130" customHeight="1">
      <c r="A20" s="67" t="str">
        <f>'OPEN VRAGEN '!B15</f>
        <v>Mogelijkheid van vrij tekstveld.</v>
      </c>
      <c r="B20" s="10"/>
      <c r="C20" s="123" t="s">
        <v>3</v>
      </c>
      <c r="D20" s="124"/>
      <c r="E20" s="79"/>
      <c r="F20" s="125" t="s">
        <v>3</v>
      </c>
      <c r="G20" s="124"/>
      <c r="H20" s="79"/>
      <c r="I20" s="125" t="s">
        <v>3</v>
      </c>
      <c r="J20" s="124"/>
    </row>
    <row r="21" spans="1:10" ht="20" customHeight="1">
      <c r="A21" s="68" t="str">
        <f>'OPEN VRAGEN '!A12</f>
        <v>Gebruikers vriendelijkheid</v>
      </c>
      <c r="B21" s="10"/>
      <c r="C21" s="77" t="s">
        <v>5</v>
      </c>
      <c r="D21" s="78"/>
      <c r="E21" s="79"/>
      <c r="F21" s="77" t="s">
        <v>5</v>
      </c>
      <c r="G21" s="78"/>
      <c r="H21" s="79"/>
      <c r="I21" s="77" t="s">
        <v>5</v>
      </c>
      <c r="J21" s="78"/>
    </row>
    <row r="22" spans="1:10" ht="130" customHeight="1">
      <c r="A22" s="67" t="str">
        <f>'OPEN VRAGEN '!B16</f>
        <v>Aanwezigheid van help-functies, automatische tips en ondersteuning.</v>
      </c>
      <c r="B22" s="10"/>
      <c r="C22" s="123" t="s">
        <v>3</v>
      </c>
      <c r="D22" s="124"/>
      <c r="E22" s="79"/>
      <c r="F22" s="125" t="s">
        <v>3</v>
      </c>
      <c r="G22" s="124"/>
      <c r="H22" s="79"/>
      <c r="I22" s="125" t="s">
        <v>3</v>
      </c>
      <c r="J22" s="124"/>
    </row>
    <row r="23" spans="1:10" ht="20" customHeight="1">
      <c r="A23" s="68" t="str">
        <f>'OPEN VRAGEN '!A17</f>
        <v>Prijzen</v>
      </c>
      <c r="B23" s="10"/>
      <c r="C23" s="77" t="s">
        <v>5</v>
      </c>
      <c r="D23" s="78"/>
      <c r="E23" s="79"/>
      <c r="F23" s="77" t="s">
        <v>5</v>
      </c>
      <c r="G23" s="78"/>
      <c r="H23" s="79"/>
      <c r="I23" s="77" t="s">
        <v>5</v>
      </c>
      <c r="J23" s="78"/>
    </row>
    <row r="24" spans="1:10" ht="130" customHeight="1">
      <c r="A24" s="67" t="str">
        <f>'OPEN VRAGEN '!B17</f>
        <v>Juiste prijzen (tarieven conform het ingediende prijzenblad van de inschrijver en BTW) komen online in beeld (tijdens bestellen).</v>
      </c>
      <c r="B24" s="10"/>
      <c r="C24" s="123" t="s">
        <v>3</v>
      </c>
      <c r="D24" s="124"/>
      <c r="E24" s="79"/>
      <c r="F24" s="125" t="s">
        <v>3</v>
      </c>
      <c r="G24" s="124"/>
      <c r="H24" s="79"/>
      <c r="I24" s="125" t="s">
        <v>3</v>
      </c>
      <c r="J24" s="124"/>
    </row>
    <row r="25" spans="1:10" ht="20" customHeight="1">
      <c r="A25" s="68" t="str">
        <f>'OPEN VRAGEN '!A18</f>
        <v>Aflevering</v>
      </c>
      <c r="B25" s="10"/>
      <c r="C25" s="77" t="s">
        <v>5</v>
      </c>
      <c r="D25" s="78"/>
      <c r="E25" s="79"/>
      <c r="F25" s="77" t="s">
        <v>5</v>
      </c>
      <c r="G25" s="78"/>
      <c r="H25" s="79"/>
      <c r="I25" s="77" t="s">
        <v>5</v>
      </c>
      <c r="J25" s="78"/>
    </row>
    <row r="26" spans="1:10" ht="130" customHeight="1">
      <c r="A26" s="67" t="str">
        <f>'OPEN VRAGEN '!B18</f>
        <v>Het afleveradres van de scholen is per bestelling met een pull down te wijzigen.</v>
      </c>
      <c r="B26" s="10"/>
      <c r="C26" s="123" t="s">
        <v>3</v>
      </c>
      <c r="D26" s="124"/>
      <c r="E26" s="79"/>
      <c r="F26" s="125" t="s">
        <v>3</v>
      </c>
      <c r="G26" s="124"/>
      <c r="H26" s="79"/>
      <c r="I26" s="125" t="s">
        <v>3</v>
      </c>
      <c r="J26" s="124"/>
    </row>
    <row r="27" spans="1:10" ht="20" customHeight="1">
      <c r="A27" s="68" t="str">
        <f>'OPEN VRAGEN '!A19</f>
        <v>Klachten</v>
      </c>
      <c r="B27" s="10"/>
      <c r="C27" s="77" t="s">
        <v>5</v>
      </c>
      <c r="D27" s="78"/>
      <c r="E27" s="79"/>
      <c r="F27" s="77" t="s">
        <v>5</v>
      </c>
      <c r="G27" s="78"/>
      <c r="H27" s="79"/>
      <c r="I27" s="77" t="s">
        <v>5</v>
      </c>
      <c r="J27" s="78"/>
    </row>
    <row r="28" spans="1:10" ht="130" customHeight="1">
      <c r="A28" s="67" t="str">
        <f>'OPEN VRAGEN '!B19</f>
        <v>De bestelportal beschikt over een module waar klachten kunnen worden ingediend</v>
      </c>
      <c r="B28" s="10"/>
      <c r="C28" s="123" t="s">
        <v>3</v>
      </c>
      <c r="D28" s="124"/>
      <c r="E28" s="79"/>
      <c r="F28" s="125" t="s">
        <v>3</v>
      </c>
      <c r="G28" s="124"/>
      <c r="H28" s="79"/>
      <c r="I28" s="125" t="s">
        <v>3</v>
      </c>
      <c r="J28" s="124"/>
    </row>
    <row r="29" spans="1:10" ht="20" customHeight="1">
      <c r="A29" s="43"/>
      <c r="B29" s="11"/>
      <c r="C29" s="44"/>
      <c r="D29" s="44"/>
      <c r="E29" s="11"/>
      <c r="F29" s="44"/>
      <c r="G29" s="44"/>
      <c r="H29" s="11"/>
      <c r="I29" s="44"/>
      <c r="J29" s="45"/>
    </row>
    <row r="30" spans="1:10" ht="40" customHeight="1">
      <c r="A30" s="46" t="str">
        <f>INTERVIEW!A1</f>
        <v>2. INTERVIEW SLEUTELFUNCTIONARISSEN</v>
      </c>
      <c r="B30" s="9"/>
      <c r="C30" s="119" t="s">
        <v>9</v>
      </c>
      <c r="D30" s="120"/>
      <c r="E30" s="9"/>
      <c r="F30" s="119" t="s">
        <v>9</v>
      </c>
      <c r="G30" s="120"/>
      <c r="H30" s="9"/>
      <c r="I30" s="119" t="s">
        <v>9</v>
      </c>
      <c r="J30" s="120"/>
    </row>
    <row r="31" spans="1:10" ht="20" customHeight="1">
      <c r="A31" s="126" t="str">
        <f>INTERVIEW!A4</f>
        <v>Vraag 1</v>
      </c>
      <c r="B31" s="10"/>
      <c r="C31" s="8" t="s">
        <v>5</v>
      </c>
      <c r="D31" s="6"/>
      <c r="E31" s="10"/>
      <c r="F31" s="8" t="s">
        <v>5</v>
      </c>
      <c r="G31" s="6"/>
      <c r="H31" s="10"/>
      <c r="I31" s="8" t="s">
        <v>5</v>
      </c>
      <c r="J31" s="6"/>
    </row>
    <row r="32" spans="1:10" ht="130" customHeight="1">
      <c r="A32" s="127"/>
      <c r="B32" s="10"/>
      <c r="C32" s="122" t="s">
        <v>3</v>
      </c>
      <c r="D32" s="118"/>
      <c r="E32" s="10"/>
      <c r="F32" s="117" t="s">
        <v>3</v>
      </c>
      <c r="G32" s="118"/>
      <c r="H32" s="10"/>
      <c r="I32" s="117" t="s">
        <v>3</v>
      </c>
      <c r="J32" s="118"/>
    </row>
    <row r="33" spans="1:10" ht="20" customHeight="1">
      <c r="A33" s="126" t="str">
        <f>INTERVIEW!A5</f>
        <v>Vraag 2</v>
      </c>
      <c r="B33" s="10"/>
      <c r="C33" s="8" t="s">
        <v>5</v>
      </c>
      <c r="D33" s="6"/>
      <c r="E33" s="10"/>
      <c r="F33" s="8" t="s">
        <v>5</v>
      </c>
      <c r="G33" s="6"/>
      <c r="H33" s="10"/>
      <c r="I33" s="8" t="s">
        <v>5</v>
      </c>
      <c r="J33" s="6"/>
    </row>
    <row r="34" spans="1:10" ht="130" customHeight="1">
      <c r="A34" s="127"/>
      <c r="B34" s="10"/>
      <c r="C34" s="122" t="s">
        <v>3</v>
      </c>
      <c r="D34" s="118"/>
      <c r="E34" s="10"/>
      <c r="F34" s="117" t="s">
        <v>3</v>
      </c>
      <c r="G34" s="118"/>
      <c r="H34" s="10"/>
      <c r="I34" s="117" t="s">
        <v>3</v>
      </c>
      <c r="J34" s="118"/>
    </row>
    <row r="35" spans="1:10" ht="20" customHeight="1">
      <c r="A35" s="126" t="str">
        <f>INTERVIEW!A6</f>
        <v>Vraag 3</v>
      </c>
      <c r="B35" s="10"/>
      <c r="C35" s="8" t="s">
        <v>5</v>
      </c>
      <c r="D35" s="6"/>
      <c r="E35" s="10"/>
      <c r="F35" s="8" t="s">
        <v>5</v>
      </c>
      <c r="G35" s="6"/>
      <c r="H35" s="10"/>
      <c r="I35" s="8" t="s">
        <v>5</v>
      </c>
      <c r="J35" s="6"/>
    </row>
    <row r="36" spans="1:10" ht="130" customHeight="1">
      <c r="A36" s="127"/>
      <c r="B36" s="10"/>
      <c r="C36" s="122" t="s">
        <v>3</v>
      </c>
      <c r="D36" s="118"/>
      <c r="E36" s="10"/>
      <c r="F36" s="117" t="s">
        <v>3</v>
      </c>
      <c r="G36" s="118"/>
      <c r="H36" s="10"/>
      <c r="I36" s="117" t="s">
        <v>3</v>
      </c>
      <c r="J36" s="118"/>
    </row>
    <row r="37" spans="1:10" ht="20" customHeight="1">
      <c r="A37" s="126" t="str">
        <f>INTERVIEW!A7</f>
        <v>Vraag 4</v>
      </c>
      <c r="B37" s="10"/>
      <c r="C37" s="8" t="s">
        <v>5</v>
      </c>
      <c r="D37" s="6"/>
      <c r="E37" s="10"/>
      <c r="F37" s="8" t="s">
        <v>5</v>
      </c>
      <c r="G37" s="6"/>
      <c r="H37" s="10"/>
      <c r="I37" s="8" t="s">
        <v>5</v>
      </c>
      <c r="J37" s="6"/>
    </row>
    <row r="38" spans="1:10" ht="130" customHeight="1">
      <c r="A38" s="127"/>
      <c r="B38" s="10"/>
      <c r="C38" s="122" t="s">
        <v>3</v>
      </c>
      <c r="D38" s="118"/>
      <c r="E38" s="10"/>
      <c r="F38" s="117" t="s">
        <v>3</v>
      </c>
      <c r="G38" s="118"/>
      <c r="H38" s="10"/>
      <c r="I38" s="117" t="s">
        <v>3</v>
      </c>
      <c r="J38" s="118"/>
    </row>
    <row r="39" spans="1:10" ht="20" customHeight="1">
      <c r="A39" s="126" t="str">
        <f>INTERVIEW!A8</f>
        <v>Vraag 5</v>
      </c>
      <c r="B39" s="10"/>
      <c r="C39" s="8" t="s">
        <v>5</v>
      </c>
      <c r="D39" s="6"/>
      <c r="E39" s="10"/>
      <c r="F39" s="8" t="s">
        <v>5</v>
      </c>
      <c r="G39" s="6"/>
      <c r="H39" s="10"/>
      <c r="I39" s="8" t="s">
        <v>5</v>
      </c>
      <c r="J39" s="6"/>
    </row>
    <row r="40" spans="1:10" ht="130" customHeight="1">
      <c r="A40" s="127"/>
      <c r="B40" s="10"/>
      <c r="C40" s="122" t="s">
        <v>3</v>
      </c>
      <c r="D40" s="118"/>
      <c r="E40" s="10"/>
      <c r="F40" s="117" t="s">
        <v>3</v>
      </c>
      <c r="G40" s="118"/>
      <c r="H40" s="10"/>
      <c r="I40" s="117" t="s">
        <v>3</v>
      </c>
      <c r="J40" s="118"/>
    </row>
    <row r="41" spans="1:10" ht="20" customHeight="1">
      <c r="A41" s="43"/>
      <c r="B41" s="11"/>
      <c r="C41" s="44"/>
      <c r="D41" s="44"/>
      <c r="E41" s="11"/>
      <c r="F41" s="44"/>
      <c r="G41" s="44"/>
      <c r="H41" s="11"/>
      <c r="I41" s="44"/>
      <c r="J41" s="45"/>
    </row>
    <row r="42" spans="1:10" ht="40" customHeight="1">
      <c r="A42" s="46" t="str">
        <f>PRODUCTDEMONSTRATIE!A1:A1</f>
        <v>3. PRODUCTDEMONSTRATIE BIJ ZAAM</v>
      </c>
      <c r="B42" s="9"/>
      <c r="C42" s="119" t="s">
        <v>9</v>
      </c>
      <c r="D42" s="120"/>
      <c r="E42" s="9"/>
      <c r="F42" s="119" t="s">
        <v>9</v>
      </c>
      <c r="G42" s="120"/>
      <c r="H42" s="9"/>
      <c r="I42" s="119" t="s">
        <v>9</v>
      </c>
      <c r="J42" s="120"/>
    </row>
    <row r="43" spans="1:10" ht="20" customHeight="1">
      <c r="A43" s="128" t="str">
        <f>PRODUCTDEMONSTRATIE!A3</f>
        <v>(1) Leerlingstoel nr. 6</v>
      </c>
      <c r="B43" s="129"/>
      <c r="C43" s="129"/>
      <c r="D43" s="129"/>
      <c r="E43" s="129"/>
      <c r="F43" s="129"/>
      <c r="G43" s="129"/>
      <c r="H43" s="129"/>
      <c r="I43" s="129"/>
      <c r="J43" s="130"/>
    </row>
    <row r="44" spans="1:10" ht="20" customHeight="1">
      <c r="A44" s="126" t="str">
        <f>PRODUCTDEMONSTRATIE!A6:A6</f>
        <v>1.	Zitcomfort</v>
      </c>
      <c r="B44" s="10"/>
      <c r="C44" s="8" t="s">
        <v>5</v>
      </c>
      <c r="D44" s="6"/>
      <c r="E44" s="10"/>
      <c r="F44" s="8" t="s">
        <v>5</v>
      </c>
      <c r="G44" s="6"/>
      <c r="H44" s="10"/>
      <c r="I44" s="8" t="s">
        <v>5</v>
      </c>
      <c r="J44" s="6"/>
    </row>
    <row r="45" spans="1:10" ht="130" customHeight="1">
      <c r="A45" s="127"/>
      <c r="B45" s="10"/>
      <c r="C45" s="122" t="s">
        <v>3</v>
      </c>
      <c r="D45" s="118"/>
      <c r="E45" s="10"/>
      <c r="F45" s="117" t="s">
        <v>3</v>
      </c>
      <c r="G45" s="118"/>
      <c r="H45" s="10"/>
      <c r="I45" s="117" t="s">
        <v>3</v>
      </c>
      <c r="J45" s="118"/>
    </row>
    <row r="46" spans="1:10" ht="20" customHeight="1">
      <c r="A46" s="126" t="str">
        <f>PRODUCTDEMONSTRATIE!A7:A7</f>
        <v>2.	Stabiliteit bij het zitten</v>
      </c>
      <c r="B46" s="10"/>
      <c r="C46" s="8" t="s">
        <v>5</v>
      </c>
      <c r="D46" s="6"/>
      <c r="E46" s="10"/>
      <c r="F46" s="8" t="s">
        <v>5</v>
      </c>
      <c r="G46" s="6"/>
      <c r="H46" s="10"/>
      <c r="I46" s="8" t="s">
        <v>5</v>
      </c>
      <c r="J46" s="6"/>
    </row>
    <row r="47" spans="1:10" ht="130" customHeight="1">
      <c r="A47" s="127"/>
      <c r="B47" s="10"/>
      <c r="C47" s="122" t="s">
        <v>3</v>
      </c>
      <c r="D47" s="118"/>
      <c r="E47" s="10"/>
      <c r="F47" s="117" t="s">
        <v>3</v>
      </c>
      <c r="G47" s="118"/>
      <c r="H47" s="10"/>
      <c r="I47" s="117" t="s">
        <v>3</v>
      </c>
      <c r="J47" s="118"/>
    </row>
    <row r="48" spans="1:10" ht="20" customHeight="1">
      <c r="A48" s="126" t="str">
        <f>PRODUCTDEMONSTRATIE!A8:A8</f>
        <v>3.	Constructie inclusief bevestiging tussen frame en zitting</v>
      </c>
      <c r="B48" s="10"/>
      <c r="C48" s="8" t="s">
        <v>5</v>
      </c>
      <c r="D48" s="6"/>
      <c r="E48" s="10"/>
      <c r="F48" s="8" t="s">
        <v>5</v>
      </c>
      <c r="G48" s="6"/>
      <c r="H48" s="10"/>
      <c r="I48" s="8" t="s">
        <v>5</v>
      </c>
      <c r="J48" s="6"/>
    </row>
    <row r="49" spans="1:10" ht="130" customHeight="1">
      <c r="A49" s="127"/>
      <c r="B49" s="10"/>
      <c r="C49" s="122" t="s">
        <v>3</v>
      </c>
      <c r="D49" s="118"/>
      <c r="E49" s="10"/>
      <c r="F49" s="117" t="s">
        <v>3</v>
      </c>
      <c r="G49" s="118"/>
      <c r="H49" s="10"/>
      <c r="I49" s="117" t="s">
        <v>3</v>
      </c>
      <c r="J49" s="118"/>
    </row>
    <row r="50" spans="1:10" ht="20" customHeight="1">
      <c r="A50" s="126" t="str">
        <f>PRODUCTDEMONSTRATIE!A9:A9</f>
        <v>4.	Uitstraling/ vormgeving</v>
      </c>
      <c r="B50" s="10"/>
      <c r="C50" s="8" t="s">
        <v>5</v>
      </c>
      <c r="D50" s="6"/>
      <c r="E50" s="10"/>
      <c r="F50" s="8" t="s">
        <v>5</v>
      </c>
      <c r="G50" s="6"/>
      <c r="H50" s="10"/>
      <c r="I50" s="8" t="s">
        <v>5</v>
      </c>
      <c r="J50" s="6"/>
    </row>
    <row r="51" spans="1:10" ht="130" customHeight="1">
      <c r="A51" s="127"/>
      <c r="B51" s="10"/>
      <c r="C51" s="122" t="s">
        <v>3</v>
      </c>
      <c r="D51" s="118"/>
      <c r="E51" s="10"/>
      <c r="F51" s="117" t="s">
        <v>3</v>
      </c>
      <c r="G51" s="118"/>
      <c r="H51" s="10"/>
      <c r="I51" s="117" t="s">
        <v>3</v>
      </c>
      <c r="J51" s="118"/>
    </row>
    <row r="52" spans="1:10" ht="20" customHeight="1">
      <c r="A52" s="126" t="str">
        <f>PRODUCTDEMONSTRATIE!A10:A10</f>
        <v>5.	Gemak schoonmaken</v>
      </c>
      <c r="B52" s="10"/>
      <c r="C52" s="8" t="s">
        <v>5</v>
      </c>
      <c r="D52" s="6"/>
      <c r="E52" s="10"/>
      <c r="F52" s="8" t="s">
        <v>5</v>
      </c>
      <c r="G52" s="6"/>
      <c r="H52" s="10"/>
      <c r="I52" s="8" t="s">
        <v>5</v>
      </c>
      <c r="J52" s="6"/>
    </row>
    <row r="53" spans="1:10" ht="130" customHeight="1">
      <c r="A53" s="127"/>
      <c r="B53" s="10"/>
      <c r="C53" s="122" t="s">
        <v>3</v>
      </c>
      <c r="D53" s="118"/>
      <c r="E53" s="10"/>
      <c r="F53" s="117" t="s">
        <v>3</v>
      </c>
      <c r="G53" s="118"/>
      <c r="H53" s="10"/>
      <c r="I53" s="117" t="s">
        <v>3</v>
      </c>
      <c r="J53" s="118"/>
    </row>
    <row r="54" spans="1:10" ht="20" customHeight="1">
      <c r="A54" s="126" t="str">
        <f>PRODUCTDEMONSTRATIE!A11:A11</f>
        <v>6.	Mate van leerling-proof</v>
      </c>
      <c r="B54" s="10"/>
      <c r="C54" s="8" t="s">
        <v>5</v>
      </c>
      <c r="D54" s="6"/>
      <c r="E54" s="10"/>
      <c r="F54" s="8" t="s">
        <v>5</v>
      </c>
      <c r="G54" s="6"/>
      <c r="H54" s="10"/>
      <c r="I54" s="8" t="s">
        <v>5</v>
      </c>
      <c r="J54" s="6"/>
    </row>
    <row r="55" spans="1:10" ht="130" customHeight="1">
      <c r="A55" s="127"/>
      <c r="B55" s="10"/>
      <c r="C55" s="122" t="s">
        <v>3</v>
      </c>
      <c r="D55" s="118"/>
      <c r="E55" s="10"/>
      <c r="F55" s="117" t="s">
        <v>3</v>
      </c>
      <c r="G55" s="118"/>
      <c r="H55" s="10"/>
      <c r="I55" s="117" t="s">
        <v>3</v>
      </c>
      <c r="J55" s="118"/>
    </row>
    <row r="56" spans="1:10" ht="20" customHeight="1">
      <c r="A56" s="126" t="str">
        <f>PRODUCTDEMONSTRATIE!A12:A12</f>
        <v>7.	Mate van keuze kleuren in stalenboek</v>
      </c>
      <c r="B56" s="10"/>
      <c r="C56" s="8" t="s">
        <v>5</v>
      </c>
      <c r="D56" s="6"/>
      <c r="E56" s="10"/>
      <c r="F56" s="8" t="s">
        <v>5</v>
      </c>
      <c r="G56" s="6"/>
      <c r="H56" s="10"/>
      <c r="I56" s="8" t="s">
        <v>5</v>
      </c>
      <c r="J56" s="6"/>
    </row>
    <row r="57" spans="1:10" ht="130" customHeight="1">
      <c r="A57" s="127"/>
      <c r="B57" s="10"/>
      <c r="C57" s="122" t="s">
        <v>3</v>
      </c>
      <c r="D57" s="118"/>
      <c r="E57" s="10"/>
      <c r="F57" s="117" t="s">
        <v>3</v>
      </c>
      <c r="G57" s="118"/>
      <c r="H57" s="10"/>
      <c r="I57" s="117" t="s">
        <v>3</v>
      </c>
      <c r="J57" s="118"/>
    </row>
    <row r="58" spans="1:10" ht="20" customHeight="1">
      <c r="A58" s="128" t="str">
        <f>PRODUCTDEMONSTRATIE!A4</f>
        <v>(2) Leerlingstoel nr. 7 (vloerdoppen glad kunststof)</v>
      </c>
      <c r="B58" s="129"/>
      <c r="C58" s="129"/>
      <c r="D58" s="129"/>
      <c r="E58" s="129"/>
      <c r="F58" s="129"/>
      <c r="G58" s="129"/>
      <c r="H58" s="129"/>
      <c r="I58" s="129"/>
      <c r="J58" s="130"/>
    </row>
    <row r="59" spans="1:10" ht="20" customHeight="1">
      <c r="A59" s="126" t="str">
        <f>PRODUCTDEMONSTRATIE!A6</f>
        <v>1.	Zitcomfort</v>
      </c>
      <c r="B59" s="10"/>
      <c r="C59" s="8" t="s">
        <v>5</v>
      </c>
      <c r="D59" s="6"/>
      <c r="E59" s="10"/>
      <c r="F59" s="8" t="s">
        <v>5</v>
      </c>
      <c r="G59" s="6"/>
      <c r="H59" s="10"/>
      <c r="I59" s="8" t="s">
        <v>5</v>
      </c>
      <c r="J59" s="6"/>
    </row>
    <row r="60" spans="1:10" ht="130" customHeight="1">
      <c r="A60" s="127"/>
      <c r="B60" s="10"/>
      <c r="C60" s="122" t="s">
        <v>3</v>
      </c>
      <c r="D60" s="118"/>
      <c r="E60" s="10"/>
      <c r="F60" s="117" t="s">
        <v>3</v>
      </c>
      <c r="G60" s="118"/>
      <c r="H60" s="10"/>
      <c r="I60" s="117" t="s">
        <v>3</v>
      </c>
      <c r="J60" s="118"/>
    </row>
    <row r="61" spans="1:10" ht="20" customHeight="1">
      <c r="A61" s="126" t="str">
        <f>PRODUCTDEMONSTRATIE!A7</f>
        <v>2.	Stabiliteit bij het zitten</v>
      </c>
      <c r="B61" s="10"/>
      <c r="C61" s="8" t="s">
        <v>5</v>
      </c>
      <c r="D61" s="6"/>
      <c r="E61" s="10"/>
      <c r="F61" s="8" t="s">
        <v>5</v>
      </c>
      <c r="G61" s="6"/>
      <c r="H61" s="10"/>
      <c r="I61" s="8" t="s">
        <v>5</v>
      </c>
      <c r="J61" s="6"/>
    </row>
    <row r="62" spans="1:10" ht="130" customHeight="1">
      <c r="A62" s="127"/>
      <c r="B62" s="10"/>
      <c r="C62" s="122" t="s">
        <v>3</v>
      </c>
      <c r="D62" s="118"/>
      <c r="E62" s="10"/>
      <c r="F62" s="117" t="s">
        <v>3</v>
      </c>
      <c r="G62" s="118"/>
      <c r="H62" s="10"/>
      <c r="I62" s="117" t="s">
        <v>3</v>
      </c>
      <c r="J62" s="118"/>
    </row>
    <row r="63" spans="1:10" ht="20" customHeight="1">
      <c r="A63" s="126" t="str">
        <f>PRODUCTDEMONSTRATIE!A8</f>
        <v>3.	Constructie inclusief bevestiging tussen frame en zitting</v>
      </c>
      <c r="B63" s="10"/>
      <c r="C63" s="8" t="s">
        <v>5</v>
      </c>
      <c r="D63" s="6"/>
      <c r="E63" s="10"/>
      <c r="F63" s="8" t="s">
        <v>5</v>
      </c>
      <c r="G63" s="6"/>
      <c r="H63" s="10"/>
      <c r="I63" s="8" t="s">
        <v>5</v>
      </c>
      <c r="J63" s="6"/>
    </row>
    <row r="64" spans="1:10" ht="130" customHeight="1">
      <c r="A64" s="127"/>
      <c r="B64" s="10"/>
      <c r="C64" s="122" t="s">
        <v>3</v>
      </c>
      <c r="D64" s="118"/>
      <c r="E64" s="10"/>
      <c r="F64" s="117" t="s">
        <v>3</v>
      </c>
      <c r="G64" s="118"/>
      <c r="H64" s="10"/>
      <c r="I64" s="117" t="s">
        <v>3</v>
      </c>
      <c r="J64" s="118"/>
    </row>
    <row r="65" spans="1:10" ht="20" customHeight="1">
      <c r="A65" s="126" t="str">
        <f>PRODUCTDEMONSTRATIE!A9</f>
        <v>4.	Uitstraling/ vormgeving</v>
      </c>
      <c r="B65" s="10"/>
      <c r="C65" s="8" t="s">
        <v>5</v>
      </c>
      <c r="D65" s="6"/>
      <c r="E65" s="10"/>
      <c r="F65" s="8" t="s">
        <v>5</v>
      </c>
      <c r="G65" s="6"/>
      <c r="H65" s="10"/>
      <c r="I65" s="8" t="s">
        <v>5</v>
      </c>
      <c r="J65" s="6"/>
    </row>
    <row r="66" spans="1:10" ht="130" customHeight="1">
      <c r="A66" s="127"/>
      <c r="B66" s="10"/>
      <c r="C66" s="122" t="s">
        <v>3</v>
      </c>
      <c r="D66" s="118"/>
      <c r="E66" s="10"/>
      <c r="F66" s="117" t="s">
        <v>3</v>
      </c>
      <c r="G66" s="118"/>
      <c r="H66" s="10"/>
      <c r="I66" s="117" t="s">
        <v>3</v>
      </c>
      <c r="J66" s="118"/>
    </row>
    <row r="67" spans="1:10" ht="20" customHeight="1">
      <c r="A67" s="126" t="str">
        <f>PRODUCTDEMONSTRATIE!A10</f>
        <v>5.	Gemak schoonmaken</v>
      </c>
      <c r="B67" s="10"/>
      <c r="C67" s="8" t="s">
        <v>5</v>
      </c>
      <c r="D67" s="6"/>
      <c r="E67" s="10"/>
      <c r="F67" s="8" t="s">
        <v>5</v>
      </c>
      <c r="G67" s="6"/>
      <c r="H67" s="10"/>
      <c r="I67" s="8" t="s">
        <v>5</v>
      </c>
      <c r="J67" s="6"/>
    </row>
    <row r="68" spans="1:10" ht="130" customHeight="1">
      <c r="A68" s="127"/>
      <c r="B68" s="10"/>
      <c r="C68" s="122" t="s">
        <v>3</v>
      </c>
      <c r="D68" s="118"/>
      <c r="E68" s="10"/>
      <c r="F68" s="117" t="s">
        <v>3</v>
      </c>
      <c r="G68" s="118"/>
      <c r="H68" s="10"/>
      <c r="I68" s="117" t="s">
        <v>3</v>
      </c>
      <c r="J68" s="118"/>
    </row>
    <row r="69" spans="1:10" ht="20" customHeight="1">
      <c r="A69" s="126" t="str">
        <f>PRODUCTDEMONSTRATIE!A11</f>
        <v>6.	Mate van leerling-proof</v>
      </c>
      <c r="B69" s="10"/>
      <c r="C69" s="8" t="s">
        <v>5</v>
      </c>
      <c r="D69" s="6"/>
      <c r="E69" s="10"/>
      <c r="F69" s="8" t="s">
        <v>5</v>
      </c>
      <c r="G69" s="6"/>
      <c r="H69" s="10"/>
      <c r="I69" s="8" t="s">
        <v>5</v>
      </c>
      <c r="J69" s="6"/>
    </row>
    <row r="70" spans="1:10" ht="130" customHeight="1">
      <c r="A70" s="127"/>
      <c r="B70" s="10"/>
      <c r="C70" s="122" t="s">
        <v>3</v>
      </c>
      <c r="D70" s="118"/>
      <c r="E70" s="10"/>
      <c r="F70" s="117" t="s">
        <v>3</v>
      </c>
      <c r="G70" s="118"/>
      <c r="H70" s="10"/>
      <c r="I70" s="117" t="s">
        <v>3</v>
      </c>
      <c r="J70" s="118"/>
    </row>
    <row r="71" spans="1:10" ht="20" customHeight="1">
      <c r="A71" s="126" t="str">
        <f>PRODUCTDEMONSTRATIE!A12</f>
        <v>7.	Mate van keuze kleuren in stalenboek</v>
      </c>
      <c r="B71" s="10"/>
      <c r="C71" s="8" t="s">
        <v>5</v>
      </c>
      <c r="D71" s="6"/>
      <c r="E71" s="10"/>
      <c r="F71" s="8" t="s">
        <v>5</v>
      </c>
      <c r="G71" s="6"/>
      <c r="H71" s="10"/>
      <c r="I71" s="8" t="s">
        <v>5</v>
      </c>
      <c r="J71" s="6"/>
    </row>
    <row r="72" spans="1:10" ht="130" customHeight="1">
      <c r="A72" s="127"/>
      <c r="B72" s="10"/>
      <c r="C72" s="122" t="s">
        <v>3</v>
      </c>
      <c r="D72" s="118"/>
      <c r="E72" s="10"/>
      <c r="F72" s="117" t="s">
        <v>3</v>
      </c>
      <c r="G72" s="118"/>
      <c r="H72" s="10"/>
      <c r="I72" s="117" t="s">
        <v>3</v>
      </c>
      <c r="J72" s="118"/>
    </row>
    <row r="73" spans="1:10" ht="20" customHeight="1">
      <c r="A73" s="128" t="str">
        <f>PRODUCTDEMONSTRATIE!A5</f>
        <v>(3) Computerstoel nr. 11 (harde zwenkwielen)</v>
      </c>
      <c r="B73" s="129"/>
      <c r="C73" s="129"/>
      <c r="D73" s="129"/>
      <c r="E73" s="129"/>
      <c r="F73" s="129"/>
      <c r="G73" s="129"/>
      <c r="H73" s="129"/>
      <c r="I73" s="129"/>
      <c r="J73" s="130"/>
    </row>
    <row r="74" spans="1:10" ht="20" customHeight="1">
      <c r="A74" s="126" t="str">
        <f>PRODUCTDEMONSTRATIE!A6</f>
        <v>1.	Zitcomfort</v>
      </c>
      <c r="B74" s="10"/>
      <c r="C74" s="8" t="s">
        <v>5</v>
      </c>
      <c r="D74" s="6"/>
      <c r="E74" s="10"/>
      <c r="F74" s="8" t="s">
        <v>5</v>
      </c>
      <c r="G74" s="6"/>
      <c r="H74" s="10"/>
      <c r="I74" s="8" t="s">
        <v>5</v>
      </c>
      <c r="J74" s="6"/>
    </row>
    <row r="75" spans="1:10" ht="130" customHeight="1">
      <c r="A75" s="127"/>
      <c r="B75" s="10"/>
      <c r="C75" s="122" t="s">
        <v>3</v>
      </c>
      <c r="D75" s="118"/>
      <c r="E75" s="10"/>
      <c r="F75" s="117" t="s">
        <v>3</v>
      </c>
      <c r="G75" s="118"/>
      <c r="H75" s="10"/>
      <c r="I75" s="117" t="s">
        <v>3</v>
      </c>
      <c r="J75" s="118"/>
    </row>
    <row r="76" spans="1:10" ht="20" customHeight="1">
      <c r="A76" s="126" t="str">
        <f>PRODUCTDEMONSTRATIE!A7</f>
        <v>2.	Stabiliteit bij het zitten</v>
      </c>
      <c r="B76" s="10"/>
      <c r="C76" s="8" t="s">
        <v>5</v>
      </c>
      <c r="D76" s="6"/>
      <c r="E76" s="10"/>
      <c r="F76" s="8" t="s">
        <v>5</v>
      </c>
      <c r="G76" s="6"/>
      <c r="H76" s="10"/>
      <c r="I76" s="8" t="s">
        <v>5</v>
      </c>
      <c r="J76" s="6"/>
    </row>
    <row r="77" spans="1:10" ht="130" customHeight="1">
      <c r="A77" s="127"/>
      <c r="B77" s="10"/>
      <c r="C77" s="122" t="s">
        <v>3</v>
      </c>
      <c r="D77" s="118"/>
      <c r="E77" s="10"/>
      <c r="F77" s="117" t="s">
        <v>3</v>
      </c>
      <c r="G77" s="118"/>
      <c r="H77" s="10"/>
      <c r="I77" s="117" t="s">
        <v>3</v>
      </c>
      <c r="J77" s="118"/>
    </row>
    <row r="78" spans="1:10" ht="20" customHeight="1">
      <c r="A78" s="126" t="str">
        <f>PRODUCTDEMONSTRATIE!A8</f>
        <v>3.	Constructie inclusief bevestiging tussen frame en zitting</v>
      </c>
      <c r="B78" s="10"/>
      <c r="C78" s="8" t="s">
        <v>5</v>
      </c>
      <c r="D78" s="6"/>
      <c r="E78" s="10"/>
      <c r="F78" s="8" t="s">
        <v>5</v>
      </c>
      <c r="G78" s="6"/>
      <c r="H78" s="10"/>
      <c r="I78" s="8" t="s">
        <v>5</v>
      </c>
      <c r="J78" s="6"/>
    </row>
    <row r="79" spans="1:10" ht="130" customHeight="1">
      <c r="A79" s="127"/>
      <c r="B79" s="10"/>
      <c r="C79" s="122" t="s">
        <v>3</v>
      </c>
      <c r="D79" s="118"/>
      <c r="E79" s="10"/>
      <c r="F79" s="117" t="s">
        <v>3</v>
      </c>
      <c r="G79" s="118"/>
      <c r="H79" s="10"/>
      <c r="I79" s="117" t="s">
        <v>3</v>
      </c>
      <c r="J79" s="118"/>
    </row>
    <row r="80" spans="1:10" ht="20" customHeight="1">
      <c r="A80" s="126" t="str">
        <f>PRODUCTDEMONSTRATIE!A9</f>
        <v>4.	Uitstraling/ vormgeving</v>
      </c>
      <c r="B80" s="10"/>
      <c r="C80" s="8" t="s">
        <v>5</v>
      </c>
      <c r="D80" s="6"/>
      <c r="E80" s="10"/>
      <c r="F80" s="8" t="s">
        <v>5</v>
      </c>
      <c r="G80" s="6"/>
      <c r="H80" s="10"/>
      <c r="I80" s="8" t="s">
        <v>5</v>
      </c>
      <c r="J80" s="6"/>
    </row>
    <row r="81" spans="1:10" ht="130" customHeight="1">
      <c r="A81" s="127"/>
      <c r="B81" s="10"/>
      <c r="C81" s="122" t="s">
        <v>3</v>
      </c>
      <c r="D81" s="118"/>
      <c r="E81" s="10"/>
      <c r="F81" s="117" t="s">
        <v>3</v>
      </c>
      <c r="G81" s="118"/>
      <c r="H81" s="10"/>
      <c r="I81" s="117" t="s">
        <v>3</v>
      </c>
      <c r="J81" s="118"/>
    </row>
    <row r="82" spans="1:10" ht="20" customHeight="1">
      <c r="A82" s="126" t="str">
        <f>PRODUCTDEMONSTRATIE!A10</f>
        <v>5.	Gemak schoonmaken</v>
      </c>
      <c r="B82" s="10"/>
      <c r="C82" s="8" t="s">
        <v>5</v>
      </c>
      <c r="D82" s="6"/>
      <c r="E82" s="10"/>
      <c r="F82" s="8" t="s">
        <v>5</v>
      </c>
      <c r="G82" s="6"/>
      <c r="H82" s="10"/>
      <c r="I82" s="8" t="s">
        <v>5</v>
      </c>
      <c r="J82" s="6"/>
    </row>
    <row r="83" spans="1:10" ht="130" customHeight="1">
      <c r="A83" s="127"/>
      <c r="B83" s="10"/>
      <c r="C83" s="122" t="s">
        <v>3</v>
      </c>
      <c r="D83" s="118"/>
      <c r="E83" s="10"/>
      <c r="F83" s="117" t="s">
        <v>3</v>
      </c>
      <c r="G83" s="118"/>
      <c r="H83" s="10"/>
      <c r="I83" s="117" t="s">
        <v>3</v>
      </c>
      <c r="J83" s="118"/>
    </row>
    <row r="84" spans="1:10" ht="20" customHeight="1">
      <c r="A84" s="126" t="str">
        <f>PRODUCTDEMONSTRATIE!A11</f>
        <v>6.	Mate van leerling-proof</v>
      </c>
      <c r="B84" s="10"/>
      <c r="C84" s="8" t="s">
        <v>5</v>
      </c>
      <c r="D84" s="6"/>
      <c r="E84" s="10"/>
      <c r="F84" s="8" t="s">
        <v>5</v>
      </c>
      <c r="G84" s="6"/>
      <c r="H84" s="10"/>
      <c r="I84" s="8" t="s">
        <v>5</v>
      </c>
      <c r="J84" s="6"/>
    </row>
    <row r="85" spans="1:10" ht="130" customHeight="1">
      <c r="A85" s="127"/>
      <c r="B85" s="10"/>
      <c r="C85" s="122" t="s">
        <v>3</v>
      </c>
      <c r="D85" s="118"/>
      <c r="E85" s="10"/>
      <c r="F85" s="117" t="s">
        <v>3</v>
      </c>
      <c r="G85" s="118"/>
      <c r="H85" s="10"/>
      <c r="I85" s="117" t="s">
        <v>3</v>
      </c>
      <c r="J85" s="118"/>
    </row>
    <row r="86" spans="1:10" ht="20" customHeight="1">
      <c r="A86" s="126" t="str">
        <f>PRODUCTDEMONSTRATIE!A12</f>
        <v>7.	Mate van keuze kleuren in stalenboek</v>
      </c>
      <c r="B86" s="10"/>
      <c r="C86" s="8" t="s">
        <v>5</v>
      </c>
      <c r="D86" s="6"/>
      <c r="E86" s="10"/>
      <c r="F86" s="8" t="s">
        <v>5</v>
      </c>
      <c r="G86" s="6"/>
      <c r="H86" s="10"/>
      <c r="I86" s="8" t="s">
        <v>5</v>
      </c>
      <c r="J86" s="6"/>
    </row>
    <row r="87" spans="1:10" ht="130" customHeight="1">
      <c r="A87" s="127"/>
      <c r="B87" s="10"/>
      <c r="C87" s="122" t="s">
        <v>3</v>
      </c>
      <c r="D87" s="118"/>
      <c r="E87" s="10"/>
      <c r="F87" s="117" t="s">
        <v>3</v>
      </c>
      <c r="G87" s="118"/>
      <c r="H87" s="10"/>
      <c r="I87" s="117" t="s">
        <v>3</v>
      </c>
      <c r="J87" s="118"/>
    </row>
    <row r="88" spans="1:10" ht="20" customHeight="1">
      <c r="A88" s="128" t="str">
        <f>PRODUCTDEMONSTRATIE!A13</f>
        <v>(4) Leerlingstoel nr. 4</v>
      </c>
      <c r="B88" s="129"/>
      <c r="C88" s="129"/>
      <c r="D88" s="129"/>
      <c r="E88" s="129"/>
      <c r="F88" s="129"/>
      <c r="G88" s="129"/>
      <c r="H88" s="129"/>
      <c r="I88" s="129"/>
      <c r="J88" s="130"/>
    </row>
    <row r="89" spans="1:10" ht="20" customHeight="1">
      <c r="A89" s="126" t="str">
        <f>PRODUCTDEMONSTRATIE!A15</f>
        <v>1.	Zitcomfort</v>
      </c>
      <c r="B89" s="10"/>
      <c r="C89" s="8" t="s">
        <v>5</v>
      </c>
      <c r="D89" s="6"/>
      <c r="E89" s="10"/>
      <c r="F89" s="8" t="s">
        <v>5</v>
      </c>
      <c r="G89" s="6"/>
      <c r="H89" s="10"/>
      <c r="I89" s="8" t="s">
        <v>5</v>
      </c>
      <c r="J89" s="6"/>
    </row>
    <row r="90" spans="1:10" ht="130" customHeight="1">
      <c r="A90" s="127"/>
      <c r="B90" s="10"/>
      <c r="C90" s="122" t="s">
        <v>3</v>
      </c>
      <c r="D90" s="118"/>
      <c r="E90" s="10"/>
      <c r="F90" s="117" t="s">
        <v>3</v>
      </c>
      <c r="G90" s="118"/>
      <c r="H90" s="10"/>
      <c r="I90" s="117" t="s">
        <v>3</v>
      </c>
      <c r="J90" s="118"/>
    </row>
    <row r="91" spans="1:10" ht="20" customHeight="1">
      <c r="A91" s="126" t="str">
        <f>PRODUCTDEMONSTRATIE!A16</f>
        <v xml:space="preserve">2.	Stapelbaarheid </v>
      </c>
      <c r="B91" s="10"/>
      <c r="C91" s="8" t="s">
        <v>5</v>
      </c>
      <c r="D91" s="6"/>
      <c r="E91" s="10"/>
      <c r="F91" s="8" t="s">
        <v>5</v>
      </c>
      <c r="G91" s="6"/>
      <c r="H91" s="10"/>
      <c r="I91" s="8" t="s">
        <v>5</v>
      </c>
      <c r="J91" s="6"/>
    </row>
    <row r="92" spans="1:10" ht="130" customHeight="1">
      <c r="A92" s="127"/>
      <c r="B92" s="10"/>
      <c r="C92" s="122" t="s">
        <v>3</v>
      </c>
      <c r="D92" s="118"/>
      <c r="E92" s="10"/>
      <c r="F92" s="117" t="s">
        <v>3</v>
      </c>
      <c r="G92" s="118"/>
      <c r="H92" s="10"/>
      <c r="I92" s="117" t="s">
        <v>3</v>
      </c>
      <c r="J92" s="118"/>
    </row>
    <row r="93" spans="1:10" ht="20" customHeight="1">
      <c r="A93" s="126" t="str">
        <f>PRODUCTDEMONSTRATIE!A17</f>
        <v>3.	Stabiliteit bij het zitten</v>
      </c>
      <c r="B93" s="10"/>
      <c r="C93" s="8" t="s">
        <v>5</v>
      </c>
      <c r="D93" s="6"/>
      <c r="E93" s="10"/>
      <c r="F93" s="8" t="s">
        <v>5</v>
      </c>
      <c r="G93" s="6"/>
      <c r="H93" s="10"/>
      <c r="I93" s="8" t="s">
        <v>5</v>
      </c>
      <c r="J93" s="6"/>
    </row>
    <row r="94" spans="1:10" ht="130" customHeight="1">
      <c r="A94" s="127"/>
      <c r="B94" s="10"/>
      <c r="C94" s="122" t="s">
        <v>3</v>
      </c>
      <c r="D94" s="118"/>
      <c r="E94" s="10"/>
      <c r="F94" s="117" t="s">
        <v>3</v>
      </c>
      <c r="G94" s="118"/>
      <c r="H94" s="10"/>
      <c r="I94" s="117" t="s">
        <v>3</v>
      </c>
      <c r="J94" s="118"/>
    </row>
    <row r="95" spans="1:10" ht="20" customHeight="1">
      <c r="A95" s="126" t="str">
        <f>PRODUCTDEMONSTRATIE!A18</f>
        <v>4.	Constructie inclusief bevestiging tussen frame en zitting</v>
      </c>
      <c r="B95" s="10"/>
      <c r="C95" s="8" t="s">
        <v>5</v>
      </c>
      <c r="D95" s="6"/>
      <c r="E95" s="10"/>
      <c r="F95" s="8" t="s">
        <v>5</v>
      </c>
      <c r="G95" s="6"/>
      <c r="H95" s="10"/>
      <c r="I95" s="8" t="s">
        <v>5</v>
      </c>
      <c r="J95" s="6"/>
    </row>
    <row r="96" spans="1:10" ht="130" customHeight="1">
      <c r="A96" s="127"/>
      <c r="B96" s="10"/>
      <c r="C96" s="122" t="s">
        <v>3</v>
      </c>
      <c r="D96" s="118"/>
      <c r="E96" s="10"/>
      <c r="F96" s="117" t="s">
        <v>3</v>
      </c>
      <c r="G96" s="118"/>
      <c r="H96" s="10"/>
      <c r="I96" s="117" t="s">
        <v>3</v>
      </c>
      <c r="J96" s="118"/>
    </row>
    <row r="97" spans="1:10" ht="20" customHeight="1">
      <c r="A97" s="126" t="str">
        <f>PRODUCTDEMONSTRATIE!A19</f>
        <v>5.	Uitstraling/ vormgeving</v>
      </c>
      <c r="B97" s="10"/>
      <c r="C97" s="8" t="s">
        <v>5</v>
      </c>
      <c r="D97" s="6"/>
      <c r="E97" s="10"/>
      <c r="F97" s="8" t="s">
        <v>5</v>
      </c>
      <c r="G97" s="6"/>
      <c r="H97" s="10"/>
      <c r="I97" s="8" t="s">
        <v>5</v>
      </c>
      <c r="J97" s="6"/>
    </row>
    <row r="98" spans="1:10" ht="130" customHeight="1">
      <c r="A98" s="127"/>
      <c r="B98" s="10"/>
      <c r="C98" s="122" t="s">
        <v>3</v>
      </c>
      <c r="D98" s="118"/>
      <c r="E98" s="10"/>
      <c r="F98" s="117" t="s">
        <v>3</v>
      </c>
      <c r="G98" s="118"/>
      <c r="H98" s="10"/>
      <c r="I98" s="117" t="s">
        <v>3</v>
      </c>
      <c r="J98" s="118"/>
    </row>
    <row r="99" spans="1:10" ht="20" customHeight="1">
      <c r="A99" s="126" t="str">
        <f>PRODUCTDEMONSTRATIE!A20</f>
        <v>6.	Gemak schoonmaken</v>
      </c>
      <c r="B99" s="10"/>
      <c r="C99" s="8" t="s">
        <v>5</v>
      </c>
      <c r="D99" s="6"/>
      <c r="E99" s="10"/>
      <c r="F99" s="8" t="s">
        <v>5</v>
      </c>
      <c r="G99" s="6"/>
      <c r="H99" s="10"/>
      <c r="I99" s="8" t="s">
        <v>5</v>
      </c>
      <c r="J99" s="6"/>
    </row>
    <row r="100" spans="1:10" ht="130" customHeight="1">
      <c r="A100" s="127"/>
      <c r="B100" s="10"/>
      <c r="C100" s="122" t="s">
        <v>3</v>
      </c>
      <c r="D100" s="118"/>
      <c r="E100" s="10"/>
      <c r="F100" s="117" t="s">
        <v>3</v>
      </c>
      <c r="G100" s="118"/>
      <c r="H100" s="10"/>
      <c r="I100" s="117" t="s">
        <v>3</v>
      </c>
      <c r="J100" s="118"/>
    </row>
    <row r="101" spans="1:10" ht="20" customHeight="1">
      <c r="A101" s="126" t="str">
        <f>PRODUCTDEMONSTRATIE!A21</f>
        <v>7.	Mate van leerling-proof</v>
      </c>
      <c r="B101" s="10"/>
      <c r="C101" s="8" t="s">
        <v>5</v>
      </c>
      <c r="D101" s="6"/>
      <c r="E101" s="10"/>
      <c r="F101" s="8" t="s">
        <v>5</v>
      </c>
      <c r="G101" s="6"/>
      <c r="H101" s="10"/>
      <c r="I101" s="8" t="s">
        <v>5</v>
      </c>
      <c r="J101" s="6"/>
    </row>
    <row r="102" spans="1:10" ht="130" customHeight="1">
      <c r="A102" s="127"/>
      <c r="B102" s="10"/>
      <c r="C102" s="122" t="s">
        <v>3</v>
      </c>
      <c r="D102" s="118"/>
      <c r="E102" s="10"/>
      <c r="F102" s="117" t="s">
        <v>3</v>
      </c>
      <c r="G102" s="118"/>
      <c r="H102" s="10"/>
      <c r="I102" s="117" t="s">
        <v>3</v>
      </c>
      <c r="J102" s="118"/>
    </row>
    <row r="103" spans="1:10" ht="20" customHeight="1">
      <c r="A103" s="126" t="str">
        <f>PRODUCTDEMONSTRATIE!A22</f>
        <v>8.	Mate van keuze kleuren in stalenboek</v>
      </c>
      <c r="B103" s="10"/>
      <c r="C103" s="8" t="s">
        <v>5</v>
      </c>
      <c r="D103" s="6"/>
      <c r="E103" s="10"/>
      <c r="F103" s="8" t="s">
        <v>5</v>
      </c>
      <c r="G103" s="6"/>
      <c r="H103" s="10"/>
      <c r="I103" s="8" t="s">
        <v>5</v>
      </c>
      <c r="J103" s="6"/>
    </row>
    <row r="104" spans="1:10" ht="130" customHeight="1">
      <c r="A104" s="127"/>
      <c r="B104" s="10"/>
      <c r="C104" s="122" t="s">
        <v>3</v>
      </c>
      <c r="D104" s="118"/>
      <c r="E104" s="10"/>
      <c r="F104" s="117" t="s">
        <v>3</v>
      </c>
      <c r="G104" s="118"/>
      <c r="H104" s="10"/>
      <c r="I104" s="117" t="s">
        <v>3</v>
      </c>
      <c r="J104" s="118"/>
    </row>
    <row r="105" spans="1:10" ht="20" customHeight="1">
      <c r="A105" s="128" t="str">
        <f>PRODUCTDEMONSTRATIE!A14</f>
        <v>(5) Leerlingkruk nr. 12 (50 cm, kunststof zitting)</v>
      </c>
      <c r="B105" s="129"/>
      <c r="C105" s="129"/>
      <c r="D105" s="129"/>
      <c r="E105" s="129"/>
      <c r="F105" s="129"/>
      <c r="G105" s="129"/>
      <c r="H105" s="129"/>
      <c r="I105" s="129"/>
      <c r="J105" s="130"/>
    </row>
    <row r="106" spans="1:10" ht="20" customHeight="1">
      <c r="A106" s="126" t="str">
        <f>PRODUCTDEMONSTRATIE!A15</f>
        <v>1.	Zitcomfort</v>
      </c>
      <c r="B106" s="10"/>
      <c r="C106" s="8" t="s">
        <v>5</v>
      </c>
      <c r="D106" s="6"/>
      <c r="E106" s="10"/>
      <c r="F106" s="8" t="s">
        <v>5</v>
      </c>
      <c r="G106" s="6"/>
      <c r="H106" s="10"/>
      <c r="I106" s="8" t="s">
        <v>5</v>
      </c>
      <c r="J106" s="6"/>
    </row>
    <row r="107" spans="1:10" ht="130" customHeight="1">
      <c r="A107" s="127"/>
      <c r="B107" s="10"/>
      <c r="C107" s="122" t="s">
        <v>3</v>
      </c>
      <c r="D107" s="118"/>
      <c r="E107" s="10"/>
      <c r="F107" s="117" t="s">
        <v>3</v>
      </c>
      <c r="G107" s="118"/>
      <c r="H107" s="10"/>
      <c r="I107" s="117" t="s">
        <v>3</v>
      </c>
      <c r="J107" s="118"/>
    </row>
    <row r="108" spans="1:10" ht="20" customHeight="1">
      <c r="A108" s="126" t="str">
        <f>PRODUCTDEMONSTRATIE!A16</f>
        <v xml:space="preserve">2.	Stapelbaarheid </v>
      </c>
      <c r="B108" s="10"/>
      <c r="C108" s="8" t="s">
        <v>5</v>
      </c>
      <c r="D108" s="6"/>
      <c r="E108" s="10"/>
      <c r="F108" s="8" t="s">
        <v>5</v>
      </c>
      <c r="G108" s="6"/>
      <c r="H108" s="10"/>
      <c r="I108" s="8" t="s">
        <v>5</v>
      </c>
      <c r="J108" s="6"/>
    </row>
    <row r="109" spans="1:10" ht="130" customHeight="1">
      <c r="A109" s="127"/>
      <c r="B109" s="10"/>
      <c r="C109" s="122" t="s">
        <v>3</v>
      </c>
      <c r="D109" s="118"/>
      <c r="E109" s="10"/>
      <c r="F109" s="117" t="s">
        <v>3</v>
      </c>
      <c r="G109" s="118"/>
      <c r="H109" s="10"/>
      <c r="I109" s="117" t="s">
        <v>3</v>
      </c>
      <c r="J109" s="118"/>
    </row>
    <row r="110" spans="1:10" ht="20" customHeight="1">
      <c r="A110" s="126" t="str">
        <f>PRODUCTDEMONSTRATIE!A17</f>
        <v>3.	Stabiliteit bij het zitten</v>
      </c>
      <c r="B110" s="10"/>
      <c r="C110" s="8" t="s">
        <v>5</v>
      </c>
      <c r="D110" s="6"/>
      <c r="E110" s="10"/>
      <c r="F110" s="8" t="s">
        <v>5</v>
      </c>
      <c r="G110" s="6"/>
      <c r="H110" s="10"/>
      <c r="I110" s="8" t="s">
        <v>5</v>
      </c>
      <c r="J110" s="6"/>
    </row>
    <row r="111" spans="1:10" ht="130" customHeight="1">
      <c r="A111" s="127"/>
      <c r="B111" s="10"/>
      <c r="C111" s="122" t="s">
        <v>3</v>
      </c>
      <c r="D111" s="118"/>
      <c r="E111" s="10"/>
      <c r="F111" s="117" t="s">
        <v>3</v>
      </c>
      <c r="G111" s="118"/>
      <c r="H111" s="10"/>
      <c r="I111" s="117" t="s">
        <v>3</v>
      </c>
      <c r="J111" s="118"/>
    </row>
    <row r="112" spans="1:10" ht="20" customHeight="1">
      <c r="A112" s="126" t="str">
        <f>PRODUCTDEMONSTRATIE!A18</f>
        <v>4.	Constructie inclusief bevestiging tussen frame en zitting</v>
      </c>
      <c r="B112" s="10"/>
      <c r="C112" s="8" t="s">
        <v>5</v>
      </c>
      <c r="D112" s="6"/>
      <c r="E112" s="10"/>
      <c r="F112" s="8" t="s">
        <v>5</v>
      </c>
      <c r="G112" s="6"/>
      <c r="H112" s="10"/>
      <c r="I112" s="8" t="s">
        <v>5</v>
      </c>
      <c r="J112" s="6"/>
    </row>
    <row r="113" spans="1:10" ht="130" customHeight="1">
      <c r="A113" s="127"/>
      <c r="B113" s="10"/>
      <c r="C113" s="122" t="s">
        <v>3</v>
      </c>
      <c r="D113" s="118"/>
      <c r="E113" s="10"/>
      <c r="F113" s="117" t="s">
        <v>3</v>
      </c>
      <c r="G113" s="118"/>
      <c r="H113" s="10"/>
      <c r="I113" s="117" t="s">
        <v>3</v>
      </c>
      <c r="J113" s="118"/>
    </row>
    <row r="114" spans="1:10" ht="20" customHeight="1">
      <c r="A114" s="126" t="str">
        <f>PRODUCTDEMONSTRATIE!A19</f>
        <v>5.	Uitstraling/ vormgeving</v>
      </c>
      <c r="B114" s="10"/>
      <c r="C114" s="8" t="s">
        <v>5</v>
      </c>
      <c r="D114" s="6"/>
      <c r="E114" s="10"/>
      <c r="F114" s="8" t="s">
        <v>5</v>
      </c>
      <c r="G114" s="6"/>
      <c r="H114" s="10"/>
      <c r="I114" s="8" t="s">
        <v>5</v>
      </c>
      <c r="J114" s="6"/>
    </row>
    <row r="115" spans="1:10" ht="130" customHeight="1">
      <c r="A115" s="127"/>
      <c r="B115" s="10"/>
      <c r="C115" s="122" t="s">
        <v>3</v>
      </c>
      <c r="D115" s="118"/>
      <c r="E115" s="10"/>
      <c r="F115" s="117" t="s">
        <v>3</v>
      </c>
      <c r="G115" s="118"/>
      <c r="H115" s="10"/>
      <c r="I115" s="117" t="s">
        <v>3</v>
      </c>
      <c r="J115" s="118"/>
    </row>
    <row r="116" spans="1:10" ht="20" customHeight="1">
      <c r="A116" s="126" t="str">
        <f>PRODUCTDEMONSTRATIE!A20</f>
        <v>6.	Gemak schoonmaken</v>
      </c>
      <c r="B116" s="10"/>
      <c r="C116" s="8" t="s">
        <v>5</v>
      </c>
      <c r="D116" s="6"/>
      <c r="E116" s="10"/>
      <c r="F116" s="8" t="s">
        <v>5</v>
      </c>
      <c r="G116" s="6"/>
      <c r="H116" s="10"/>
      <c r="I116" s="8" t="s">
        <v>5</v>
      </c>
      <c r="J116" s="6"/>
    </row>
    <row r="117" spans="1:10" ht="130" customHeight="1">
      <c r="A117" s="127"/>
      <c r="B117" s="10"/>
      <c r="C117" s="122" t="s">
        <v>3</v>
      </c>
      <c r="D117" s="118"/>
      <c r="E117" s="10"/>
      <c r="F117" s="117" t="s">
        <v>3</v>
      </c>
      <c r="G117" s="118"/>
      <c r="H117" s="10"/>
      <c r="I117" s="117" t="s">
        <v>3</v>
      </c>
      <c r="J117" s="118"/>
    </row>
    <row r="118" spans="1:10" ht="20" customHeight="1">
      <c r="A118" s="126" t="str">
        <f>PRODUCTDEMONSTRATIE!A21</f>
        <v>7.	Mate van leerling-proof</v>
      </c>
      <c r="B118" s="10"/>
      <c r="C118" s="8" t="s">
        <v>5</v>
      </c>
      <c r="D118" s="6"/>
      <c r="E118" s="10"/>
      <c r="F118" s="8" t="s">
        <v>5</v>
      </c>
      <c r="G118" s="6"/>
      <c r="H118" s="10"/>
      <c r="I118" s="8" t="s">
        <v>5</v>
      </c>
      <c r="J118" s="6"/>
    </row>
    <row r="119" spans="1:10" ht="130" customHeight="1">
      <c r="A119" s="127"/>
      <c r="B119" s="10"/>
      <c r="C119" s="122" t="s">
        <v>3</v>
      </c>
      <c r="D119" s="118"/>
      <c r="E119" s="10"/>
      <c r="F119" s="117" t="s">
        <v>3</v>
      </c>
      <c r="G119" s="118"/>
      <c r="H119" s="10"/>
      <c r="I119" s="117" t="s">
        <v>3</v>
      </c>
      <c r="J119" s="118"/>
    </row>
    <row r="120" spans="1:10" ht="20" customHeight="1">
      <c r="A120" s="126" t="str">
        <f>PRODUCTDEMONSTRATIE!A22</f>
        <v>8.	Mate van keuze kleuren in stalenboek</v>
      </c>
      <c r="B120" s="10"/>
      <c r="C120" s="8" t="s">
        <v>5</v>
      </c>
      <c r="D120" s="6"/>
      <c r="E120" s="10"/>
      <c r="F120" s="8" t="s">
        <v>5</v>
      </c>
      <c r="G120" s="6"/>
      <c r="H120" s="10"/>
      <c r="I120" s="8" t="s">
        <v>5</v>
      </c>
      <c r="J120" s="6"/>
    </row>
    <row r="121" spans="1:10" ht="130" customHeight="1">
      <c r="A121" s="127"/>
      <c r="B121" s="10"/>
      <c r="C121" s="122" t="s">
        <v>3</v>
      </c>
      <c r="D121" s="118"/>
      <c r="E121" s="10"/>
      <c r="F121" s="117" t="s">
        <v>3</v>
      </c>
      <c r="G121" s="118"/>
      <c r="H121" s="10"/>
      <c r="I121" s="117" t="s">
        <v>3</v>
      </c>
      <c r="J121" s="118"/>
    </row>
    <row r="122" spans="1:10" ht="20" customHeight="1">
      <c r="A122" s="128" t="str">
        <f>PRODUCTDEMONSTRATIE!A23</f>
        <v>(6) Leerlingtafel nr. 1 (volkern blad)</v>
      </c>
      <c r="B122" s="129"/>
      <c r="C122" s="129"/>
      <c r="D122" s="129"/>
      <c r="E122" s="129"/>
      <c r="F122" s="129"/>
      <c r="G122" s="129"/>
      <c r="H122" s="129"/>
      <c r="I122" s="129"/>
      <c r="J122" s="130"/>
    </row>
    <row r="123" spans="1:10" ht="20" customHeight="1">
      <c r="A123" s="126" t="str">
        <f>PRODUCTDEMONSTRATIE!A25</f>
        <v>1.	Stabiliteit</v>
      </c>
      <c r="B123" s="10"/>
      <c r="C123" s="8" t="s">
        <v>5</v>
      </c>
      <c r="D123" s="6"/>
      <c r="E123" s="10"/>
      <c r="F123" s="8" t="s">
        <v>5</v>
      </c>
      <c r="G123" s="6"/>
      <c r="H123" s="10"/>
      <c r="I123" s="8" t="s">
        <v>5</v>
      </c>
      <c r="J123" s="6"/>
    </row>
    <row r="124" spans="1:10" ht="130" customHeight="1">
      <c r="A124" s="127"/>
      <c r="B124" s="10"/>
      <c r="C124" s="122" t="s">
        <v>3</v>
      </c>
      <c r="D124" s="118"/>
      <c r="E124" s="10"/>
      <c r="F124" s="117" t="s">
        <v>3</v>
      </c>
      <c r="G124" s="118"/>
      <c r="H124" s="10"/>
      <c r="I124" s="117" t="s">
        <v>3</v>
      </c>
      <c r="J124" s="118"/>
    </row>
    <row r="125" spans="1:10" ht="20" customHeight="1">
      <c r="A125" s="126" t="str">
        <f>PRODUCTDEMONSTRATIE!A26</f>
        <v>2.	Constructie tussen frame en blad</v>
      </c>
      <c r="B125" s="10"/>
      <c r="C125" s="8" t="s">
        <v>5</v>
      </c>
      <c r="D125" s="6"/>
      <c r="E125" s="10"/>
      <c r="F125" s="8" t="s">
        <v>5</v>
      </c>
      <c r="G125" s="6"/>
      <c r="H125" s="10"/>
      <c r="I125" s="8" t="s">
        <v>5</v>
      </c>
      <c r="J125" s="6"/>
    </row>
    <row r="126" spans="1:10" ht="130" customHeight="1">
      <c r="A126" s="127"/>
      <c r="B126" s="10"/>
      <c r="C126" s="122" t="s">
        <v>3</v>
      </c>
      <c r="D126" s="118"/>
      <c r="E126" s="10"/>
      <c r="F126" s="117" t="s">
        <v>3</v>
      </c>
      <c r="G126" s="118"/>
      <c r="H126" s="10"/>
      <c r="I126" s="117" t="s">
        <v>3</v>
      </c>
      <c r="J126" s="118"/>
    </row>
    <row r="127" spans="1:10" ht="20" customHeight="1">
      <c r="A127" s="126" t="str">
        <f>PRODUCTDEMONSTRATIE!A27</f>
        <v>3.	Uitstraling/ vormgeving</v>
      </c>
      <c r="B127" s="10"/>
      <c r="C127" s="8" t="s">
        <v>5</v>
      </c>
      <c r="D127" s="6"/>
      <c r="E127" s="10"/>
      <c r="F127" s="8" t="s">
        <v>5</v>
      </c>
      <c r="G127" s="6"/>
      <c r="H127" s="10"/>
      <c r="I127" s="8" t="s">
        <v>5</v>
      </c>
      <c r="J127" s="6"/>
    </row>
    <row r="128" spans="1:10" ht="130" customHeight="1">
      <c r="A128" s="127"/>
      <c r="B128" s="10"/>
      <c r="C128" s="122" t="s">
        <v>3</v>
      </c>
      <c r="D128" s="118"/>
      <c r="E128" s="10"/>
      <c r="F128" s="117" t="s">
        <v>3</v>
      </c>
      <c r="G128" s="118"/>
      <c r="H128" s="10"/>
      <c r="I128" s="117" t="s">
        <v>3</v>
      </c>
      <c r="J128" s="118"/>
    </row>
    <row r="129" spans="1:10" ht="20" customHeight="1">
      <c r="A129" s="126" t="str">
        <f>PRODUCTDEMONSTRATIE!A28</f>
        <v>4.	Gemak schoonmaak</v>
      </c>
      <c r="B129" s="10"/>
      <c r="C129" s="8" t="s">
        <v>5</v>
      </c>
      <c r="D129" s="6"/>
      <c r="E129" s="10"/>
      <c r="F129" s="8" t="s">
        <v>5</v>
      </c>
      <c r="G129" s="6"/>
      <c r="H129" s="10"/>
      <c r="I129" s="8" t="s">
        <v>5</v>
      </c>
      <c r="J129" s="6"/>
    </row>
    <row r="130" spans="1:10" ht="130" customHeight="1">
      <c r="A130" s="127"/>
      <c r="B130" s="10"/>
      <c r="C130" s="122" t="s">
        <v>3</v>
      </c>
      <c r="D130" s="118"/>
      <c r="E130" s="10"/>
      <c r="F130" s="117" t="s">
        <v>3</v>
      </c>
      <c r="G130" s="118"/>
      <c r="H130" s="10"/>
      <c r="I130" s="117" t="s">
        <v>3</v>
      </c>
      <c r="J130" s="118"/>
    </row>
    <row r="131" spans="1:10" ht="20" customHeight="1">
      <c r="A131" s="126" t="str">
        <f>PRODUCTDEMONSTRATIE!A29</f>
        <v>5.	Mate van leerling-proof</v>
      </c>
      <c r="B131" s="10"/>
      <c r="C131" s="8" t="s">
        <v>5</v>
      </c>
      <c r="D131" s="6"/>
      <c r="E131" s="10"/>
      <c r="F131" s="8" t="s">
        <v>5</v>
      </c>
      <c r="G131" s="6"/>
      <c r="H131" s="10"/>
      <c r="I131" s="8" t="s">
        <v>5</v>
      </c>
      <c r="J131" s="6"/>
    </row>
    <row r="132" spans="1:10" ht="130" customHeight="1">
      <c r="A132" s="127"/>
      <c r="B132" s="10"/>
      <c r="C132" s="122" t="s">
        <v>3</v>
      </c>
      <c r="D132" s="118"/>
      <c r="E132" s="10"/>
      <c r="F132" s="117" t="s">
        <v>3</v>
      </c>
      <c r="G132" s="118"/>
      <c r="H132" s="10"/>
      <c r="I132" s="117" t="s">
        <v>3</v>
      </c>
      <c r="J132" s="118"/>
    </row>
    <row r="133" spans="1:10" ht="20" customHeight="1">
      <c r="A133" s="126" t="str">
        <f>PRODUCTDEMONSTRATIE!A30</f>
        <v>6.	Mate van keuze kleuren in stalenboek</v>
      </c>
      <c r="B133" s="10"/>
      <c r="C133" s="8" t="s">
        <v>5</v>
      </c>
      <c r="D133" s="6"/>
      <c r="E133" s="10"/>
      <c r="F133" s="8" t="s">
        <v>5</v>
      </c>
      <c r="G133" s="6"/>
      <c r="H133" s="10"/>
      <c r="I133" s="8" t="s">
        <v>5</v>
      </c>
      <c r="J133" s="6"/>
    </row>
    <row r="134" spans="1:10" ht="130" customHeight="1">
      <c r="A134" s="127"/>
      <c r="B134" s="10"/>
      <c r="C134" s="122" t="s">
        <v>3</v>
      </c>
      <c r="D134" s="118"/>
      <c r="E134" s="10"/>
      <c r="F134" s="117" t="s">
        <v>3</v>
      </c>
      <c r="G134" s="118"/>
      <c r="H134" s="10"/>
      <c r="I134" s="117" t="s">
        <v>3</v>
      </c>
      <c r="J134" s="118"/>
    </row>
    <row r="135" spans="1:10" ht="20" customHeight="1">
      <c r="A135" s="128" t="str">
        <f>PRODUCTDEMONSTRATIE!A24</f>
        <v>(7) Leerlingtafel nr. 1 (melamine blad)</v>
      </c>
      <c r="B135" s="129"/>
      <c r="C135" s="129"/>
      <c r="D135" s="129"/>
      <c r="E135" s="129"/>
      <c r="F135" s="129"/>
      <c r="G135" s="129"/>
      <c r="H135" s="129"/>
      <c r="I135" s="129"/>
      <c r="J135" s="130"/>
    </row>
    <row r="136" spans="1:10" ht="20" customHeight="1">
      <c r="A136" s="126" t="str">
        <f>PRODUCTDEMONSTRATIE!A25</f>
        <v>1.	Stabiliteit</v>
      </c>
      <c r="B136" s="10"/>
      <c r="C136" s="8" t="s">
        <v>5</v>
      </c>
      <c r="D136" s="6"/>
      <c r="E136" s="10"/>
      <c r="F136" s="8" t="s">
        <v>5</v>
      </c>
      <c r="G136" s="6"/>
      <c r="H136" s="10"/>
      <c r="I136" s="8" t="s">
        <v>5</v>
      </c>
      <c r="J136" s="6"/>
    </row>
    <row r="137" spans="1:10" ht="130" customHeight="1">
      <c r="A137" s="127"/>
      <c r="B137" s="10"/>
      <c r="C137" s="122" t="s">
        <v>3</v>
      </c>
      <c r="D137" s="118"/>
      <c r="E137" s="10"/>
      <c r="F137" s="117" t="s">
        <v>3</v>
      </c>
      <c r="G137" s="118"/>
      <c r="H137" s="10"/>
      <c r="I137" s="117" t="s">
        <v>3</v>
      </c>
      <c r="J137" s="118"/>
    </row>
    <row r="138" spans="1:10" ht="20" customHeight="1">
      <c r="A138" s="126" t="str">
        <f>PRODUCTDEMONSTRATIE!A26</f>
        <v>2.	Constructie tussen frame en blad</v>
      </c>
      <c r="B138" s="10"/>
      <c r="C138" s="8" t="s">
        <v>5</v>
      </c>
      <c r="D138" s="6"/>
      <c r="E138" s="10"/>
      <c r="F138" s="8" t="s">
        <v>5</v>
      </c>
      <c r="G138" s="6"/>
      <c r="H138" s="10"/>
      <c r="I138" s="8" t="s">
        <v>5</v>
      </c>
      <c r="J138" s="6"/>
    </row>
    <row r="139" spans="1:10" ht="130" customHeight="1">
      <c r="A139" s="127"/>
      <c r="B139" s="10"/>
      <c r="C139" s="122" t="s">
        <v>3</v>
      </c>
      <c r="D139" s="118"/>
      <c r="E139" s="10"/>
      <c r="F139" s="117" t="s">
        <v>3</v>
      </c>
      <c r="G139" s="118"/>
      <c r="H139" s="10"/>
      <c r="I139" s="117" t="s">
        <v>3</v>
      </c>
      <c r="J139" s="118"/>
    </row>
    <row r="140" spans="1:10" ht="20" customHeight="1">
      <c r="A140" s="126" t="str">
        <f>PRODUCTDEMONSTRATIE!A27</f>
        <v>3.	Uitstraling/ vormgeving</v>
      </c>
      <c r="B140" s="10"/>
      <c r="C140" s="8" t="s">
        <v>5</v>
      </c>
      <c r="D140" s="6"/>
      <c r="E140" s="10"/>
      <c r="F140" s="8" t="s">
        <v>5</v>
      </c>
      <c r="G140" s="6"/>
      <c r="H140" s="10"/>
      <c r="I140" s="8" t="s">
        <v>5</v>
      </c>
      <c r="J140" s="6"/>
    </row>
    <row r="141" spans="1:10" ht="130" customHeight="1">
      <c r="A141" s="127"/>
      <c r="B141" s="10"/>
      <c r="C141" s="122" t="s">
        <v>3</v>
      </c>
      <c r="D141" s="118"/>
      <c r="E141" s="10"/>
      <c r="F141" s="117" t="s">
        <v>3</v>
      </c>
      <c r="G141" s="118"/>
      <c r="H141" s="10"/>
      <c r="I141" s="117" t="s">
        <v>3</v>
      </c>
      <c r="J141" s="118"/>
    </row>
    <row r="142" spans="1:10" ht="20" customHeight="1">
      <c r="A142" s="126" t="str">
        <f>PRODUCTDEMONSTRATIE!A28</f>
        <v>4.	Gemak schoonmaak</v>
      </c>
      <c r="B142" s="10"/>
      <c r="C142" s="8" t="s">
        <v>5</v>
      </c>
      <c r="D142" s="6"/>
      <c r="E142" s="10"/>
      <c r="F142" s="8" t="s">
        <v>5</v>
      </c>
      <c r="G142" s="6"/>
      <c r="H142" s="10"/>
      <c r="I142" s="8" t="s">
        <v>5</v>
      </c>
      <c r="J142" s="6"/>
    </row>
    <row r="143" spans="1:10" ht="130" customHeight="1">
      <c r="A143" s="127"/>
      <c r="B143" s="10"/>
      <c r="C143" s="122" t="s">
        <v>3</v>
      </c>
      <c r="D143" s="118"/>
      <c r="E143" s="10"/>
      <c r="F143" s="117" t="s">
        <v>3</v>
      </c>
      <c r="G143" s="118"/>
      <c r="H143" s="10"/>
      <c r="I143" s="117" t="s">
        <v>3</v>
      </c>
      <c r="J143" s="118"/>
    </row>
    <row r="144" spans="1:10" ht="20" customHeight="1">
      <c r="A144" s="126" t="str">
        <f>PRODUCTDEMONSTRATIE!A29</f>
        <v>5.	Mate van leerling-proof</v>
      </c>
      <c r="B144" s="10"/>
      <c r="C144" s="8" t="s">
        <v>5</v>
      </c>
      <c r="D144" s="6"/>
      <c r="E144" s="10"/>
      <c r="F144" s="8" t="s">
        <v>5</v>
      </c>
      <c r="G144" s="6"/>
      <c r="H144" s="10"/>
      <c r="I144" s="8" t="s">
        <v>5</v>
      </c>
      <c r="J144" s="6"/>
    </row>
    <row r="145" spans="1:10" ht="130" customHeight="1">
      <c r="A145" s="127"/>
      <c r="B145" s="10"/>
      <c r="C145" s="122" t="s">
        <v>3</v>
      </c>
      <c r="D145" s="118"/>
      <c r="E145" s="10"/>
      <c r="F145" s="117" t="s">
        <v>3</v>
      </c>
      <c r="G145" s="118"/>
      <c r="H145" s="10"/>
      <c r="I145" s="117" t="s">
        <v>3</v>
      </c>
      <c r="J145" s="118"/>
    </row>
    <row r="146" spans="1:10" ht="20" customHeight="1">
      <c r="A146" s="126" t="str">
        <f>PRODUCTDEMONSTRATIE!A30</f>
        <v>6.	Mate van keuze kleuren in stalenboek</v>
      </c>
      <c r="B146" s="10"/>
      <c r="C146" s="8" t="s">
        <v>5</v>
      </c>
      <c r="D146" s="6"/>
      <c r="E146" s="10"/>
      <c r="F146" s="8" t="s">
        <v>5</v>
      </c>
      <c r="G146" s="6"/>
      <c r="H146" s="10"/>
      <c r="I146" s="8" t="s">
        <v>5</v>
      </c>
      <c r="J146" s="6"/>
    </row>
    <row r="147" spans="1:10" ht="130" customHeight="1">
      <c r="A147" s="127"/>
      <c r="B147" s="10"/>
      <c r="C147" s="122" t="s">
        <v>3</v>
      </c>
      <c r="D147" s="118"/>
      <c r="E147" s="10"/>
      <c r="F147" s="117" t="s">
        <v>3</v>
      </c>
      <c r="G147" s="118"/>
      <c r="H147" s="10"/>
      <c r="I147" s="117" t="s">
        <v>3</v>
      </c>
      <c r="J147" s="118"/>
    </row>
    <row r="148" spans="1:10" ht="20" customHeight="1">
      <c r="A148" s="128" t="str">
        <f>PRODUCTDEMONSTRATIE!A31</f>
        <v>(8) Docentenstoel nr. 22 (zwarte kruisvoet)</v>
      </c>
      <c r="B148" s="129"/>
      <c r="C148" s="129"/>
      <c r="D148" s="129"/>
      <c r="E148" s="129"/>
      <c r="F148" s="129"/>
      <c r="G148" s="129"/>
      <c r="H148" s="129"/>
      <c r="I148" s="129"/>
      <c r="J148" s="130"/>
    </row>
    <row r="149" spans="1:10" ht="20" customHeight="1">
      <c r="A149" s="126" t="str">
        <f>PRODUCTDEMONSTRATIE!A32</f>
        <v>1.	Zitcomfort</v>
      </c>
      <c r="B149" s="10"/>
      <c r="C149" s="8" t="s">
        <v>5</v>
      </c>
      <c r="D149" s="6"/>
      <c r="E149" s="10"/>
      <c r="F149" s="8" t="s">
        <v>5</v>
      </c>
      <c r="G149" s="6"/>
      <c r="H149" s="10"/>
      <c r="I149" s="8" t="s">
        <v>5</v>
      </c>
      <c r="J149" s="6"/>
    </row>
    <row r="150" spans="1:10" ht="130" customHeight="1">
      <c r="A150" s="127"/>
      <c r="B150" s="10"/>
      <c r="C150" s="122" t="s">
        <v>3</v>
      </c>
      <c r="D150" s="118"/>
      <c r="E150" s="10"/>
      <c r="F150" s="117" t="s">
        <v>3</v>
      </c>
      <c r="G150" s="118"/>
      <c r="H150" s="10"/>
      <c r="I150" s="117" t="s">
        <v>3</v>
      </c>
      <c r="J150" s="118"/>
    </row>
    <row r="151" spans="1:10" ht="20" customHeight="1">
      <c r="A151" s="126" t="str">
        <f>PRODUCTDEMONSTRATIE!A33</f>
        <v>2.	Mate van instelbaarheid armliggers</v>
      </c>
      <c r="B151" s="10"/>
      <c r="C151" s="8" t="s">
        <v>5</v>
      </c>
      <c r="D151" s="6"/>
      <c r="E151" s="10"/>
      <c r="F151" s="8" t="s">
        <v>5</v>
      </c>
      <c r="G151" s="6"/>
      <c r="H151" s="10"/>
      <c r="I151" s="8" t="s">
        <v>5</v>
      </c>
      <c r="J151" s="6"/>
    </row>
    <row r="152" spans="1:10" ht="130" customHeight="1">
      <c r="A152" s="127"/>
      <c r="B152" s="10"/>
      <c r="C152" s="122" t="s">
        <v>3</v>
      </c>
      <c r="D152" s="118"/>
      <c r="E152" s="10"/>
      <c r="F152" s="117" t="s">
        <v>3</v>
      </c>
      <c r="G152" s="118"/>
      <c r="H152" s="10"/>
      <c r="I152" s="117" t="s">
        <v>3</v>
      </c>
      <c r="J152" s="118"/>
    </row>
    <row r="153" spans="1:10" ht="20" customHeight="1">
      <c r="A153" s="126" t="str">
        <f>PRODUCTDEMONSTRATIE!A34</f>
        <v>3.	Rugleuning en zitting</v>
      </c>
      <c r="B153" s="10"/>
      <c r="C153" s="8" t="s">
        <v>5</v>
      </c>
      <c r="D153" s="6"/>
      <c r="E153" s="10"/>
      <c r="F153" s="8" t="s">
        <v>5</v>
      </c>
      <c r="G153" s="6"/>
      <c r="H153" s="10"/>
      <c r="I153" s="8" t="s">
        <v>5</v>
      </c>
      <c r="J153" s="6"/>
    </row>
    <row r="154" spans="1:10" ht="130" customHeight="1">
      <c r="A154" s="127"/>
      <c r="B154" s="10"/>
      <c r="C154" s="122" t="s">
        <v>3</v>
      </c>
      <c r="D154" s="118"/>
      <c r="E154" s="10"/>
      <c r="F154" s="117" t="s">
        <v>3</v>
      </c>
      <c r="G154" s="118"/>
      <c r="H154" s="10"/>
      <c r="I154" s="117" t="s">
        <v>3</v>
      </c>
      <c r="J154" s="118"/>
    </row>
    <row r="155" spans="1:10" ht="20" customHeight="1">
      <c r="A155" s="126" t="str">
        <f>PRODUCTDEMONSTRATIE!A35</f>
        <v>4.	Stabiliteit bij het zitten</v>
      </c>
      <c r="B155" s="10"/>
      <c r="C155" s="8" t="s">
        <v>5</v>
      </c>
      <c r="D155" s="6"/>
      <c r="E155" s="10"/>
      <c r="F155" s="8" t="s">
        <v>5</v>
      </c>
      <c r="G155" s="6"/>
      <c r="H155" s="10"/>
      <c r="I155" s="8" t="s">
        <v>5</v>
      </c>
      <c r="J155" s="6"/>
    </row>
    <row r="156" spans="1:10" ht="130" customHeight="1">
      <c r="A156" s="127"/>
      <c r="B156" s="10"/>
      <c r="C156" s="122" t="s">
        <v>3</v>
      </c>
      <c r="D156" s="118"/>
      <c r="E156" s="10"/>
      <c r="F156" s="117" t="s">
        <v>3</v>
      </c>
      <c r="G156" s="118"/>
      <c r="H156" s="10"/>
      <c r="I156" s="117" t="s">
        <v>3</v>
      </c>
      <c r="J156" s="118"/>
    </row>
    <row r="157" spans="1:10" ht="20" customHeight="1">
      <c r="A157" s="126" t="str">
        <f>PRODUCTDEMONSTRATIE!A36</f>
        <v>5.	Constructie inclusief bevestiging tussen frame en zitting</v>
      </c>
      <c r="B157" s="10"/>
      <c r="C157" s="8" t="s">
        <v>5</v>
      </c>
      <c r="D157" s="6"/>
      <c r="E157" s="10"/>
      <c r="F157" s="8" t="s">
        <v>5</v>
      </c>
      <c r="G157" s="6"/>
      <c r="H157" s="10"/>
      <c r="I157" s="8" t="s">
        <v>5</v>
      </c>
      <c r="J157" s="6"/>
    </row>
    <row r="158" spans="1:10" ht="130" customHeight="1">
      <c r="A158" s="127"/>
      <c r="B158" s="10"/>
      <c r="C158" s="122" t="s">
        <v>3</v>
      </c>
      <c r="D158" s="118"/>
      <c r="E158" s="10"/>
      <c r="F158" s="117" t="s">
        <v>3</v>
      </c>
      <c r="G158" s="118"/>
      <c r="H158" s="10"/>
      <c r="I158" s="117" t="s">
        <v>3</v>
      </c>
      <c r="J158" s="118"/>
    </row>
    <row r="159" spans="1:10" ht="20" customHeight="1">
      <c r="A159" s="126" t="str">
        <f>PRODUCTDEMONSTRATIE!A37</f>
        <v>6.	Uitstraling/ vormgeving</v>
      </c>
      <c r="B159" s="10"/>
      <c r="C159" s="8" t="s">
        <v>5</v>
      </c>
      <c r="D159" s="6"/>
      <c r="E159" s="10"/>
      <c r="F159" s="8" t="s">
        <v>5</v>
      </c>
      <c r="G159" s="6"/>
      <c r="H159" s="10"/>
      <c r="I159" s="8" t="s">
        <v>5</v>
      </c>
      <c r="J159" s="6"/>
    </row>
    <row r="160" spans="1:10" ht="130" customHeight="1">
      <c r="A160" s="127"/>
      <c r="B160" s="10"/>
      <c r="C160" s="122" t="s">
        <v>3</v>
      </c>
      <c r="D160" s="118"/>
      <c r="E160" s="10"/>
      <c r="F160" s="117" t="s">
        <v>3</v>
      </c>
      <c r="G160" s="118"/>
      <c r="H160" s="10"/>
      <c r="I160" s="117" t="s">
        <v>3</v>
      </c>
      <c r="J160" s="118"/>
    </row>
    <row r="161" spans="1:10" ht="20" customHeight="1">
      <c r="A161" s="126" t="str">
        <f>PRODUCTDEMONSTRATIE!A38</f>
        <v>7.	Gemak schoonmaken</v>
      </c>
      <c r="B161" s="10"/>
      <c r="C161" s="8" t="s">
        <v>5</v>
      </c>
      <c r="D161" s="6"/>
      <c r="E161" s="10"/>
      <c r="F161" s="8" t="s">
        <v>5</v>
      </c>
      <c r="G161" s="6"/>
      <c r="H161" s="10"/>
      <c r="I161" s="8" t="s">
        <v>5</v>
      </c>
      <c r="J161" s="6"/>
    </row>
    <row r="162" spans="1:10" ht="130" customHeight="1">
      <c r="A162" s="127"/>
      <c r="B162" s="10"/>
      <c r="C162" s="122" t="s">
        <v>3</v>
      </c>
      <c r="D162" s="118"/>
      <c r="E162" s="10"/>
      <c r="F162" s="117" t="s">
        <v>3</v>
      </c>
      <c r="G162" s="118"/>
      <c r="H162" s="10"/>
      <c r="I162" s="117" t="s">
        <v>3</v>
      </c>
      <c r="J162" s="118"/>
    </row>
    <row r="163" spans="1:10" ht="20" customHeight="1">
      <c r="A163" s="126" t="str">
        <f>PRODUCTDEMONSTRATIE!A39</f>
        <v>8.	Mate van keuze kleuren in stalenboek</v>
      </c>
      <c r="B163" s="10"/>
      <c r="C163" s="8" t="s">
        <v>5</v>
      </c>
      <c r="D163" s="6"/>
      <c r="E163" s="10"/>
      <c r="F163" s="8" t="s">
        <v>5</v>
      </c>
      <c r="G163" s="6"/>
      <c r="H163" s="10"/>
      <c r="I163" s="8" t="s">
        <v>5</v>
      </c>
      <c r="J163" s="6"/>
    </row>
    <row r="164" spans="1:10" ht="130" customHeight="1">
      <c r="A164" s="127"/>
      <c r="B164" s="10"/>
      <c r="C164" s="122" t="s">
        <v>3</v>
      </c>
      <c r="D164" s="118"/>
      <c r="E164" s="10"/>
      <c r="F164" s="117" t="s">
        <v>3</v>
      </c>
      <c r="G164" s="118"/>
      <c r="H164" s="10"/>
      <c r="I164" s="117" t="s">
        <v>3</v>
      </c>
      <c r="J164" s="118"/>
    </row>
    <row r="165" spans="1:10" ht="20" customHeight="1">
      <c r="A165" s="126" t="str">
        <f>PRODUCTDEMONSTRATIE!A40</f>
        <v>9.	Mate van keuze materiaalsoorten</v>
      </c>
      <c r="B165" s="10"/>
      <c r="C165" s="8" t="s">
        <v>5</v>
      </c>
      <c r="D165" s="6"/>
      <c r="E165" s="10"/>
      <c r="F165" s="8" t="s">
        <v>5</v>
      </c>
      <c r="G165" s="6"/>
      <c r="H165" s="10"/>
      <c r="I165" s="8" t="s">
        <v>5</v>
      </c>
      <c r="J165" s="6"/>
    </row>
    <row r="166" spans="1:10" ht="130" customHeight="1">
      <c r="A166" s="127"/>
      <c r="B166" s="10"/>
      <c r="C166" s="122" t="s">
        <v>3</v>
      </c>
      <c r="D166" s="118"/>
      <c r="E166" s="10"/>
      <c r="F166" s="117" t="s">
        <v>3</v>
      </c>
      <c r="G166" s="118"/>
      <c r="H166" s="10"/>
      <c r="I166" s="117" t="s">
        <v>3</v>
      </c>
      <c r="J166" s="118"/>
    </row>
    <row r="167" spans="1:10" ht="20" customHeight="1">
      <c r="A167" s="128" t="str">
        <f>PRODUCTDEMONSTRATIE!A41</f>
        <v>(9) Bureau nr. 14 (Melamine blad, aluminium frame, 140x80 cm)</v>
      </c>
      <c r="B167" s="129"/>
      <c r="C167" s="129"/>
      <c r="D167" s="129"/>
      <c r="E167" s="129"/>
      <c r="F167" s="129"/>
      <c r="G167" s="129"/>
      <c r="H167" s="129"/>
      <c r="I167" s="129"/>
      <c r="J167" s="130"/>
    </row>
    <row r="168" spans="1:10" ht="20" customHeight="1">
      <c r="A168" s="126" t="str">
        <f>PRODUCTDEMONSTRATIE!A43</f>
        <v>1.	Stabiliteit</v>
      </c>
      <c r="B168" s="10"/>
      <c r="C168" s="8" t="s">
        <v>5</v>
      </c>
      <c r="D168" s="6"/>
      <c r="E168" s="10"/>
      <c r="F168" s="8" t="s">
        <v>5</v>
      </c>
      <c r="G168" s="6"/>
      <c r="H168" s="10"/>
      <c r="I168" s="8" t="s">
        <v>5</v>
      </c>
      <c r="J168" s="6"/>
    </row>
    <row r="169" spans="1:10" ht="130" customHeight="1">
      <c r="A169" s="127"/>
      <c r="B169" s="10"/>
      <c r="C169" s="122" t="s">
        <v>3</v>
      </c>
      <c r="D169" s="118"/>
      <c r="E169" s="10"/>
      <c r="F169" s="117" t="s">
        <v>3</v>
      </c>
      <c r="G169" s="118"/>
      <c r="H169" s="10"/>
      <c r="I169" s="117" t="s">
        <v>3</v>
      </c>
      <c r="J169" s="118"/>
    </row>
    <row r="170" spans="1:10" ht="20" customHeight="1">
      <c r="A170" s="126" t="str">
        <f>PRODUCTDEMONSTRATIE!A44</f>
        <v>2.	constructie tussen frame en blad</v>
      </c>
      <c r="B170" s="10"/>
      <c r="C170" s="8" t="s">
        <v>5</v>
      </c>
      <c r="D170" s="6"/>
      <c r="E170" s="10"/>
      <c r="F170" s="8" t="s">
        <v>5</v>
      </c>
      <c r="G170" s="6"/>
      <c r="H170" s="10"/>
      <c r="I170" s="8" t="s">
        <v>5</v>
      </c>
      <c r="J170" s="6"/>
    </row>
    <row r="171" spans="1:10" ht="130" customHeight="1">
      <c r="A171" s="127"/>
      <c r="B171" s="10"/>
      <c r="C171" s="122" t="s">
        <v>3</v>
      </c>
      <c r="D171" s="118"/>
      <c r="E171" s="10"/>
      <c r="F171" s="117" t="s">
        <v>3</v>
      </c>
      <c r="G171" s="118"/>
      <c r="H171" s="10"/>
      <c r="I171" s="117" t="s">
        <v>3</v>
      </c>
      <c r="J171" s="118"/>
    </row>
    <row r="172" spans="1:10" ht="20" customHeight="1">
      <c r="A172" s="126" t="str">
        <f>PRODUCTDEMONSTRATIE!A45</f>
        <v>3.	uitstraling/ vormgeving</v>
      </c>
      <c r="B172" s="10"/>
      <c r="C172" s="8" t="s">
        <v>5</v>
      </c>
      <c r="D172" s="6"/>
      <c r="E172" s="10"/>
      <c r="F172" s="8" t="s">
        <v>5</v>
      </c>
      <c r="G172" s="6"/>
      <c r="H172" s="10"/>
      <c r="I172" s="8" t="s">
        <v>5</v>
      </c>
      <c r="J172" s="6"/>
    </row>
    <row r="173" spans="1:10" ht="130" customHeight="1">
      <c r="A173" s="127"/>
      <c r="B173" s="10"/>
      <c r="C173" s="122" t="s">
        <v>3</v>
      </c>
      <c r="D173" s="118"/>
      <c r="E173" s="10"/>
      <c r="F173" s="117" t="s">
        <v>3</v>
      </c>
      <c r="G173" s="118"/>
      <c r="H173" s="10"/>
      <c r="I173" s="117" t="s">
        <v>3</v>
      </c>
      <c r="J173" s="118"/>
    </row>
    <row r="174" spans="1:10" ht="20" customHeight="1">
      <c r="A174" s="126" t="str">
        <f>PRODUCTDEMONSTRATIE!A46</f>
        <v>4.	gemak schoonmaak</v>
      </c>
      <c r="B174" s="10"/>
      <c r="C174" s="8" t="s">
        <v>5</v>
      </c>
      <c r="D174" s="6"/>
      <c r="E174" s="10"/>
      <c r="F174" s="8" t="s">
        <v>5</v>
      </c>
      <c r="G174" s="6"/>
      <c r="H174" s="10"/>
      <c r="I174" s="8" t="s">
        <v>5</v>
      </c>
      <c r="J174" s="6"/>
    </row>
    <row r="175" spans="1:10" ht="130" customHeight="1">
      <c r="A175" s="127"/>
      <c r="B175" s="10"/>
      <c r="C175" s="122" t="s">
        <v>3</v>
      </c>
      <c r="D175" s="118"/>
      <c r="E175" s="10"/>
      <c r="F175" s="117" t="s">
        <v>3</v>
      </c>
      <c r="G175" s="118"/>
      <c r="H175" s="10"/>
      <c r="I175" s="117" t="s">
        <v>3</v>
      </c>
      <c r="J175" s="118"/>
    </row>
    <row r="176" spans="1:10" ht="20" customHeight="1">
      <c r="A176" s="126" t="str">
        <f>PRODUCTDEMONSTRATIE!A47</f>
        <v>5.	Mate van keuze kleuren in stalenboek</v>
      </c>
      <c r="B176" s="10"/>
      <c r="C176" s="8" t="s">
        <v>5</v>
      </c>
      <c r="D176" s="6"/>
      <c r="E176" s="10"/>
      <c r="F176" s="8" t="s">
        <v>5</v>
      </c>
      <c r="G176" s="6"/>
      <c r="H176" s="10"/>
      <c r="I176" s="8" t="s">
        <v>5</v>
      </c>
      <c r="J176" s="6"/>
    </row>
    <row r="177" spans="1:10" ht="130" customHeight="1">
      <c r="A177" s="127"/>
      <c r="B177" s="10"/>
      <c r="C177" s="122" t="s">
        <v>3</v>
      </c>
      <c r="D177" s="118"/>
      <c r="E177" s="10"/>
      <c r="F177" s="117" t="s">
        <v>3</v>
      </c>
      <c r="G177" s="118"/>
      <c r="H177" s="10"/>
      <c r="I177" s="117" t="s">
        <v>3</v>
      </c>
      <c r="J177" s="118"/>
    </row>
    <row r="178" spans="1:10" ht="20" customHeight="1">
      <c r="A178" s="128" t="str">
        <f>PRODUCTDEMONSTRATIE!A42</f>
        <v>(10) Bureau nr. 14 (Volkern blad, aluminium frame, 140x80 cm)</v>
      </c>
      <c r="B178" s="129"/>
      <c r="C178" s="129"/>
      <c r="D178" s="129"/>
      <c r="E178" s="129"/>
      <c r="F178" s="129"/>
      <c r="G178" s="129"/>
      <c r="H178" s="129"/>
      <c r="I178" s="129"/>
      <c r="J178" s="130"/>
    </row>
    <row r="179" spans="1:10" ht="20" customHeight="1">
      <c r="A179" s="126" t="str">
        <f>PRODUCTDEMONSTRATIE!A43</f>
        <v>1.	Stabiliteit</v>
      </c>
      <c r="B179" s="10"/>
      <c r="C179" s="8" t="s">
        <v>5</v>
      </c>
      <c r="D179" s="6"/>
      <c r="E179" s="10"/>
      <c r="F179" s="8" t="s">
        <v>5</v>
      </c>
      <c r="G179" s="6"/>
      <c r="H179" s="10"/>
      <c r="I179" s="8" t="s">
        <v>5</v>
      </c>
      <c r="J179" s="6"/>
    </row>
    <row r="180" spans="1:10" ht="130" customHeight="1">
      <c r="A180" s="127"/>
      <c r="B180" s="10"/>
      <c r="C180" s="122" t="s">
        <v>3</v>
      </c>
      <c r="D180" s="118"/>
      <c r="E180" s="10"/>
      <c r="F180" s="117" t="s">
        <v>3</v>
      </c>
      <c r="G180" s="118"/>
      <c r="H180" s="10"/>
      <c r="I180" s="117" t="s">
        <v>3</v>
      </c>
      <c r="J180" s="118"/>
    </row>
    <row r="181" spans="1:10" ht="20" customHeight="1">
      <c r="A181" s="126" t="str">
        <f>PRODUCTDEMONSTRATIE!A44</f>
        <v>2.	constructie tussen frame en blad</v>
      </c>
      <c r="B181" s="10"/>
      <c r="C181" s="8" t="s">
        <v>5</v>
      </c>
      <c r="D181" s="6"/>
      <c r="E181" s="10"/>
      <c r="F181" s="8" t="s">
        <v>5</v>
      </c>
      <c r="G181" s="6"/>
      <c r="H181" s="10"/>
      <c r="I181" s="8" t="s">
        <v>5</v>
      </c>
      <c r="J181" s="6"/>
    </row>
    <row r="182" spans="1:10" ht="130" customHeight="1">
      <c r="A182" s="127"/>
      <c r="B182" s="10"/>
      <c r="C182" s="122" t="s">
        <v>3</v>
      </c>
      <c r="D182" s="118"/>
      <c r="E182" s="10"/>
      <c r="F182" s="117" t="s">
        <v>3</v>
      </c>
      <c r="G182" s="118"/>
      <c r="H182" s="10"/>
      <c r="I182" s="117" t="s">
        <v>3</v>
      </c>
      <c r="J182" s="118"/>
    </row>
    <row r="183" spans="1:10" ht="20" customHeight="1">
      <c r="A183" s="126" t="str">
        <f>PRODUCTDEMONSTRATIE!A45</f>
        <v>3.	uitstraling/ vormgeving</v>
      </c>
      <c r="B183" s="10"/>
      <c r="C183" s="8" t="s">
        <v>5</v>
      </c>
      <c r="D183" s="6"/>
      <c r="E183" s="10"/>
      <c r="F183" s="8" t="s">
        <v>5</v>
      </c>
      <c r="G183" s="6"/>
      <c r="H183" s="10"/>
      <c r="I183" s="8" t="s">
        <v>5</v>
      </c>
      <c r="J183" s="6"/>
    </row>
    <row r="184" spans="1:10" ht="130" customHeight="1">
      <c r="A184" s="127"/>
      <c r="B184" s="10"/>
      <c r="C184" s="122" t="s">
        <v>3</v>
      </c>
      <c r="D184" s="118"/>
      <c r="E184" s="10"/>
      <c r="F184" s="117" t="s">
        <v>3</v>
      </c>
      <c r="G184" s="118"/>
      <c r="H184" s="10"/>
      <c r="I184" s="117" t="s">
        <v>3</v>
      </c>
      <c r="J184" s="118"/>
    </row>
    <row r="185" spans="1:10" ht="20" customHeight="1">
      <c r="A185" s="126" t="str">
        <f>PRODUCTDEMONSTRATIE!A46</f>
        <v>4.	gemak schoonmaak</v>
      </c>
      <c r="B185" s="10"/>
      <c r="C185" s="8" t="s">
        <v>5</v>
      </c>
      <c r="D185" s="6"/>
      <c r="E185" s="10"/>
      <c r="F185" s="8" t="s">
        <v>5</v>
      </c>
      <c r="G185" s="6"/>
      <c r="H185" s="10"/>
      <c r="I185" s="8" t="s">
        <v>5</v>
      </c>
      <c r="J185" s="6"/>
    </row>
    <row r="186" spans="1:10" ht="130" customHeight="1">
      <c r="A186" s="127"/>
      <c r="B186" s="10"/>
      <c r="C186" s="122" t="s">
        <v>3</v>
      </c>
      <c r="D186" s="118"/>
      <c r="E186" s="10"/>
      <c r="F186" s="117" t="s">
        <v>3</v>
      </c>
      <c r="G186" s="118"/>
      <c r="H186" s="10"/>
      <c r="I186" s="117" t="s">
        <v>3</v>
      </c>
      <c r="J186" s="118"/>
    </row>
    <row r="187" spans="1:10" ht="20" customHeight="1">
      <c r="A187" s="126" t="str">
        <f>PRODUCTDEMONSTRATIE!A47</f>
        <v>5.	Mate van keuze kleuren in stalenboek</v>
      </c>
      <c r="B187" s="10"/>
      <c r="C187" s="8" t="s">
        <v>5</v>
      </c>
      <c r="D187" s="6"/>
      <c r="E187" s="10"/>
      <c r="F187" s="8" t="s">
        <v>5</v>
      </c>
      <c r="G187" s="6"/>
      <c r="H187" s="10"/>
      <c r="I187" s="8" t="s">
        <v>5</v>
      </c>
      <c r="J187" s="6"/>
    </row>
    <row r="188" spans="1:10" ht="130" customHeight="1">
      <c r="A188" s="127"/>
      <c r="B188" s="10"/>
      <c r="C188" s="122" t="s">
        <v>3</v>
      </c>
      <c r="D188" s="118"/>
      <c r="E188" s="10"/>
      <c r="F188" s="117" t="s">
        <v>3</v>
      </c>
      <c r="G188" s="118"/>
      <c r="H188" s="10"/>
      <c r="I188" s="117" t="s">
        <v>3</v>
      </c>
      <c r="J188" s="118"/>
    </row>
    <row r="189" spans="1:10" ht="20" customHeight="1">
      <c r="A189" s="43"/>
      <c r="B189" s="11"/>
      <c r="C189" s="44"/>
      <c r="D189" s="44"/>
      <c r="E189" s="11"/>
      <c r="F189" s="44"/>
      <c r="G189" s="44"/>
      <c r="H189" s="11"/>
      <c r="I189" s="44"/>
      <c r="J189" s="45"/>
    </row>
  </sheetData>
  <sheetProtection algorithmName="SHA-512" hashValue="hsjOt7M9g2Is9wyTC6k6wJrBrPI2aZvh7H5a6n8TDmiP2smOq7ZO2cef869OzI/gvAaqeBDcuRPGtztAfk7f6A==" saltValue="dMX64Nq7PYQfh91jcN/HZQ==" spinCount="100000" sheet="1" objects="1" scenarios="1"/>
  <mergeCells count="351">
    <mergeCell ref="A185:A186"/>
    <mergeCell ref="C186:D186"/>
    <mergeCell ref="F186:G186"/>
    <mergeCell ref="I186:J186"/>
    <mergeCell ref="A187:A188"/>
    <mergeCell ref="C188:D188"/>
    <mergeCell ref="F188:G188"/>
    <mergeCell ref="I188:J188"/>
    <mergeCell ref="A181:A182"/>
    <mergeCell ref="C182:D182"/>
    <mergeCell ref="F182:G182"/>
    <mergeCell ref="I182:J182"/>
    <mergeCell ref="A183:A184"/>
    <mergeCell ref="C184:D184"/>
    <mergeCell ref="F184:G184"/>
    <mergeCell ref="I184:J184"/>
    <mergeCell ref="F162:G162"/>
    <mergeCell ref="I162:J162"/>
    <mergeCell ref="A163:A164"/>
    <mergeCell ref="C164:D164"/>
    <mergeCell ref="F164:G164"/>
    <mergeCell ref="I164:J164"/>
    <mergeCell ref="A157:A158"/>
    <mergeCell ref="C158:D158"/>
    <mergeCell ref="F158:G158"/>
    <mergeCell ref="I158:J158"/>
    <mergeCell ref="A159:A160"/>
    <mergeCell ref="C160:D160"/>
    <mergeCell ref="F160:G160"/>
    <mergeCell ref="I160:J160"/>
    <mergeCell ref="A174:A175"/>
    <mergeCell ref="C175:D175"/>
    <mergeCell ref="F175:G175"/>
    <mergeCell ref="I175:J175"/>
    <mergeCell ref="A176:A177"/>
    <mergeCell ref="C177:D177"/>
    <mergeCell ref="F177:G177"/>
    <mergeCell ref="I177:J177"/>
    <mergeCell ref="A170:A171"/>
    <mergeCell ref="C171:D171"/>
    <mergeCell ref="F171:G171"/>
    <mergeCell ref="I171:J171"/>
    <mergeCell ref="A178:J178"/>
    <mergeCell ref="A179:A180"/>
    <mergeCell ref="C180:D180"/>
    <mergeCell ref="F180:G180"/>
    <mergeCell ref="I180:J180"/>
    <mergeCell ref="A148:J148"/>
    <mergeCell ref="A135:J135"/>
    <mergeCell ref="A122:J122"/>
    <mergeCell ref="A105:J105"/>
    <mergeCell ref="A172:A173"/>
    <mergeCell ref="C173:D173"/>
    <mergeCell ref="F173:G173"/>
    <mergeCell ref="I173:J173"/>
    <mergeCell ref="A165:A166"/>
    <mergeCell ref="C166:D166"/>
    <mergeCell ref="F166:G166"/>
    <mergeCell ref="I166:J166"/>
    <mergeCell ref="A168:A169"/>
    <mergeCell ref="C169:D169"/>
    <mergeCell ref="F169:G169"/>
    <mergeCell ref="I169:J169"/>
    <mergeCell ref="A167:J167"/>
    <mergeCell ref="A161:A162"/>
    <mergeCell ref="C162:D162"/>
    <mergeCell ref="A153:A154"/>
    <mergeCell ref="C154:D154"/>
    <mergeCell ref="F154:G154"/>
    <mergeCell ref="I154:J154"/>
    <mergeCell ref="A155:A156"/>
    <mergeCell ref="C156:D156"/>
    <mergeCell ref="F156:G156"/>
    <mergeCell ref="I156:J156"/>
    <mergeCell ref="A149:A150"/>
    <mergeCell ref="C150:D150"/>
    <mergeCell ref="F150:G150"/>
    <mergeCell ref="I150:J150"/>
    <mergeCell ref="A151:A152"/>
    <mergeCell ref="C152:D152"/>
    <mergeCell ref="F152:G152"/>
    <mergeCell ref="I152:J152"/>
    <mergeCell ref="A144:A145"/>
    <mergeCell ref="C145:D145"/>
    <mergeCell ref="F145:G145"/>
    <mergeCell ref="I145:J145"/>
    <mergeCell ref="A146:A147"/>
    <mergeCell ref="C147:D147"/>
    <mergeCell ref="F147:G147"/>
    <mergeCell ref="I147:J147"/>
    <mergeCell ref="A140:A141"/>
    <mergeCell ref="C141:D141"/>
    <mergeCell ref="F141:G141"/>
    <mergeCell ref="I141:J141"/>
    <mergeCell ref="A142:A143"/>
    <mergeCell ref="C143:D143"/>
    <mergeCell ref="F143:G143"/>
    <mergeCell ref="I143:J143"/>
    <mergeCell ref="A136:A137"/>
    <mergeCell ref="C137:D137"/>
    <mergeCell ref="F137:G137"/>
    <mergeCell ref="I137:J137"/>
    <mergeCell ref="A138:A139"/>
    <mergeCell ref="C139:D139"/>
    <mergeCell ref="F139:G139"/>
    <mergeCell ref="I139:J139"/>
    <mergeCell ref="A131:A132"/>
    <mergeCell ref="C132:D132"/>
    <mergeCell ref="F132:G132"/>
    <mergeCell ref="I132:J132"/>
    <mergeCell ref="A133:A134"/>
    <mergeCell ref="C134:D134"/>
    <mergeCell ref="F134:G134"/>
    <mergeCell ref="I134:J134"/>
    <mergeCell ref="A127:A128"/>
    <mergeCell ref="C128:D128"/>
    <mergeCell ref="F128:G128"/>
    <mergeCell ref="I128:J128"/>
    <mergeCell ref="A129:A130"/>
    <mergeCell ref="C130:D130"/>
    <mergeCell ref="F130:G130"/>
    <mergeCell ref="I130:J130"/>
    <mergeCell ref="A123:A124"/>
    <mergeCell ref="C124:D124"/>
    <mergeCell ref="F124:G124"/>
    <mergeCell ref="I124:J124"/>
    <mergeCell ref="A125:A126"/>
    <mergeCell ref="C126:D126"/>
    <mergeCell ref="F126:G126"/>
    <mergeCell ref="I126:J126"/>
    <mergeCell ref="A118:A119"/>
    <mergeCell ref="C119:D119"/>
    <mergeCell ref="F119:G119"/>
    <mergeCell ref="I119:J119"/>
    <mergeCell ref="A120:A121"/>
    <mergeCell ref="C121:D121"/>
    <mergeCell ref="F121:G121"/>
    <mergeCell ref="I121:J121"/>
    <mergeCell ref="A114:A115"/>
    <mergeCell ref="C115:D115"/>
    <mergeCell ref="F115:G115"/>
    <mergeCell ref="I115:J115"/>
    <mergeCell ref="A116:A117"/>
    <mergeCell ref="C117:D117"/>
    <mergeCell ref="F117:G117"/>
    <mergeCell ref="I117:J117"/>
    <mergeCell ref="A110:A111"/>
    <mergeCell ref="C111:D111"/>
    <mergeCell ref="F111:G111"/>
    <mergeCell ref="I111:J111"/>
    <mergeCell ref="A112:A113"/>
    <mergeCell ref="C113:D113"/>
    <mergeCell ref="F113:G113"/>
    <mergeCell ref="I113:J113"/>
    <mergeCell ref="A106:A107"/>
    <mergeCell ref="C107:D107"/>
    <mergeCell ref="F107:G107"/>
    <mergeCell ref="I107:J107"/>
    <mergeCell ref="A108:A109"/>
    <mergeCell ref="C109:D109"/>
    <mergeCell ref="F109:G109"/>
    <mergeCell ref="I109:J109"/>
    <mergeCell ref="A101:A102"/>
    <mergeCell ref="C102:D102"/>
    <mergeCell ref="F102:G102"/>
    <mergeCell ref="I102:J102"/>
    <mergeCell ref="A103:A104"/>
    <mergeCell ref="C104:D104"/>
    <mergeCell ref="F104:G104"/>
    <mergeCell ref="I104:J104"/>
    <mergeCell ref="A97:A98"/>
    <mergeCell ref="C98:D98"/>
    <mergeCell ref="F98:G98"/>
    <mergeCell ref="I98:J98"/>
    <mergeCell ref="A99:A100"/>
    <mergeCell ref="C100:D100"/>
    <mergeCell ref="F100:G100"/>
    <mergeCell ref="I100:J100"/>
    <mergeCell ref="A93:A94"/>
    <mergeCell ref="C94:D94"/>
    <mergeCell ref="F94:G94"/>
    <mergeCell ref="I94:J94"/>
    <mergeCell ref="A95:A96"/>
    <mergeCell ref="C96:D96"/>
    <mergeCell ref="F96:G96"/>
    <mergeCell ref="I96:J96"/>
    <mergeCell ref="A89:A90"/>
    <mergeCell ref="C90:D90"/>
    <mergeCell ref="F90:G90"/>
    <mergeCell ref="I90:J90"/>
    <mergeCell ref="A91:A92"/>
    <mergeCell ref="C92:D92"/>
    <mergeCell ref="F92:G92"/>
    <mergeCell ref="I92:J92"/>
    <mergeCell ref="A84:A85"/>
    <mergeCell ref="C85:D85"/>
    <mergeCell ref="F85:G85"/>
    <mergeCell ref="I85:J85"/>
    <mergeCell ref="A86:A87"/>
    <mergeCell ref="C87:D87"/>
    <mergeCell ref="F87:G87"/>
    <mergeCell ref="I87:J87"/>
    <mergeCell ref="A88:J88"/>
    <mergeCell ref="A80:A81"/>
    <mergeCell ref="C81:D81"/>
    <mergeCell ref="F81:G81"/>
    <mergeCell ref="I81:J81"/>
    <mergeCell ref="A82:A83"/>
    <mergeCell ref="C83:D83"/>
    <mergeCell ref="F83:G83"/>
    <mergeCell ref="I83:J83"/>
    <mergeCell ref="A76:A77"/>
    <mergeCell ref="C77:D77"/>
    <mergeCell ref="F77:G77"/>
    <mergeCell ref="I77:J77"/>
    <mergeCell ref="A78:A79"/>
    <mergeCell ref="C79:D79"/>
    <mergeCell ref="F79:G79"/>
    <mergeCell ref="I79:J79"/>
    <mergeCell ref="A71:A72"/>
    <mergeCell ref="C72:D72"/>
    <mergeCell ref="F72:G72"/>
    <mergeCell ref="I72:J72"/>
    <mergeCell ref="A74:A75"/>
    <mergeCell ref="C75:D75"/>
    <mergeCell ref="F75:G75"/>
    <mergeCell ref="I75:J75"/>
    <mergeCell ref="A73:J73"/>
    <mergeCell ref="A67:A68"/>
    <mergeCell ref="C68:D68"/>
    <mergeCell ref="F68:G68"/>
    <mergeCell ref="I68:J68"/>
    <mergeCell ref="A69:A70"/>
    <mergeCell ref="C70:D70"/>
    <mergeCell ref="F70:G70"/>
    <mergeCell ref="I70:J70"/>
    <mergeCell ref="A63:A64"/>
    <mergeCell ref="C64:D64"/>
    <mergeCell ref="F64:G64"/>
    <mergeCell ref="I64:J64"/>
    <mergeCell ref="A65:A66"/>
    <mergeCell ref="C66:D66"/>
    <mergeCell ref="F66:G66"/>
    <mergeCell ref="I66:J66"/>
    <mergeCell ref="A59:A60"/>
    <mergeCell ref="C60:D60"/>
    <mergeCell ref="F60:G60"/>
    <mergeCell ref="I60:J60"/>
    <mergeCell ref="A61:A62"/>
    <mergeCell ref="C62:D62"/>
    <mergeCell ref="F62:G62"/>
    <mergeCell ref="I62:J62"/>
    <mergeCell ref="C24:D24"/>
    <mergeCell ref="F24:G24"/>
    <mergeCell ref="I24:J24"/>
    <mergeCell ref="C26:D26"/>
    <mergeCell ref="F26:G26"/>
    <mergeCell ref="I26:J26"/>
    <mergeCell ref="A56:A57"/>
    <mergeCell ref="C57:D57"/>
    <mergeCell ref="F57:G57"/>
    <mergeCell ref="I57:J57"/>
    <mergeCell ref="F51:G51"/>
    <mergeCell ref="I51:J51"/>
    <mergeCell ref="A52:A53"/>
    <mergeCell ref="C53:D53"/>
    <mergeCell ref="I36:J36"/>
    <mergeCell ref="A58:J58"/>
    <mergeCell ref="F20:G20"/>
    <mergeCell ref="I20:J20"/>
    <mergeCell ref="C22:D22"/>
    <mergeCell ref="F22:G22"/>
    <mergeCell ref="I22:J22"/>
    <mergeCell ref="C16:D16"/>
    <mergeCell ref="F16:G16"/>
    <mergeCell ref="I16:J16"/>
    <mergeCell ref="C18:D18"/>
    <mergeCell ref="F18:G18"/>
    <mergeCell ref="I18:J18"/>
    <mergeCell ref="A54:A55"/>
    <mergeCell ref="C55:D55"/>
    <mergeCell ref="F55:G55"/>
    <mergeCell ref="I55:J55"/>
    <mergeCell ref="A50:A51"/>
    <mergeCell ref="F53:G53"/>
    <mergeCell ref="I53:J53"/>
    <mergeCell ref="A31:A32"/>
    <mergeCell ref="A33:A34"/>
    <mergeCell ref="C32:D32"/>
    <mergeCell ref="C34:D34"/>
    <mergeCell ref="A46:A47"/>
    <mergeCell ref="C47:D47"/>
    <mergeCell ref="C42:D42"/>
    <mergeCell ref="F47:G47"/>
    <mergeCell ref="I47:J47"/>
    <mergeCell ref="A48:A49"/>
    <mergeCell ref="C49:D49"/>
    <mergeCell ref="F49:G49"/>
    <mergeCell ref="I49:J49"/>
    <mergeCell ref="C51:D51"/>
    <mergeCell ref="A43:J43"/>
    <mergeCell ref="A44:A45"/>
    <mergeCell ref="C45:D45"/>
    <mergeCell ref="F45:G45"/>
    <mergeCell ref="I45:J45"/>
    <mergeCell ref="C6:D6"/>
    <mergeCell ref="F6:G6"/>
    <mergeCell ref="I6:J6"/>
    <mergeCell ref="C28:D28"/>
    <mergeCell ref="F28:G28"/>
    <mergeCell ref="I28:J28"/>
    <mergeCell ref="A39:A40"/>
    <mergeCell ref="C40:D40"/>
    <mergeCell ref="F40:G40"/>
    <mergeCell ref="A37:A38"/>
    <mergeCell ref="C38:D38"/>
    <mergeCell ref="F38:G38"/>
    <mergeCell ref="I38:J38"/>
    <mergeCell ref="A35:A36"/>
    <mergeCell ref="C36:D36"/>
    <mergeCell ref="F36:G36"/>
    <mergeCell ref="I40:J40"/>
    <mergeCell ref="C7:J8"/>
    <mergeCell ref="F42:G42"/>
    <mergeCell ref="I42:J42"/>
    <mergeCell ref="I10:J10"/>
    <mergeCell ref="C20:D20"/>
    <mergeCell ref="I1:J1"/>
    <mergeCell ref="I32:J32"/>
    <mergeCell ref="I34:J34"/>
    <mergeCell ref="C30:D30"/>
    <mergeCell ref="I30:J30"/>
    <mergeCell ref="C1:D1"/>
    <mergeCell ref="F1:G1"/>
    <mergeCell ref="F32:G32"/>
    <mergeCell ref="F34:G34"/>
    <mergeCell ref="F30:G30"/>
    <mergeCell ref="C2:D2"/>
    <mergeCell ref="F2:G2"/>
    <mergeCell ref="I2:J2"/>
    <mergeCell ref="C4:D4"/>
    <mergeCell ref="F4:G4"/>
    <mergeCell ref="I4:J4"/>
    <mergeCell ref="C12:D12"/>
    <mergeCell ref="F12:G12"/>
    <mergeCell ref="I12:J12"/>
    <mergeCell ref="C14:D14"/>
    <mergeCell ref="F14:G14"/>
    <mergeCell ref="I14:J14"/>
    <mergeCell ref="C10:D10"/>
    <mergeCell ref="F10:G10"/>
  </mergeCells>
  <dataValidations count="6">
    <dataValidation type="list" errorStyle="warning" allowBlank="1" showErrorMessage="1" error="Voer juiste waarde in. " sqref="C3 F3 I3 I5 F5 C5 C31 I37 F31 I31 F39 C39 C33 F33 I33 I35 F35 C35 C37 F37 I39" xr:uid="{00E4E896-13B0-A749-9BD2-E53F8FFE708E}">
      <formula1>SCOREOV</formula1>
    </dataValidation>
    <dataValidation type="list" allowBlank="1" showInputMessage="1" showErrorMessage="1" sqref="C9 F9 I9 C17 F17 I17 C19 F19 I19 C25 F25 I25 C27 F27 I27" xr:uid="{06623402-7C2B-D440-81A1-691E42829EB9}">
      <formula1>_50</formula1>
    </dataValidation>
    <dataValidation type="list" allowBlank="1" showInputMessage="1" showErrorMessage="1" sqref="C11 F11 I11 C13 F13 I13 C15 F15 I15 C21 F21 I21" xr:uid="{82FAEA83-243B-DE44-8985-4BECAB2566C9}">
      <formula1>_1050</formula1>
    </dataValidation>
    <dataValidation type="list" allowBlank="1" showInputMessage="1" showErrorMessage="1" sqref="C23 F23 I23" xr:uid="{C5DE2B8B-79DA-7D48-BFAE-303C69CBB000}">
      <formula1>_100</formula1>
    </dataValidation>
    <dataValidation type="list" errorStyle="warning" allowBlank="1" showErrorMessage="1" error="Voer juiste waarde in. " sqref="C44 F44 I44 I46 F46 C46 C48 F48 I48 I50 F50 C50 C52 F52 I52 I54 F54 C54 C59 F59 I59 I61 F61 C61 C63 F63 I63 I65 F65 C65 C67 F67 I67 I69 F69 C69 C74 F74 I74 I76 F76 C76 C78 F78 I78 I80 F80 C80 C82 F82 I82 I84 F84 C84 C89 C91 F89 F91 I89 I91 C93 C95 C97 C99 C101 F93 F95 F97 F99 F101 I93 I95 I97 I99 I101 C106 C108 F106 F108 I106 I108 C110 C112 C114 C116 C118 F110 F112 F114 F116 F118 I110 I112 I114 I116 I118 C123 C125 C127 C129 C131 F123 F125 F127 F129 F131 I123 I125 I127 I129 I131 C136 C138 C140 C142 C144 F136 F138 F140 F142 F144 I136 I138 I140 I142 I144 C149 C151 C153 C155 C157 C159 C161 F149 F151 F153 F155 F157 F159 F161 I149 I151 I153 I155 I157 I159 I161 C168 C170 C172 C174 F168 F170 F172 F174 I168 I170 I172 I174 C179 C181 C183 C185 F179 F181 F183 F185 I179 I181 I183 I185" xr:uid="{6CE55836-26A0-9A4E-90C0-DC9F9C3CE554}">
      <formula1>UVO</formula1>
    </dataValidation>
    <dataValidation type="list" errorStyle="warning" allowBlank="1" showErrorMessage="1" error="Voer juiste waarde in. " sqref="C56 F56 I56 C71 F71 I71 C86 F86 I86 C103 F103 I103 C120 F120 I120 C133 F133 I133 C146 F146 I146 C163 C165 F163 F165 I163 I165 C176 F176 I176 C187 F187 I187" xr:uid="{FDFBE15F-4AD3-874A-B497-E285695302D2}">
      <formula1>UGV</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89"/>
  <sheetViews>
    <sheetView showGridLines="0" zoomScale="90" zoomScaleNormal="90" zoomScalePageLayoutView="85" workbookViewId="0">
      <pane ySplit="1" topLeftCell="A93" activePane="bottomLeft" state="frozen"/>
      <selection pane="bottomLeft" activeCell="I11" sqref="I11"/>
    </sheetView>
  </sheetViews>
  <sheetFormatPr baseColWidth="10" defaultColWidth="8.83203125" defaultRowHeight="13"/>
  <cols>
    <col min="1" max="1" width="71.33203125" style="4" customWidth="1"/>
    <col min="2" max="2" width="2.83203125" style="7"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6384" width="8.83203125" style="1"/>
  </cols>
  <sheetData>
    <row r="1" spans="1:11" s="4" customFormat="1" ht="50" customHeight="1">
      <c r="A1" s="42" t="s">
        <v>1</v>
      </c>
      <c r="B1" s="12"/>
      <c r="C1" s="172" t="str">
        <f>'Beoordelaar 1'!C1</f>
        <v>Inschrijver 1</v>
      </c>
      <c r="D1" s="173"/>
      <c r="E1" s="12"/>
      <c r="F1" s="172" t="str">
        <f>'Beoordelaar 1'!F1</f>
        <v>Inschrijver 2</v>
      </c>
      <c r="G1" s="173"/>
      <c r="H1" s="12"/>
      <c r="I1" s="172" t="str">
        <f>'Beoordelaar 1'!I1</f>
        <v>Inschrijver 3</v>
      </c>
      <c r="J1" s="173"/>
      <c r="K1" s="3"/>
    </row>
    <row r="2" spans="1:11" s="4" customFormat="1" ht="40" customHeight="1">
      <c r="A2" s="46" t="str">
        <f>'OPEN VRAGEN '!A1:A1</f>
        <v>1A. BEANTWOORDING OPEN VRAGEN</v>
      </c>
      <c r="B2" s="9"/>
      <c r="C2" s="119" t="s">
        <v>9</v>
      </c>
      <c r="D2" s="120"/>
      <c r="E2" s="9"/>
      <c r="F2" s="119" t="s">
        <v>9</v>
      </c>
      <c r="G2" s="120"/>
      <c r="H2" s="9"/>
      <c r="I2" s="119" t="s">
        <v>9</v>
      </c>
      <c r="J2" s="120"/>
    </row>
    <row r="3" spans="1:11" s="4" customFormat="1" ht="20" customHeight="1">
      <c r="A3" s="66" t="str">
        <f>'OPEN VRAGEN '!A3</f>
        <v xml:space="preserve">1.1 Open vraag “accountmanagement” </v>
      </c>
      <c r="B3" s="10"/>
      <c r="C3" s="8" t="s">
        <v>5</v>
      </c>
      <c r="D3" s="6"/>
      <c r="E3" s="10"/>
      <c r="F3" s="8" t="s">
        <v>5</v>
      </c>
      <c r="G3" s="6"/>
      <c r="H3" s="10"/>
      <c r="I3" s="8" t="s">
        <v>5</v>
      </c>
      <c r="J3" s="6"/>
    </row>
    <row r="4" spans="1:11" s="4" customFormat="1" ht="130" customHeight="1">
      <c r="A4" s="67" t="str">
        <f>'OPEN VRAGEN '!A4</f>
        <v xml:space="preserve">Inschrijver beschrijft in maximaal 2 A4 pagina´s op welke wijze zij invulling gaat geven aan het accountmanagement, waarbij er rekening mee gehouden moet worden dat iedere school ZELF de contacten wil onderhouden. Inschrijver beschrijft minimaal op welke concrete wijze zij zichzelf na gunning gaat introduceren bij alle scholen en hoe de contacten tussen de scholen en opdrachtnemer zullen verlopen. Inschrijver beschrijft tevens een tijdspad wanneer zij welke communicatie met wie uitvoert en welke inspanningen zij van de contractmanager van ZAAM daarbij verwacht. </v>
      </c>
      <c r="B4" s="10"/>
      <c r="C4" s="122" t="s">
        <v>3</v>
      </c>
      <c r="D4" s="118"/>
      <c r="E4" s="10"/>
      <c r="F4" s="117" t="s">
        <v>3</v>
      </c>
      <c r="G4" s="118"/>
      <c r="H4" s="10"/>
      <c r="I4" s="117" t="s">
        <v>3</v>
      </c>
      <c r="J4" s="118"/>
    </row>
    <row r="5" spans="1:11" s="4" customFormat="1" ht="20" customHeight="1">
      <c r="A5" s="66" t="str">
        <f>'OPEN VRAGEN '!A5</f>
        <v>1.2 Open vraag “Duurzaamheid</v>
      </c>
      <c r="B5" s="10"/>
      <c r="C5" s="8" t="s">
        <v>5</v>
      </c>
      <c r="D5" s="6"/>
      <c r="E5" s="10"/>
      <c r="F5" s="8" t="s">
        <v>5</v>
      </c>
      <c r="G5" s="6"/>
      <c r="H5" s="10"/>
      <c r="I5" s="8" t="s">
        <v>5</v>
      </c>
      <c r="J5" s="6"/>
    </row>
    <row r="6" spans="1:11" s="4" customFormat="1" ht="130" customHeight="1">
      <c r="A6" s="67" t="str">
        <f>'OPEN VRAGEN '!A6</f>
        <v>Inschrijver dient op maximaal 2 A4 pagina´s te beschrijven op welke wijze zij bijdraagt aan de duurzaamheid van onderwijs- en kantoormeubilair. Hierbij dient minimaal beschreven te worden hoe er wordt omgegaan met hergebruik van ‘oud’ onderwijs- en kantoormeubilair en onderdelen en het leveren van onderdelen voor bestaand meubilair. Daarnaast beschrijft inschrijver welke mogelijkheden zij biedt met betrekking tot het leveren van tweedehands onderwijs- en kantoormeubilair (ofwel meubilair met een ziel).</v>
      </c>
      <c r="B6" s="10"/>
      <c r="C6" s="122" t="s">
        <v>3</v>
      </c>
      <c r="D6" s="118"/>
      <c r="E6" s="10"/>
      <c r="F6" s="117" t="s">
        <v>3</v>
      </c>
      <c r="G6" s="118"/>
      <c r="H6" s="10"/>
      <c r="I6" s="117" t="s">
        <v>3</v>
      </c>
      <c r="J6" s="118"/>
    </row>
    <row r="7" spans="1:11" s="4" customFormat="1" ht="20" customHeight="1">
      <c r="A7" s="66" t="str">
        <f>'OPEN VRAGEN '!A7</f>
        <v xml:space="preserve">1.3 “Gebruiksvriendelijkheid bestelportal inclusief klachtenmodule” </v>
      </c>
      <c r="B7" s="10"/>
      <c r="C7" s="169"/>
      <c r="D7" s="170"/>
      <c r="E7" s="170"/>
      <c r="F7" s="170"/>
      <c r="G7" s="170"/>
      <c r="H7" s="170"/>
      <c r="I7" s="170"/>
      <c r="J7" s="171"/>
    </row>
    <row r="8" spans="1:11" s="4" customFormat="1" ht="130" customHeight="1">
      <c r="A8" s="67" t="str">
        <f>'OPEN VRAGEN '!A8</f>
        <v>Inschrijvers dienen een bestelportal te leveren waar ZAAM het meubilair kan bestellen. De aanbestedende dienst hecht veel waarde aan een goed werkende, volledige en gebruiksvriendelijke bestelportal. Tijdens de beoordeling zullen de leden van het beoordelingsteam bepaalde items gaan bestellen, zoals dit ook in de praktijk zal gaan plaatsvinden (praktijksimulatie). De beoordelaars gaan vervolgens dat bestelproces in de bestelportal beoordelen. Door middel van het fictief bestellen van de items zal de aanbestedende dienst beoordelen in welke mate de bestelportal gebruikersvriendelijk, goed werkend en volledig is.</v>
      </c>
      <c r="B8" s="10"/>
      <c r="C8" s="169"/>
      <c r="D8" s="170"/>
      <c r="E8" s="170"/>
      <c r="F8" s="170"/>
      <c r="G8" s="170"/>
      <c r="H8" s="170"/>
      <c r="I8" s="170"/>
      <c r="J8" s="171"/>
    </row>
    <row r="9" spans="1:11" s="4" customFormat="1" ht="20" customHeight="1">
      <c r="A9" s="68" t="str">
        <f>'OPEN VRAGEN '!A10</f>
        <v>Algemeen</v>
      </c>
      <c r="B9" s="10"/>
      <c r="C9" s="8" t="s">
        <v>5</v>
      </c>
      <c r="D9" s="6"/>
      <c r="E9" s="10"/>
      <c r="F9" s="8" t="s">
        <v>5</v>
      </c>
      <c r="G9" s="6"/>
      <c r="H9" s="10"/>
      <c r="I9" s="8" t="s">
        <v>5</v>
      </c>
      <c r="J9" s="6"/>
    </row>
    <row r="10" spans="1:11" s="4" customFormat="1" ht="130" customHeight="1">
      <c r="A10" s="67" t="str">
        <f>'OPEN VRAGEN '!B10</f>
        <v>Login werkt conform opgegeven inloggegevens.</v>
      </c>
      <c r="B10" s="10"/>
      <c r="C10" s="122" t="s">
        <v>3</v>
      </c>
      <c r="D10" s="118"/>
      <c r="E10" s="10"/>
      <c r="F10" s="117" t="s">
        <v>3</v>
      </c>
      <c r="G10" s="118"/>
      <c r="H10" s="10"/>
      <c r="I10" s="117" t="s">
        <v>3</v>
      </c>
      <c r="J10" s="118"/>
    </row>
    <row r="11" spans="1:11" s="4" customFormat="1" ht="20" customHeight="1">
      <c r="A11" s="68" t="str">
        <f>'OPEN VRAGEN '!A10</f>
        <v>Algemeen</v>
      </c>
      <c r="B11" s="10"/>
      <c r="C11" s="8" t="s">
        <v>5</v>
      </c>
      <c r="D11" s="6"/>
      <c r="E11" s="10"/>
      <c r="F11" s="8" t="s">
        <v>5</v>
      </c>
      <c r="G11" s="6"/>
      <c r="H11" s="10"/>
      <c r="I11" s="8" t="s">
        <v>5</v>
      </c>
      <c r="J11" s="6"/>
    </row>
    <row r="12" spans="1:11" s="4" customFormat="1" ht="130" customHeight="1">
      <c r="A12" s="67" t="str">
        <f>'OPEN VRAGEN '!B11</f>
        <v>Algehele indruk opzet/ uitstraling/ laagdrempeligheid.
(Uitmuntend= boven verwachting/ voldoende= volgens verwachting/ onvoldoende= valt tegen, onduidelijk, niet laagdrempelig)</v>
      </c>
      <c r="B12" s="10"/>
      <c r="C12" s="122" t="s">
        <v>3</v>
      </c>
      <c r="D12" s="118"/>
      <c r="E12" s="10"/>
      <c r="F12" s="117" t="s">
        <v>3</v>
      </c>
      <c r="G12" s="118"/>
      <c r="H12" s="10"/>
      <c r="I12" s="117" t="s">
        <v>3</v>
      </c>
      <c r="J12" s="118"/>
    </row>
    <row r="13" spans="1:11" s="4" customFormat="1" ht="20" customHeight="1">
      <c r="A13" s="68" t="str">
        <f>'OPEN VRAGEN '!A12</f>
        <v>Gebruikers vriendelijkheid</v>
      </c>
      <c r="B13" s="10"/>
      <c r="C13" s="8" t="s">
        <v>5</v>
      </c>
      <c r="D13" s="6"/>
      <c r="E13" s="10"/>
      <c r="F13" s="8" t="s">
        <v>5</v>
      </c>
      <c r="G13" s="6"/>
      <c r="H13" s="10"/>
      <c r="I13" s="8" t="s">
        <v>5</v>
      </c>
      <c r="J13" s="6"/>
    </row>
    <row r="14" spans="1:11" s="4" customFormat="1" ht="130" customHeight="1">
      <c r="A14" s="67" t="str">
        <f>'OPEN VRAGEN '!B12</f>
        <v>Aantal handelingen na het inloggen tot afronding per bestelling.</v>
      </c>
      <c r="B14" s="10"/>
      <c r="C14" s="122" t="s">
        <v>3</v>
      </c>
      <c r="D14" s="118"/>
      <c r="E14" s="10"/>
      <c r="F14" s="117" t="s">
        <v>3</v>
      </c>
      <c r="G14" s="118"/>
      <c r="H14" s="10"/>
      <c r="I14" s="117" t="s">
        <v>3</v>
      </c>
      <c r="J14" s="118"/>
    </row>
    <row r="15" spans="1:11" s="4" customFormat="1" ht="20" customHeight="1">
      <c r="A15" s="68" t="str">
        <f>'OPEN VRAGEN '!A12</f>
        <v>Gebruikers vriendelijkheid</v>
      </c>
      <c r="B15" s="10"/>
      <c r="C15" s="8" t="s">
        <v>5</v>
      </c>
      <c r="D15" s="6"/>
      <c r="E15" s="10"/>
      <c r="F15" s="8" t="s">
        <v>5</v>
      </c>
      <c r="G15" s="6"/>
      <c r="H15" s="10"/>
      <c r="I15" s="8" t="s">
        <v>5</v>
      </c>
      <c r="J15" s="6"/>
    </row>
    <row r="16" spans="1:11" s="4" customFormat="1" ht="130" customHeight="1">
      <c r="A16" s="67" t="str">
        <f>'OPEN VRAGEN '!B13</f>
        <v>De mate van logische opbouw van de schermen van de bestelportal.
(Uitmuntend= boven verwachting/ voldoende= volgens verwachting/ onvoldoende= valt tegen, onduidelijk, teveel handelingen)</v>
      </c>
      <c r="B16" s="10"/>
      <c r="C16" s="122" t="s">
        <v>3</v>
      </c>
      <c r="D16" s="118"/>
      <c r="E16" s="10"/>
      <c r="F16" s="117" t="s">
        <v>3</v>
      </c>
      <c r="G16" s="118"/>
      <c r="H16" s="10"/>
      <c r="I16" s="117" t="s">
        <v>3</v>
      </c>
      <c r="J16" s="118"/>
    </row>
    <row r="17" spans="1:10" s="4" customFormat="1" ht="20" customHeight="1">
      <c r="A17" s="68" t="str">
        <f>'OPEN VRAGEN '!A12</f>
        <v>Gebruikers vriendelijkheid</v>
      </c>
      <c r="B17" s="10"/>
      <c r="C17" s="8" t="s">
        <v>5</v>
      </c>
      <c r="D17" s="6"/>
      <c r="E17" s="10"/>
      <c r="F17" s="8" t="s">
        <v>5</v>
      </c>
      <c r="G17" s="6"/>
      <c r="H17" s="10"/>
      <c r="I17" s="8" t="s">
        <v>5</v>
      </c>
      <c r="J17" s="6"/>
    </row>
    <row r="18" spans="1:10" s="4" customFormat="1" ht="130" customHeight="1">
      <c r="A18" s="67" t="str">
        <f>'OPEN VRAGEN '!B14</f>
        <v>Mogelijkheid tot inzage in bestelstatus.</v>
      </c>
      <c r="B18" s="10"/>
      <c r="C18" s="122" t="s">
        <v>3</v>
      </c>
      <c r="D18" s="118"/>
      <c r="E18" s="10"/>
      <c r="F18" s="117" t="s">
        <v>3</v>
      </c>
      <c r="G18" s="118"/>
      <c r="H18" s="10"/>
      <c r="I18" s="117" t="s">
        <v>3</v>
      </c>
      <c r="J18" s="118"/>
    </row>
    <row r="19" spans="1:10" s="4" customFormat="1" ht="20" customHeight="1">
      <c r="A19" s="68" t="str">
        <f>'OPEN VRAGEN '!A12</f>
        <v>Gebruikers vriendelijkheid</v>
      </c>
      <c r="B19" s="10"/>
      <c r="C19" s="8" t="s">
        <v>5</v>
      </c>
      <c r="D19" s="6"/>
      <c r="E19" s="10"/>
      <c r="F19" s="8" t="s">
        <v>5</v>
      </c>
      <c r="G19" s="6"/>
      <c r="H19" s="10"/>
      <c r="I19" s="8" t="s">
        <v>5</v>
      </c>
      <c r="J19" s="6"/>
    </row>
    <row r="20" spans="1:10" s="4" customFormat="1" ht="130" customHeight="1">
      <c r="A20" s="67" t="str">
        <f>'OPEN VRAGEN '!B15</f>
        <v>Mogelijkheid van vrij tekstveld.</v>
      </c>
      <c r="B20" s="10"/>
      <c r="C20" s="122" t="s">
        <v>3</v>
      </c>
      <c r="D20" s="118"/>
      <c r="E20" s="10"/>
      <c r="F20" s="117" t="s">
        <v>3</v>
      </c>
      <c r="G20" s="118"/>
      <c r="H20" s="10"/>
      <c r="I20" s="117" t="s">
        <v>3</v>
      </c>
      <c r="J20" s="118"/>
    </row>
    <row r="21" spans="1:10" s="4" customFormat="1" ht="20" customHeight="1">
      <c r="A21" s="68" t="str">
        <f>'OPEN VRAGEN '!A12</f>
        <v>Gebruikers vriendelijkheid</v>
      </c>
      <c r="B21" s="10"/>
      <c r="C21" s="8" t="s">
        <v>5</v>
      </c>
      <c r="D21" s="6"/>
      <c r="E21" s="10"/>
      <c r="F21" s="8" t="s">
        <v>5</v>
      </c>
      <c r="G21" s="6"/>
      <c r="H21" s="10"/>
      <c r="I21" s="8" t="s">
        <v>5</v>
      </c>
      <c r="J21" s="6"/>
    </row>
    <row r="22" spans="1:10" s="4" customFormat="1" ht="130" customHeight="1">
      <c r="A22" s="67" t="str">
        <f>'OPEN VRAGEN '!B16</f>
        <v>Aanwezigheid van help-functies, automatische tips en ondersteuning.</v>
      </c>
      <c r="B22" s="10"/>
      <c r="C22" s="122" t="s">
        <v>3</v>
      </c>
      <c r="D22" s="118"/>
      <c r="E22" s="10"/>
      <c r="F22" s="117" t="s">
        <v>3</v>
      </c>
      <c r="G22" s="118"/>
      <c r="H22" s="10"/>
      <c r="I22" s="117" t="s">
        <v>3</v>
      </c>
      <c r="J22" s="118"/>
    </row>
    <row r="23" spans="1:10" s="4" customFormat="1" ht="20" customHeight="1">
      <c r="A23" s="68" t="str">
        <f>'OPEN VRAGEN '!A17</f>
        <v>Prijzen</v>
      </c>
      <c r="B23" s="10"/>
      <c r="C23" s="8" t="s">
        <v>5</v>
      </c>
      <c r="D23" s="6"/>
      <c r="E23" s="10"/>
      <c r="F23" s="8" t="s">
        <v>5</v>
      </c>
      <c r="G23" s="6"/>
      <c r="H23" s="10"/>
      <c r="I23" s="8" t="s">
        <v>5</v>
      </c>
      <c r="J23" s="6"/>
    </row>
    <row r="24" spans="1:10" s="4" customFormat="1" ht="130" customHeight="1">
      <c r="A24" s="67" t="str">
        <f>'OPEN VRAGEN '!B17</f>
        <v>Juiste prijzen (tarieven conform het ingediende prijzenblad van de inschrijver en BTW) komen online in beeld (tijdens bestellen).</v>
      </c>
      <c r="B24" s="10"/>
      <c r="C24" s="122" t="s">
        <v>3</v>
      </c>
      <c r="D24" s="118"/>
      <c r="E24" s="10"/>
      <c r="F24" s="117" t="s">
        <v>3</v>
      </c>
      <c r="G24" s="118"/>
      <c r="H24" s="10"/>
      <c r="I24" s="117" t="s">
        <v>3</v>
      </c>
      <c r="J24" s="118"/>
    </row>
    <row r="25" spans="1:10" s="4" customFormat="1" ht="20" customHeight="1">
      <c r="A25" s="68" t="str">
        <f>'OPEN VRAGEN '!A18</f>
        <v>Aflevering</v>
      </c>
      <c r="B25" s="10"/>
      <c r="C25" s="8" t="s">
        <v>5</v>
      </c>
      <c r="D25" s="6"/>
      <c r="E25" s="10"/>
      <c r="F25" s="8" t="s">
        <v>5</v>
      </c>
      <c r="G25" s="6"/>
      <c r="H25" s="10"/>
      <c r="I25" s="8" t="s">
        <v>5</v>
      </c>
      <c r="J25" s="6"/>
    </row>
    <row r="26" spans="1:10" s="4" customFormat="1" ht="130" customHeight="1">
      <c r="A26" s="67" t="str">
        <f>'OPEN VRAGEN '!B18</f>
        <v>Het afleveradres van de scholen is per bestelling met een pull down te wijzigen.</v>
      </c>
      <c r="B26" s="10"/>
      <c r="C26" s="122" t="s">
        <v>3</v>
      </c>
      <c r="D26" s="118"/>
      <c r="E26" s="10"/>
      <c r="F26" s="117" t="s">
        <v>3</v>
      </c>
      <c r="G26" s="118"/>
      <c r="H26" s="10"/>
      <c r="I26" s="117" t="s">
        <v>3</v>
      </c>
      <c r="J26" s="118"/>
    </row>
    <row r="27" spans="1:10" s="4" customFormat="1" ht="20" customHeight="1">
      <c r="A27" s="68" t="str">
        <f>'OPEN VRAGEN '!A19</f>
        <v>Klachten</v>
      </c>
      <c r="B27" s="10"/>
      <c r="C27" s="8" t="s">
        <v>5</v>
      </c>
      <c r="D27" s="6"/>
      <c r="E27" s="10"/>
      <c r="F27" s="8" t="s">
        <v>5</v>
      </c>
      <c r="G27" s="6"/>
      <c r="H27" s="10"/>
      <c r="I27" s="8" t="s">
        <v>5</v>
      </c>
      <c r="J27" s="6"/>
    </row>
    <row r="28" spans="1:10" s="4" customFormat="1" ht="130" customHeight="1">
      <c r="A28" s="67" t="str">
        <f>'OPEN VRAGEN '!B19</f>
        <v>De bestelportal beschikt over een module waar klachten kunnen worden ingediend</v>
      </c>
      <c r="B28" s="10"/>
      <c r="C28" s="122" t="s">
        <v>3</v>
      </c>
      <c r="D28" s="118"/>
      <c r="E28" s="10"/>
      <c r="F28" s="117" t="s">
        <v>3</v>
      </c>
      <c r="G28" s="118"/>
      <c r="H28" s="10"/>
      <c r="I28" s="117" t="s">
        <v>3</v>
      </c>
      <c r="J28" s="118"/>
    </row>
    <row r="29" spans="1:10" s="4" customFormat="1" ht="20" customHeight="1">
      <c r="A29" s="43"/>
      <c r="B29" s="11"/>
      <c r="C29" s="44"/>
      <c r="D29" s="44"/>
      <c r="E29" s="11"/>
      <c r="F29" s="44"/>
      <c r="G29" s="44"/>
      <c r="H29" s="11"/>
      <c r="I29" s="44"/>
      <c r="J29" s="45"/>
    </row>
    <row r="30" spans="1:10" s="4" customFormat="1" ht="40" customHeight="1">
      <c r="A30" s="46" t="str">
        <f>INTERVIEW!A1</f>
        <v>2. INTERVIEW SLEUTELFUNCTIONARISSEN</v>
      </c>
      <c r="B30" s="9"/>
      <c r="C30" s="119" t="s">
        <v>9</v>
      </c>
      <c r="D30" s="120"/>
      <c r="E30" s="9"/>
      <c r="F30" s="119" t="s">
        <v>9</v>
      </c>
      <c r="G30" s="120"/>
      <c r="H30" s="9"/>
      <c r="I30" s="119" t="s">
        <v>9</v>
      </c>
      <c r="J30" s="120"/>
    </row>
    <row r="31" spans="1:10" s="4" customFormat="1" ht="20" customHeight="1">
      <c r="A31" s="126" t="str">
        <f>INTERVIEW!A4</f>
        <v>Vraag 1</v>
      </c>
      <c r="B31" s="10"/>
      <c r="C31" s="8" t="s">
        <v>5</v>
      </c>
      <c r="D31" s="6"/>
      <c r="E31" s="10"/>
      <c r="F31" s="8" t="s">
        <v>5</v>
      </c>
      <c r="G31" s="6"/>
      <c r="H31" s="10"/>
      <c r="I31" s="8" t="s">
        <v>5</v>
      </c>
      <c r="J31" s="6"/>
    </row>
    <row r="32" spans="1:10" s="4" customFormat="1" ht="130" customHeight="1">
      <c r="A32" s="127"/>
      <c r="B32" s="10"/>
      <c r="C32" s="122" t="s">
        <v>3</v>
      </c>
      <c r="D32" s="118"/>
      <c r="E32" s="10"/>
      <c r="F32" s="117" t="s">
        <v>3</v>
      </c>
      <c r="G32" s="118"/>
      <c r="H32" s="10"/>
      <c r="I32" s="117" t="s">
        <v>3</v>
      </c>
      <c r="J32" s="118"/>
    </row>
    <row r="33" spans="1:10" s="4" customFormat="1" ht="20" customHeight="1">
      <c r="A33" s="126" t="str">
        <f>INTERVIEW!A5</f>
        <v>Vraag 2</v>
      </c>
      <c r="B33" s="10"/>
      <c r="C33" s="8" t="s">
        <v>5</v>
      </c>
      <c r="D33" s="6"/>
      <c r="E33" s="10"/>
      <c r="F33" s="8" t="s">
        <v>5</v>
      </c>
      <c r="G33" s="6"/>
      <c r="H33" s="10"/>
      <c r="I33" s="8" t="s">
        <v>5</v>
      </c>
      <c r="J33" s="6"/>
    </row>
    <row r="34" spans="1:10" s="4" customFormat="1" ht="130" customHeight="1">
      <c r="A34" s="127"/>
      <c r="B34" s="10"/>
      <c r="C34" s="122" t="s">
        <v>3</v>
      </c>
      <c r="D34" s="118"/>
      <c r="E34" s="10"/>
      <c r="F34" s="117" t="s">
        <v>3</v>
      </c>
      <c r="G34" s="118"/>
      <c r="H34" s="10"/>
      <c r="I34" s="117" t="s">
        <v>3</v>
      </c>
      <c r="J34" s="118"/>
    </row>
    <row r="35" spans="1:10" s="4" customFormat="1" ht="20" customHeight="1">
      <c r="A35" s="126" t="str">
        <f>INTERVIEW!A6</f>
        <v>Vraag 3</v>
      </c>
      <c r="B35" s="10"/>
      <c r="C35" s="8" t="s">
        <v>5</v>
      </c>
      <c r="D35" s="6"/>
      <c r="E35" s="10"/>
      <c r="F35" s="8" t="s">
        <v>5</v>
      </c>
      <c r="G35" s="6"/>
      <c r="H35" s="10"/>
      <c r="I35" s="8" t="s">
        <v>5</v>
      </c>
      <c r="J35" s="6"/>
    </row>
    <row r="36" spans="1:10" s="4" customFormat="1" ht="130" customHeight="1">
      <c r="A36" s="127"/>
      <c r="B36" s="10"/>
      <c r="C36" s="122" t="s">
        <v>3</v>
      </c>
      <c r="D36" s="118"/>
      <c r="E36" s="10"/>
      <c r="F36" s="117" t="s">
        <v>3</v>
      </c>
      <c r="G36" s="118"/>
      <c r="H36" s="10"/>
      <c r="I36" s="117" t="s">
        <v>3</v>
      </c>
      <c r="J36" s="118"/>
    </row>
    <row r="37" spans="1:10" s="4" customFormat="1" ht="20" customHeight="1">
      <c r="A37" s="126" t="str">
        <f>INTERVIEW!A7</f>
        <v>Vraag 4</v>
      </c>
      <c r="B37" s="10"/>
      <c r="C37" s="8" t="s">
        <v>5</v>
      </c>
      <c r="D37" s="6"/>
      <c r="E37" s="10"/>
      <c r="F37" s="8" t="s">
        <v>5</v>
      </c>
      <c r="G37" s="6"/>
      <c r="H37" s="10"/>
      <c r="I37" s="8" t="s">
        <v>5</v>
      </c>
      <c r="J37" s="6"/>
    </row>
    <row r="38" spans="1:10" s="4" customFormat="1" ht="130" customHeight="1">
      <c r="A38" s="127"/>
      <c r="B38" s="10"/>
      <c r="C38" s="122" t="s">
        <v>3</v>
      </c>
      <c r="D38" s="118"/>
      <c r="E38" s="10"/>
      <c r="F38" s="117" t="s">
        <v>3</v>
      </c>
      <c r="G38" s="118"/>
      <c r="H38" s="10"/>
      <c r="I38" s="117" t="s">
        <v>3</v>
      </c>
      <c r="J38" s="118"/>
    </row>
    <row r="39" spans="1:10" s="4" customFormat="1" ht="20" customHeight="1">
      <c r="A39" s="126" t="str">
        <f>INTERVIEW!A8</f>
        <v>Vraag 5</v>
      </c>
      <c r="B39" s="10"/>
      <c r="C39" s="8" t="s">
        <v>5</v>
      </c>
      <c r="D39" s="6"/>
      <c r="E39" s="10"/>
      <c r="F39" s="8" t="s">
        <v>5</v>
      </c>
      <c r="G39" s="6"/>
      <c r="H39" s="10"/>
      <c r="I39" s="8" t="s">
        <v>5</v>
      </c>
      <c r="J39" s="6"/>
    </row>
    <row r="40" spans="1:10" s="4" customFormat="1" ht="130" customHeight="1">
      <c r="A40" s="127"/>
      <c r="B40" s="10"/>
      <c r="C40" s="122" t="s">
        <v>3</v>
      </c>
      <c r="D40" s="118"/>
      <c r="E40" s="10"/>
      <c r="F40" s="117" t="s">
        <v>3</v>
      </c>
      <c r="G40" s="118"/>
      <c r="H40" s="10"/>
      <c r="I40" s="117" t="s">
        <v>3</v>
      </c>
      <c r="J40" s="118"/>
    </row>
    <row r="41" spans="1:10" s="4" customFormat="1" ht="20" customHeight="1">
      <c r="A41" s="43"/>
      <c r="B41" s="11"/>
      <c r="C41" s="44"/>
      <c r="D41" s="44"/>
      <c r="E41" s="11"/>
      <c r="F41" s="44"/>
      <c r="G41" s="44"/>
      <c r="H41" s="11"/>
      <c r="I41" s="44"/>
      <c r="J41" s="45"/>
    </row>
    <row r="42" spans="1:10" s="4" customFormat="1" ht="40" customHeight="1">
      <c r="A42" s="46" t="str">
        <f>PRODUCTDEMONSTRATIE!A1:A1</f>
        <v>3. PRODUCTDEMONSTRATIE BIJ ZAAM</v>
      </c>
      <c r="B42" s="9"/>
      <c r="C42" s="119" t="s">
        <v>9</v>
      </c>
      <c r="D42" s="120"/>
      <c r="E42" s="9"/>
      <c r="F42" s="119" t="s">
        <v>9</v>
      </c>
      <c r="G42" s="120"/>
      <c r="H42" s="9"/>
      <c r="I42" s="119" t="s">
        <v>9</v>
      </c>
      <c r="J42" s="120"/>
    </row>
    <row r="43" spans="1:10" s="4" customFormat="1" ht="20" customHeight="1">
      <c r="A43" s="128" t="str">
        <f>PRODUCTDEMONSTRATIE!A3</f>
        <v>(1) Leerlingstoel nr. 6</v>
      </c>
      <c r="B43" s="129"/>
      <c r="C43" s="129"/>
      <c r="D43" s="129"/>
      <c r="E43" s="129"/>
      <c r="F43" s="129"/>
      <c r="G43" s="129"/>
      <c r="H43" s="129"/>
      <c r="I43" s="129"/>
      <c r="J43" s="130"/>
    </row>
    <row r="44" spans="1:10" s="4" customFormat="1" ht="20" customHeight="1">
      <c r="A44" s="126" t="str">
        <f>PRODUCTDEMONSTRATIE!A6:A6</f>
        <v>1.	Zitcomfort</v>
      </c>
      <c r="B44" s="10"/>
      <c r="C44" s="8" t="s">
        <v>5</v>
      </c>
      <c r="D44" s="6"/>
      <c r="E44" s="10"/>
      <c r="F44" s="8" t="s">
        <v>5</v>
      </c>
      <c r="G44" s="6"/>
      <c r="H44" s="10"/>
      <c r="I44" s="8" t="s">
        <v>5</v>
      </c>
      <c r="J44" s="6"/>
    </row>
    <row r="45" spans="1:10" s="4" customFormat="1" ht="130" customHeight="1">
      <c r="A45" s="127"/>
      <c r="B45" s="10"/>
      <c r="C45" s="122" t="s">
        <v>3</v>
      </c>
      <c r="D45" s="118"/>
      <c r="E45" s="10"/>
      <c r="F45" s="117" t="s">
        <v>3</v>
      </c>
      <c r="G45" s="118"/>
      <c r="H45" s="10"/>
      <c r="I45" s="117" t="s">
        <v>3</v>
      </c>
      <c r="J45" s="118"/>
    </row>
    <row r="46" spans="1:10" s="4" customFormat="1" ht="20" customHeight="1">
      <c r="A46" s="126" t="str">
        <f>PRODUCTDEMONSTRATIE!A7:A7</f>
        <v>2.	Stabiliteit bij het zitten</v>
      </c>
      <c r="B46" s="10"/>
      <c r="C46" s="8" t="s">
        <v>5</v>
      </c>
      <c r="D46" s="6"/>
      <c r="E46" s="10"/>
      <c r="F46" s="8" t="s">
        <v>5</v>
      </c>
      <c r="G46" s="6"/>
      <c r="H46" s="10"/>
      <c r="I46" s="8" t="s">
        <v>5</v>
      </c>
      <c r="J46" s="6"/>
    </row>
    <row r="47" spans="1:10" s="4" customFormat="1" ht="130" customHeight="1">
      <c r="A47" s="127"/>
      <c r="B47" s="10"/>
      <c r="C47" s="122" t="s">
        <v>3</v>
      </c>
      <c r="D47" s="118"/>
      <c r="E47" s="10"/>
      <c r="F47" s="117" t="s">
        <v>3</v>
      </c>
      <c r="G47" s="118"/>
      <c r="H47" s="10"/>
      <c r="I47" s="117" t="s">
        <v>3</v>
      </c>
      <c r="J47" s="118"/>
    </row>
    <row r="48" spans="1:10" s="4" customFormat="1" ht="20" customHeight="1">
      <c r="A48" s="126" t="str">
        <f>PRODUCTDEMONSTRATIE!A8:A8</f>
        <v>3.	Constructie inclusief bevestiging tussen frame en zitting</v>
      </c>
      <c r="B48" s="10"/>
      <c r="C48" s="8" t="s">
        <v>5</v>
      </c>
      <c r="D48" s="6"/>
      <c r="E48" s="10"/>
      <c r="F48" s="8" t="s">
        <v>5</v>
      </c>
      <c r="G48" s="6"/>
      <c r="H48" s="10"/>
      <c r="I48" s="8" t="s">
        <v>5</v>
      </c>
      <c r="J48" s="6"/>
    </row>
    <row r="49" spans="1:10" s="4" customFormat="1" ht="130" customHeight="1">
      <c r="A49" s="127"/>
      <c r="B49" s="10"/>
      <c r="C49" s="122" t="s">
        <v>3</v>
      </c>
      <c r="D49" s="118"/>
      <c r="E49" s="10"/>
      <c r="F49" s="117" t="s">
        <v>3</v>
      </c>
      <c r="G49" s="118"/>
      <c r="H49" s="10"/>
      <c r="I49" s="117" t="s">
        <v>3</v>
      </c>
      <c r="J49" s="118"/>
    </row>
    <row r="50" spans="1:10" s="4" customFormat="1" ht="20" customHeight="1">
      <c r="A50" s="126" t="str">
        <f>PRODUCTDEMONSTRATIE!A9:A9</f>
        <v>4.	Uitstraling/ vormgeving</v>
      </c>
      <c r="B50" s="10"/>
      <c r="C50" s="8" t="s">
        <v>5</v>
      </c>
      <c r="D50" s="6"/>
      <c r="E50" s="10"/>
      <c r="F50" s="8" t="s">
        <v>5</v>
      </c>
      <c r="G50" s="6"/>
      <c r="H50" s="10"/>
      <c r="I50" s="8" t="s">
        <v>5</v>
      </c>
      <c r="J50" s="6"/>
    </row>
    <row r="51" spans="1:10" s="4" customFormat="1" ht="130" customHeight="1">
      <c r="A51" s="127"/>
      <c r="B51" s="10"/>
      <c r="C51" s="122" t="s">
        <v>3</v>
      </c>
      <c r="D51" s="118"/>
      <c r="E51" s="10"/>
      <c r="F51" s="117" t="s">
        <v>3</v>
      </c>
      <c r="G51" s="118"/>
      <c r="H51" s="10"/>
      <c r="I51" s="117" t="s">
        <v>3</v>
      </c>
      <c r="J51" s="118"/>
    </row>
    <row r="52" spans="1:10" s="4" customFormat="1" ht="20" customHeight="1">
      <c r="A52" s="126" t="str">
        <f>PRODUCTDEMONSTRATIE!A10:A10</f>
        <v>5.	Gemak schoonmaken</v>
      </c>
      <c r="B52" s="10"/>
      <c r="C52" s="8" t="s">
        <v>5</v>
      </c>
      <c r="D52" s="6"/>
      <c r="E52" s="10"/>
      <c r="F52" s="8" t="s">
        <v>5</v>
      </c>
      <c r="G52" s="6"/>
      <c r="H52" s="10"/>
      <c r="I52" s="8" t="s">
        <v>5</v>
      </c>
      <c r="J52" s="6"/>
    </row>
    <row r="53" spans="1:10" s="4" customFormat="1" ht="130" customHeight="1">
      <c r="A53" s="127"/>
      <c r="B53" s="10"/>
      <c r="C53" s="122" t="s">
        <v>3</v>
      </c>
      <c r="D53" s="118"/>
      <c r="E53" s="10"/>
      <c r="F53" s="117" t="s">
        <v>3</v>
      </c>
      <c r="G53" s="118"/>
      <c r="H53" s="10"/>
      <c r="I53" s="117" t="s">
        <v>3</v>
      </c>
      <c r="J53" s="118"/>
    </row>
    <row r="54" spans="1:10" s="4" customFormat="1" ht="20" customHeight="1">
      <c r="A54" s="126" t="str">
        <f>PRODUCTDEMONSTRATIE!A11:A11</f>
        <v>6.	Mate van leerling-proof</v>
      </c>
      <c r="B54" s="10"/>
      <c r="C54" s="8" t="s">
        <v>5</v>
      </c>
      <c r="D54" s="6"/>
      <c r="E54" s="10"/>
      <c r="F54" s="8" t="s">
        <v>5</v>
      </c>
      <c r="G54" s="6"/>
      <c r="H54" s="10"/>
      <c r="I54" s="8" t="s">
        <v>5</v>
      </c>
      <c r="J54" s="6"/>
    </row>
    <row r="55" spans="1:10" s="4" customFormat="1" ht="130" customHeight="1">
      <c r="A55" s="127"/>
      <c r="B55" s="10"/>
      <c r="C55" s="122" t="s">
        <v>3</v>
      </c>
      <c r="D55" s="118"/>
      <c r="E55" s="10"/>
      <c r="F55" s="117" t="s">
        <v>3</v>
      </c>
      <c r="G55" s="118"/>
      <c r="H55" s="10"/>
      <c r="I55" s="117" t="s">
        <v>3</v>
      </c>
      <c r="J55" s="118"/>
    </row>
    <row r="56" spans="1:10" s="4" customFormat="1" ht="20" customHeight="1">
      <c r="A56" s="126" t="str">
        <f>PRODUCTDEMONSTRATIE!A12:A12</f>
        <v>7.	Mate van keuze kleuren in stalenboek</v>
      </c>
      <c r="B56" s="10"/>
      <c r="C56" s="8" t="s">
        <v>5</v>
      </c>
      <c r="D56" s="6"/>
      <c r="E56" s="10"/>
      <c r="F56" s="8" t="s">
        <v>5</v>
      </c>
      <c r="G56" s="6"/>
      <c r="H56" s="10"/>
      <c r="I56" s="8" t="s">
        <v>5</v>
      </c>
      <c r="J56" s="6"/>
    </row>
    <row r="57" spans="1:10" s="4" customFormat="1" ht="130" customHeight="1">
      <c r="A57" s="127"/>
      <c r="B57" s="10"/>
      <c r="C57" s="122" t="s">
        <v>3</v>
      </c>
      <c r="D57" s="118"/>
      <c r="E57" s="10"/>
      <c r="F57" s="117" t="s">
        <v>3</v>
      </c>
      <c r="G57" s="118"/>
      <c r="H57" s="10"/>
      <c r="I57" s="117" t="s">
        <v>3</v>
      </c>
      <c r="J57" s="118"/>
    </row>
    <row r="58" spans="1:10" s="4" customFormat="1" ht="20" customHeight="1">
      <c r="A58" s="128" t="str">
        <f>PRODUCTDEMONSTRATIE!A4</f>
        <v>(2) Leerlingstoel nr. 7 (vloerdoppen glad kunststof)</v>
      </c>
      <c r="B58" s="129"/>
      <c r="C58" s="129"/>
      <c r="D58" s="129"/>
      <c r="E58" s="129"/>
      <c r="F58" s="129"/>
      <c r="G58" s="129"/>
      <c r="H58" s="129"/>
      <c r="I58" s="129"/>
      <c r="J58" s="130"/>
    </row>
    <row r="59" spans="1:10" s="4" customFormat="1" ht="20" customHeight="1">
      <c r="A59" s="126" t="str">
        <f>PRODUCTDEMONSTRATIE!A6</f>
        <v>1.	Zitcomfort</v>
      </c>
      <c r="B59" s="10"/>
      <c r="C59" s="8" t="s">
        <v>5</v>
      </c>
      <c r="D59" s="6"/>
      <c r="E59" s="10"/>
      <c r="F59" s="8" t="s">
        <v>5</v>
      </c>
      <c r="G59" s="6"/>
      <c r="H59" s="10"/>
      <c r="I59" s="8" t="s">
        <v>5</v>
      </c>
      <c r="J59" s="6"/>
    </row>
    <row r="60" spans="1:10" s="4" customFormat="1" ht="130" customHeight="1">
      <c r="A60" s="127"/>
      <c r="B60" s="10"/>
      <c r="C60" s="122" t="s">
        <v>3</v>
      </c>
      <c r="D60" s="118"/>
      <c r="E60" s="10"/>
      <c r="F60" s="117" t="s">
        <v>3</v>
      </c>
      <c r="G60" s="118"/>
      <c r="H60" s="10"/>
      <c r="I60" s="117" t="s">
        <v>3</v>
      </c>
      <c r="J60" s="118"/>
    </row>
    <row r="61" spans="1:10" s="4" customFormat="1" ht="20" customHeight="1">
      <c r="A61" s="126" t="str">
        <f>PRODUCTDEMONSTRATIE!A7</f>
        <v>2.	Stabiliteit bij het zitten</v>
      </c>
      <c r="B61" s="10"/>
      <c r="C61" s="8" t="s">
        <v>5</v>
      </c>
      <c r="D61" s="6"/>
      <c r="E61" s="10"/>
      <c r="F61" s="8" t="s">
        <v>5</v>
      </c>
      <c r="G61" s="6"/>
      <c r="H61" s="10"/>
      <c r="I61" s="8" t="s">
        <v>5</v>
      </c>
      <c r="J61" s="6"/>
    </row>
    <row r="62" spans="1:10" s="4" customFormat="1" ht="130" customHeight="1">
      <c r="A62" s="127"/>
      <c r="B62" s="10"/>
      <c r="C62" s="122" t="s">
        <v>3</v>
      </c>
      <c r="D62" s="118"/>
      <c r="E62" s="10"/>
      <c r="F62" s="117" t="s">
        <v>3</v>
      </c>
      <c r="G62" s="118"/>
      <c r="H62" s="10"/>
      <c r="I62" s="117" t="s">
        <v>3</v>
      </c>
      <c r="J62" s="118"/>
    </row>
    <row r="63" spans="1:10" s="4" customFormat="1" ht="20" customHeight="1">
      <c r="A63" s="126" t="str">
        <f>PRODUCTDEMONSTRATIE!A8</f>
        <v>3.	Constructie inclusief bevestiging tussen frame en zitting</v>
      </c>
      <c r="B63" s="10"/>
      <c r="C63" s="8" t="s">
        <v>5</v>
      </c>
      <c r="D63" s="6"/>
      <c r="E63" s="10"/>
      <c r="F63" s="8" t="s">
        <v>5</v>
      </c>
      <c r="G63" s="6"/>
      <c r="H63" s="10"/>
      <c r="I63" s="8" t="s">
        <v>5</v>
      </c>
      <c r="J63" s="6"/>
    </row>
    <row r="64" spans="1:10" s="4" customFormat="1" ht="130" customHeight="1">
      <c r="A64" s="127"/>
      <c r="B64" s="10"/>
      <c r="C64" s="122" t="s">
        <v>3</v>
      </c>
      <c r="D64" s="118"/>
      <c r="E64" s="10"/>
      <c r="F64" s="117" t="s">
        <v>3</v>
      </c>
      <c r="G64" s="118"/>
      <c r="H64" s="10"/>
      <c r="I64" s="117" t="s">
        <v>3</v>
      </c>
      <c r="J64" s="118"/>
    </row>
    <row r="65" spans="1:10" s="4" customFormat="1" ht="20" customHeight="1">
      <c r="A65" s="126" t="str">
        <f>PRODUCTDEMONSTRATIE!A9</f>
        <v>4.	Uitstraling/ vormgeving</v>
      </c>
      <c r="B65" s="10"/>
      <c r="C65" s="8" t="s">
        <v>5</v>
      </c>
      <c r="D65" s="6"/>
      <c r="E65" s="10"/>
      <c r="F65" s="8" t="s">
        <v>5</v>
      </c>
      <c r="G65" s="6"/>
      <c r="H65" s="10"/>
      <c r="I65" s="8" t="s">
        <v>5</v>
      </c>
      <c r="J65" s="6"/>
    </row>
    <row r="66" spans="1:10" s="4" customFormat="1" ht="130" customHeight="1">
      <c r="A66" s="127"/>
      <c r="B66" s="10"/>
      <c r="C66" s="122" t="s">
        <v>3</v>
      </c>
      <c r="D66" s="118"/>
      <c r="E66" s="10"/>
      <c r="F66" s="117" t="s">
        <v>3</v>
      </c>
      <c r="G66" s="118"/>
      <c r="H66" s="10"/>
      <c r="I66" s="117" t="s">
        <v>3</v>
      </c>
      <c r="J66" s="118"/>
    </row>
    <row r="67" spans="1:10" s="4" customFormat="1" ht="20" customHeight="1">
      <c r="A67" s="126" t="str">
        <f>PRODUCTDEMONSTRATIE!A10</f>
        <v>5.	Gemak schoonmaken</v>
      </c>
      <c r="B67" s="10"/>
      <c r="C67" s="8" t="s">
        <v>5</v>
      </c>
      <c r="D67" s="6"/>
      <c r="E67" s="10"/>
      <c r="F67" s="8" t="s">
        <v>5</v>
      </c>
      <c r="G67" s="6"/>
      <c r="H67" s="10"/>
      <c r="I67" s="8" t="s">
        <v>5</v>
      </c>
      <c r="J67" s="6"/>
    </row>
    <row r="68" spans="1:10" s="4" customFormat="1" ht="130" customHeight="1">
      <c r="A68" s="127"/>
      <c r="B68" s="10"/>
      <c r="C68" s="122" t="s">
        <v>3</v>
      </c>
      <c r="D68" s="118"/>
      <c r="E68" s="10"/>
      <c r="F68" s="117" t="s">
        <v>3</v>
      </c>
      <c r="G68" s="118"/>
      <c r="H68" s="10"/>
      <c r="I68" s="117" t="s">
        <v>3</v>
      </c>
      <c r="J68" s="118"/>
    </row>
    <row r="69" spans="1:10" s="4" customFormat="1" ht="20" customHeight="1">
      <c r="A69" s="126" t="str">
        <f>PRODUCTDEMONSTRATIE!A11</f>
        <v>6.	Mate van leerling-proof</v>
      </c>
      <c r="B69" s="10"/>
      <c r="C69" s="8" t="s">
        <v>5</v>
      </c>
      <c r="D69" s="6"/>
      <c r="E69" s="10"/>
      <c r="F69" s="8" t="s">
        <v>5</v>
      </c>
      <c r="G69" s="6"/>
      <c r="H69" s="10"/>
      <c r="I69" s="8" t="s">
        <v>5</v>
      </c>
      <c r="J69" s="6"/>
    </row>
    <row r="70" spans="1:10" s="4" customFormat="1" ht="130" customHeight="1">
      <c r="A70" s="127"/>
      <c r="B70" s="10"/>
      <c r="C70" s="122" t="s">
        <v>3</v>
      </c>
      <c r="D70" s="118"/>
      <c r="E70" s="10"/>
      <c r="F70" s="117" t="s">
        <v>3</v>
      </c>
      <c r="G70" s="118"/>
      <c r="H70" s="10"/>
      <c r="I70" s="117" t="s">
        <v>3</v>
      </c>
      <c r="J70" s="118"/>
    </row>
    <row r="71" spans="1:10" s="4" customFormat="1" ht="20" customHeight="1">
      <c r="A71" s="126" t="str">
        <f>PRODUCTDEMONSTRATIE!A12</f>
        <v>7.	Mate van keuze kleuren in stalenboek</v>
      </c>
      <c r="B71" s="10"/>
      <c r="C71" s="8" t="s">
        <v>5</v>
      </c>
      <c r="D71" s="6"/>
      <c r="E71" s="10"/>
      <c r="F71" s="8" t="s">
        <v>5</v>
      </c>
      <c r="G71" s="6"/>
      <c r="H71" s="10"/>
      <c r="I71" s="8" t="s">
        <v>5</v>
      </c>
      <c r="J71" s="6"/>
    </row>
    <row r="72" spans="1:10" s="4" customFormat="1" ht="130" customHeight="1">
      <c r="A72" s="127"/>
      <c r="B72" s="10"/>
      <c r="C72" s="122" t="s">
        <v>3</v>
      </c>
      <c r="D72" s="118"/>
      <c r="E72" s="10"/>
      <c r="F72" s="117" t="s">
        <v>3</v>
      </c>
      <c r="G72" s="118"/>
      <c r="H72" s="10"/>
      <c r="I72" s="117" t="s">
        <v>3</v>
      </c>
      <c r="J72" s="118"/>
    </row>
    <row r="73" spans="1:10" s="4" customFormat="1" ht="20" customHeight="1">
      <c r="A73" s="128" t="str">
        <f>PRODUCTDEMONSTRATIE!A5</f>
        <v>(3) Computerstoel nr. 11 (harde zwenkwielen)</v>
      </c>
      <c r="B73" s="129"/>
      <c r="C73" s="129"/>
      <c r="D73" s="129"/>
      <c r="E73" s="129"/>
      <c r="F73" s="129"/>
      <c r="G73" s="129"/>
      <c r="H73" s="129"/>
      <c r="I73" s="129"/>
      <c r="J73" s="130"/>
    </row>
    <row r="74" spans="1:10" s="4" customFormat="1" ht="20" customHeight="1">
      <c r="A74" s="126" t="str">
        <f>PRODUCTDEMONSTRATIE!A6</f>
        <v>1.	Zitcomfort</v>
      </c>
      <c r="B74" s="10"/>
      <c r="C74" s="8" t="s">
        <v>5</v>
      </c>
      <c r="D74" s="6"/>
      <c r="E74" s="10"/>
      <c r="F74" s="8" t="s">
        <v>5</v>
      </c>
      <c r="G74" s="6"/>
      <c r="H74" s="10"/>
      <c r="I74" s="8" t="s">
        <v>5</v>
      </c>
      <c r="J74" s="6"/>
    </row>
    <row r="75" spans="1:10" s="4" customFormat="1" ht="130" customHeight="1">
      <c r="A75" s="127"/>
      <c r="B75" s="10"/>
      <c r="C75" s="122" t="s">
        <v>3</v>
      </c>
      <c r="D75" s="118"/>
      <c r="E75" s="10"/>
      <c r="F75" s="117" t="s">
        <v>3</v>
      </c>
      <c r="G75" s="118"/>
      <c r="H75" s="10"/>
      <c r="I75" s="117" t="s">
        <v>3</v>
      </c>
      <c r="J75" s="118"/>
    </row>
    <row r="76" spans="1:10" s="4" customFormat="1" ht="20" customHeight="1">
      <c r="A76" s="126" t="str">
        <f>PRODUCTDEMONSTRATIE!A7</f>
        <v>2.	Stabiliteit bij het zitten</v>
      </c>
      <c r="B76" s="10"/>
      <c r="C76" s="8" t="s">
        <v>5</v>
      </c>
      <c r="D76" s="6"/>
      <c r="E76" s="10"/>
      <c r="F76" s="8" t="s">
        <v>5</v>
      </c>
      <c r="G76" s="6"/>
      <c r="H76" s="10"/>
      <c r="I76" s="8" t="s">
        <v>5</v>
      </c>
      <c r="J76" s="6"/>
    </row>
    <row r="77" spans="1:10" s="4" customFormat="1" ht="130" customHeight="1">
      <c r="A77" s="127"/>
      <c r="B77" s="10"/>
      <c r="C77" s="122" t="s">
        <v>3</v>
      </c>
      <c r="D77" s="118"/>
      <c r="E77" s="10"/>
      <c r="F77" s="117" t="s">
        <v>3</v>
      </c>
      <c r="G77" s="118"/>
      <c r="H77" s="10"/>
      <c r="I77" s="117" t="s">
        <v>3</v>
      </c>
      <c r="J77" s="118"/>
    </row>
    <row r="78" spans="1:10" s="4" customFormat="1" ht="20" customHeight="1">
      <c r="A78" s="126" t="str">
        <f>PRODUCTDEMONSTRATIE!A8</f>
        <v>3.	Constructie inclusief bevestiging tussen frame en zitting</v>
      </c>
      <c r="B78" s="10"/>
      <c r="C78" s="8" t="s">
        <v>5</v>
      </c>
      <c r="D78" s="6"/>
      <c r="E78" s="10"/>
      <c r="F78" s="8" t="s">
        <v>5</v>
      </c>
      <c r="G78" s="6"/>
      <c r="H78" s="10"/>
      <c r="I78" s="8" t="s">
        <v>5</v>
      </c>
      <c r="J78" s="6"/>
    </row>
    <row r="79" spans="1:10" s="4" customFormat="1" ht="130" customHeight="1">
      <c r="A79" s="127"/>
      <c r="B79" s="10"/>
      <c r="C79" s="122" t="s">
        <v>3</v>
      </c>
      <c r="D79" s="118"/>
      <c r="E79" s="10"/>
      <c r="F79" s="117" t="s">
        <v>3</v>
      </c>
      <c r="G79" s="118"/>
      <c r="H79" s="10"/>
      <c r="I79" s="117" t="s">
        <v>3</v>
      </c>
      <c r="J79" s="118"/>
    </row>
    <row r="80" spans="1:10" s="4" customFormat="1" ht="20" customHeight="1">
      <c r="A80" s="126" t="str">
        <f>PRODUCTDEMONSTRATIE!A9</f>
        <v>4.	Uitstraling/ vormgeving</v>
      </c>
      <c r="B80" s="10"/>
      <c r="C80" s="8" t="s">
        <v>5</v>
      </c>
      <c r="D80" s="6"/>
      <c r="E80" s="10"/>
      <c r="F80" s="8" t="s">
        <v>5</v>
      </c>
      <c r="G80" s="6"/>
      <c r="H80" s="10"/>
      <c r="I80" s="8" t="s">
        <v>5</v>
      </c>
      <c r="J80" s="6"/>
    </row>
    <row r="81" spans="1:10" s="4" customFormat="1" ht="130" customHeight="1">
      <c r="A81" s="127"/>
      <c r="B81" s="10"/>
      <c r="C81" s="122" t="s">
        <v>3</v>
      </c>
      <c r="D81" s="118"/>
      <c r="E81" s="10"/>
      <c r="F81" s="117" t="s">
        <v>3</v>
      </c>
      <c r="G81" s="118"/>
      <c r="H81" s="10"/>
      <c r="I81" s="117" t="s">
        <v>3</v>
      </c>
      <c r="J81" s="118"/>
    </row>
    <row r="82" spans="1:10" s="4" customFormat="1" ht="20" customHeight="1">
      <c r="A82" s="126" t="str">
        <f>PRODUCTDEMONSTRATIE!A10</f>
        <v>5.	Gemak schoonmaken</v>
      </c>
      <c r="B82" s="10"/>
      <c r="C82" s="8" t="s">
        <v>5</v>
      </c>
      <c r="D82" s="6"/>
      <c r="E82" s="10"/>
      <c r="F82" s="8" t="s">
        <v>5</v>
      </c>
      <c r="G82" s="6"/>
      <c r="H82" s="10"/>
      <c r="I82" s="8" t="s">
        <v>5</v>
      </c>
      <c r="J82" s="6"/>
    </row>
    <row r="83" spans="1:10" s="4" customFormat="1" ht="130" customHeight="1">
      <c r="A83" s="127"/>
      <c r="B83" s="10"/>
      <c r="C83" s="122" t="s">
        <v>3</v>
      </c>
      <c r="D83" s="118"/>
      <c r="E83" s="10"/>
      <c r="F83" s="117" t="s">
        <v>3</v>
      </c>
      <c r="G83" s="118"/>
      <c r="H83" s="10"/>
      <c r="I83" s="117" t="s">
        <v>3</v>
      </c>
      <c r="J83" s="118"/>
    </row>
    <row r="84" spans="1:10" s="4" customFormat="1" ht="20" customHeight="1">
      <c r="A84" s="126" t="str">
        <f>PRODUCTDEMONSTRATIE!A11</f>
        <v>6.	Mate van leerling-proof</v>
      </c>
      <c r="B84" s="10"/>
      <c r="C84" s="8" t="s">
        <v>5</v>
      </c>
      <c r="D84" s="6"/>
      <c r="E84" s="10"/>
      <c r="F84" s="8" t="s">
        <v>5</v>
      </c>
      <c r="G84" s="6"/>
      <c r="H84" s="10"/>
      <c r="I84" s="8" t="s">
        <v>5</v>
      </c>
      <c r="J84" s="6"/>
    </row>
    <row r="85" spans="1:10" s="4" customFormat="1" ht="130" customHeight="1">
      <c r="A85" s="127"/>
      <c r="B85" s="10"/>
      <c r="C85" s="122" t="s">
        <v>3</v>
      </c>
      <c r="D85" s="118"/>
      <c r="E85" s="10"/>
      <c r="F85" s="117" t="s">
        <v>3</v>
      </c>
      <c r="G85" s="118"/>
      <c r="H85" s="10"/>
      <c r="I85" s="117" t="s">
        <v>3</v>
      </c>
      <c r="J85" s="118"/>
    </row>
    <row r="86" spans="1:10" s="4" customFormat="1" ht="20" customHeight="1">
      <c r="A86" s="126" t="str">
        <f>PRODUCTDEMONSTRATIE!A12</f>
        <v>7.	Mate van keuze kleuren in stalenboek</v>
      </c>
      <c r="B86" s="10"/>
      <c r="C86" s="8" t="s">
        <v>5</v>
      </c>
      <c r="D86" s="6"/>
      <c r="E86" s="10"/>
      <c r="F86" s="8" t="s">
        <v>5</v>
      </c>
      <c r="G86" s="6"/>
      <c r="H86" s="10"/>
      <c r="I86" s="8" t="s">
        <v>5</v>
      </c>
      <c r="J86" s="6"/>
    </row>
    <row r="87" spans="1:10" s="4" customFormat="1" ht="130" customHeight="1">
      <c r="A87" s="127"/>
      <c r="B87" s="10"/>
      <c r="C87" s="122" t="s">
        <v>3</v>
      </c>
      <c r="D87" s="118"/>
      <c r="E87" s="10"/>
      <c r="F87" s="117" t="s">
        <v>3</v>
      </c>
      <c r="G87" s="118"/>
      <c r="H87" s="10"/>
      <c r="I87" s="117" t="s">
        <v>3</v>
      </c>
      <c r="J87" s="118"/>
    </row>
    <row r="88" spans="1:10" s="4" customFormat="1" ht="20" customHeight="1">
      <c r="A88" s="128" t="str">
        <f>PRODUCTDEMONSTRATIE!A13</f>
        <v>(4) Leerlingstoel nr. 4</v>
      </c>
      <c r="B88" s="129"/>
      <c r="C88" s="129"/>
      <c r="D88" s="129"/>
      <c r="E88" s="129"/>
      <c r="F88" s="129"/>
      <c r="G88" s="129"/>
      <c r="H88" s="129"/>
      <c r="I88" s="129"/>
      <c r="J88" s="130"/>
    </row>
    <row r="89" spans="1:10" s="4" customFormat="1" ht="20" customHeight="1">
      <c r="A89" s="126" t="str">
        <f>PRODUCTDEMONSTRATIE!A15</f>
        <v>1.	Zitcomfort</v>
      </c>
      <c r="B89" s="10"/>
      <c r="C89" s="8" t="s">
        <v>5</v>
      </c>
      <c r="D89" s="6"/>
      <c r="E89" s="10"/>
      <c r="F89" s="8" t="s">
        <v>5</v>
      </c>
      <c r="G89" s="6"/>
      <c r="H89" s="10"/>
      <c r="I89" s="8" t="s">
        <v>5</v>
      </c>
      <c r="J89" s="6"/>
    </row>
    <row r="90" spans="1:10" s="4" customFormat="1" ht="130" customHeight="1">
      <c r="A90" s="127"/>
      <c r="B90" s="10"/>
      <c r="C90" s="122" t="s">
        <v>3</v>
      </c>
      <c r="D90" s="118"/>
      <c r="E90" s="10"/>
      <c r="F90" s="117" t="s">
        <v>3</v>
      </c>
      <c r="G90" s="118"/>
      <c r="H90" s="10"/>
      <c r="I90" s="117" t="s">
        <v>3</v>
      </c>
      <c r="J90" s="118"/>
    </row>
    <row r="91" spans="1:10" s="4" customFormat="1" ht="20" customHeight="1">
      <c r="A91" s="126" t="str">
        <f>PRODUCTDEMONSTRATIE!A16</f>
        <v xml:space="preserve">2.	Stapelbaarheid </v>
      </c>
      <c r="B91" s="10"/>
      <c r="C91" s="8" t="s">
        <v>5</v>
      </c>
      <c r="D91" s="6"/>
      <c r="E91" s="10"/>
      <c r="F91" s="8" t="s">
        <v>5</v>
      </c>
      <c r="G91" s="6"/>
      <c r="H91" s="10"/>
      <c r="I91" s="8" t="s">
        <v>5</v>
      </c>
      <c r="J91" s="6"/>
    </row>
    <row r="92" spans="1:10" s="4" customFormat="1" ht="130" customHeight="1">
      <c r="A92" s="127"/>
      <c r="B92" s="10"/>
      <c r="C92" s="122" t="s">
        <v>3</v>
      </c>
      <c r="D92" s="118"/>
      <c r="E92" s="10"/>
      <c r="F92" s="117" t="s">
        <v>3</v>
      </c>
      <c r="G92" s="118"/>
      <c r="H92" s="10"/>
      <c r="I92" s="117" t="s">
        <v>3</v>
      </c>
      <c r="J92" s="118"/>
    </row>
    <row r="93" spans="1:10" s="4" customFormat="1" ht="20" customHeight="1">
      <c r="A93" s="126" t="str">
        <f>PRODUCTDEMONSTRATIE!A17</f>
        <v>3.	Stabiliteit bij het zitten</v>
      </c>
      <c r="B93" s="10"/>
      <c r="C93" s="8" t="s">
        <v>5</v>
      </c>
      <c r="D93" s="6"/>
      <c r="E93" s="10"/>
      <c r="F93" s="8" t="s">
        <v>5</v>
      </c>
      <c r="G93" s="6"/>
      <c r="H93" s="10"/>
      <c r="I93" s="8" t="s">
        <v>5</v>
      </c>
      <c r="J93" s="6"/>
    </row>
    <row r="94" spans="1:10" s="4" customFormat="1" ht="130" customHeight="1">
      <c r="A94" s="127"/>
      <c r="B94" s="10"/>
      <c r="C94" s="122" t="s">
        <v>3</v>
      </c>
      <c r="D94" s="118"/>
      <c r="E94" s="10"/>
      <c r="F94" s="117" t="s">
        <v>3</v>
      </c>
      <c r="G94" s="118"/>
      <c r="H94" s="10"/>
      <c r="I94" s="117" t="s">
        <v>3</v>
      </c>
      <c r="J94" s="118"/>
    </row>
    <row r="95" spans="1:10" s="4" customFormat="1" ht="20" customHeight="1">
      <c r="A95" s="126" t="str">
        <f>PRODUCTDEMONSTRATIE!A18</f>
        <v>4.	Constructie inclusief bevestiging tussen frame en zitting</v>
      </c>
      <c r="B95" s="10"/>
      <c r="C95" s="8" t="s">
        <v>5</v>
      </c>
      <c r="D95" s="6"/>
      <c r="E95" s="10"/>
      <c r="F95" s="8" t="s">
        <v>5</v>
      </c>
      <c r="G95" s="6"/>
      <c r="H95" s="10"/>
      <c r="I95" s="8" t="s">
        <v>5</v>
      </c>
      <c r="J95" s="6"/>
    </row>
    <row r="96" spans="1:10" s="4" customFormat="1" ht="130" customHeight="1">
      <c r="A96" s="127"/>
      <c r="B96" s="10"/>
      <c r="C96" s="122" t="s">
        <v>3</v>
      </c>
      <c r="D96" s="118"/>
      <c r="E96" s="10"/>
      <c r="F96" s="117" t="s">
        <v>3</v>
      </c>
      <c r="G96" s="118"/>
      <c r="H96" s="10"/>
      <c r="I96" s="117" t="s">
        <v>3</v>
      </c>
      <c r="J96" s="118"/>
    </row>
    <row r="97" spans="1:10" s="4" customFormat="1" ht="20" customHeight="1">
      <c r="A97" s="126" t="str">
        <f>PRODUCTDEMONSTRATIE!A19</f>
        <v>5.	Uitstraling/ vormgeving</v>
      </c>
      <c r="B97" s="10"/>
      <c r="C97" s="8" t="s">
        <v>5</v>
      </c>
      <c r="D97" s="6"/>
      <c r="E97" s="10"/>
      <c r="F97" s="8" t="s">
        <v>5</v>
      </c>
      <c r="G97" s="6"/>
      <c r="H97" s="10"/>
      <c r="I97" s="8" t="s">
        <v>5</v>
      </c>
      <c r="J97" s="6"/>
    </row>
    <row r="98" spans="1:10" s="4" customFormat="1" ht="130" customHeight="1">
      <c r="A98" s="127"/>
      <c r="B98" s="10"/>
      <c r="C98" s="122" t="s">
        <v>3</v>
      </c>
      <c r="D98" s="118"/>
      <c r="E98" s="10"/>
      <c r="F98" s="117" t="s">
        <v>3</v>
      </c>
      <c r="G98" s="118"/>
      <c r="H98" s="10"/>
      <c r="I98" s="117" t="s">
        <v>3</v>
      </c>
      <c r="J98" s="118"/>
    </row>
    <row r="99" spans="1:10" s="4" customFormat="1" ht="20" customHeight="1">
      <c r="A99" s="126" t="str">
        <f>PRODUCTDEMONSTRATIE!A20</f>
        <v>6.	Gemak schoonmaken</v>
      </c>
      <c r="B99" s="10"/>
      <c r="C99" s="8" t="s">
        <v>5</v>
      </c>
      <c r="D99" s="6"/>
      <c r="E99" s="10"/>
      <c r="F99" s="8" t="s">
        <v>5</v>
      </c>
      <c r="G99" s="6"/>
      <c r="H99" s="10"/>
      <c r="I99" s="8" t="s">
        <v>5</v>
      </c>
      <c r="J99" s="6"/>
    </row>
    <row r="100" spans="1:10" s="4" customFormat="1" ht="130" customHeight="1">
      <c r="A100" s="127"/>
      <c r="B100" s="10"/>
      <c r="C100" s="122" t="s">
        <v>3</v>
      </c>
      <c r="D100" s="118"/>
      <c r="E100" s="10"/>
      <c r="F100" s="117" t="s">
        <v>3</v>
      </c>
      <c r="G100" s="118"/>
      <c r="H100" s="10"/>
      <c r="I100" s="117" t="s">
        <v>3</v>
      </c>
      <c r="J100" s="118"/>
    </row>
    <row r="101" spans="1:10" s="4" customFormat="1" ht="20" customHeight="1">
      <c r="A101" s="126" t="str">
        <f>PRODUCTDEMONSTRATIE!A21</f>
        <v>7.	Mate van leerling-proof</v>
      </c>
      <c r="B101" s="10"/>
      <c r="C101" s="8" t="s">
        <v>5</v>
      </c>
      <c r="D101" s="6"/>
      <c r="E101" s="10"/>
      <c r="F101" s="8" t="s">
        <v>5</v>
      </c>
      <c r="G101" s="6"/>
      <c r="H101" s="10"/>
      <c r="I101" s="8" t="s">
        <v>5</v>
      </c>
      <c r="J101" s="6"/>
    </row>
    <row r="102" spans="1:10" s="4" customFormat="1" ht="130" customHeight="1">
      <c r="A102" s="127"/>
      <c r="B102" s="10"/>
      <c r="C102" s="122" t="s">
        <v>3</v>
      </c>
      <c r="D102" s="118"/>
      <c r="E102" s="10"/>
      <c r="F102" s="117" t="s">
        <v>3</v>
      </c>
      <c r="G102" s="118"/>
      <c r="H102" s="10"/>
      <c r="I102" s="117" t="s">
        <v>3</v>
      </c>
      <c r="J102" s="118"/>
    </row>
    <row r="103" spans="1:10" s="4" customFormat="1" ht="20" customHeight="1">
      <c r="A103" s="126" t="str">
        <f>PRODUCTDEMONSTRATIE!A22</f>
        <v>8.	Mate van keuze kleuren in stalenboek</v>
      </c>
      <c r="B103" s="10"/>
      <c r="C103" s="8" t="s">
        <v>5</v>
      </c>
      <c r="D103" s="6"/>
      <c r="E103" s="10"/>
      <c r="F103" s="8" t="s">
        <v>5</v>
      </c>
      <c r="G103" s="6"/>
      <c r="H103" s="10"/>
      <c r="I103" s="8" t="s">
        <v>5</v>
      </c>
      <c r="J103" s="6"/>
    </row>
    <row r="104" spans="1:10" s="4" customFormat="1" ht="130" customHeight="1">
      <c r="A104" s="127"/>
      <c r="B104" s="10"/>
      <c r="C104" s="122" t="s">
        <v>3</v>
      </c>
      <c r="D104" s="118"/>
      <c r="E104" s="10"/>
      <c r="F104" s="117" t="s">
        <v>3</v>
      </c>
      <c r="G104" s="118"/>
      <c r="H104" s="10"/>
      <c r="I104" s="117" t="s">
        <v>3</v>
      </c>
      <c r="J104" s="118"/>
    </row>
    <row r="105" spans="1:10" s="4" customFormat="1" ht="20" customHeight="1">
      <c r="A105" s="128" t="str">
        <f>PRODUCTDEMONSTRATIE!A14</f>
        <v>(5) Leerlingkruk nr. 12 (50 cm, kunststof zitting)</v>
      </c>
      <c r="B105" s="129"/>
      <c r="C105" s="129"/>
      <c r="D105" s="129"/>
      <c r="E105" s="129"/>
      <c r="F105" s="129"/>
      <c r="G105" s="129"/>
      <c r="H105" s="129"/>
      <c r="I105" s="129"/>
      <c r="J105" s="130"/>
    </row>
    <row r="106" spans="1:10" s="4" customFormat="1" ht="20" customHeight="1">
      <c r="A106" s="126" t="str">
        <f>PRODUCTDEMONSTRATIE!A15</f>
        <v>1.	Zitcomfort</v>
      </c>
      <c r="B106" s="10"/>
      <c r="C106" s="8" t="s">
        <v>5</v>
      </c>
      <c r="D106" s="6"/>
      <c r="E106" s="10"/>
      <c r="F106" s="8" t="s">
        <v>5</v>
      </c>
      <c r="G106" s="6"/>
      <c r="H106" s="10"/>
      <c r="I106" s="8" t="s">
        <v>5</v>
      </c>
      <c r="J106" s="6"/>
    </row>
    <row r="107" spans="1:10" s="4" customFormat="1" ht="130" customHeight="1">
      <c r="A107" s="127"/>
      <c r="B107" s="10"/>
      <c r="C107" s="122" t="s">
        <v>3</v>
      </c>
      <c r="D107" s="118"/>
      <c r="E107" s="10"/>
      <c r="F107" s="117" t="s">
        <v>3</v>
      </c>
      <c r="G107" s="118"/>
      <c r="H107" s="10"/>
      <c r="I107" s="117" t="s">
        <v>3</v>
      </c>
      <c r="J107" s="118"/>
    </row>
    <row r="108" spans="1:10" s="4" customFormat="1" ht="20" customHeight="1">
      <c r="A108" s="126" t="str">
        <f>PRODUCTDEMONSTRATIE!A16</f>
        <v xml:space="preserve">2.	Stapelbaarheid </v>
      </c>
      <c r="B108" s="10"/>
      <c r="C108" s="8" t="s">
        <v>5</v>
      </c>
      <c r="D108" s="6"/>
      <c r="E108" s="10"/>
      <c r="F108" s="8" t="s">
        <v>5</v>
      </c>
      <c r="G108" s="6"/>
      <c r="H108" s="10"/>
      <c r="I108" s="8" t="s">
        <v>5</v>
      </c>
      <c r="J108" s="6"/>
    </row>
    <row r="109" spans="1:10" s="4" customFormat="1" ht="130" customHeight="1">
      <c r="A109" s="127"/>
      <c r="B109" s="10"/>
      <c r="C109" s="122" t="s">
        <v>3</v>
      </c>
      <c r="D109" s="118"/>
      <c r="E109" s="10"/>
      <c r="F109" s="117" t="s">
        <v>3</v>
      </c>
      <c r="G109" s="118"/>
      <c r="H109" s="10"/>
      <c r="I109" s="117" t="s">
        <v>3</v>
      </c>
      <c r="J109" s="118"/>
    </row>
    <row r="110" spans="1:10" s="4" customFormat="1" ht="20" customHeight="1">
      <c r="A110" s="126" t="str">
        <f>PRODUCTDEMONSTRATIE!A17</f>
        <v>3.	Stabiliteit bij het zitten</v>
      </c>
      <c r="B110" s="10"/>
      <c r="C110" s="8" t="s">
        <v>5</v>
      </c>
      <c r="D110" s="6"/>
      <c r="E110" s="10"/>
      <c r="F110" s="8" t="s">
        <v>5</v>
      </c>
      <c r="G110" s="6"/>
      <c r="H110" s="10"/>
      <c r="I110" s="8" t="s">
        <v>5</v>
      </c>
      <c r="J110" s="6"/>
    </row>
    <row r="111" spans="1:10" s="4" customFormat="1" ht="130" customHeight="1">
      <c r="A111" s="127"/>
      <c r="B111" s="10"/>
      <c r="C111" s="122" t="s">
        <v>3</v>
      </c>
      <c r="D111" s="118"/>
      <c r="E111" s="10"/>
      <c r="F111" s="117" t="s">
        <v>3</v>
      </c>
      <c r="G111" s="118"/>
      <c r="H111" s="10"/>
      <c r="I111" s="117" t="s">
        <v>3</v>
      </c>
      <c r="J111" s="118"/>
    </row>
    <row r="112" spans="1:10" s="4" customFormat="1" ht="20" customHeight="1">
      <c r="A112" s="126" t="str">
        <f>PRODUCTDEMONSTRATIE!A18</f>
        <v>4.	Constructie inclusief bevestiging tussen frame en zitting</v>
      </c>
      <c r="B112" s="10"/>
      <c r="C112" s="8" t="s">
        <v>5</v>
      </c>
      <c r="D112" s="6"/>
      <c r="E112" s="10"/>
      <c r="F112" s="8" t="s">
        <v>5</v>
      </c>
      <c r="G112" s="6"/>
      <c r="H112" s="10"/>
      <c r="I112" s="8" t="s">
        <v>5</v>
      </c>
      <c r="J112" s="6"/>
    </row>
    <row r="113" spans="1:10" s="4" customFormat="1" ht="130" customHeight="1">
      <c r="A113" s="127"/>
      <c r="B113" s="10"/>
      <c r="C113" s="122" t="s">
        <v>3</v>
      </c>
      <c r="D113" s="118"/>
      <c r="E113" s="10"/>
      <c r="F113" s="117" t="s">
        <v>3</v>
      </c>
      <c r="G113" s="118"/>
      <c r="H113" s="10"/>
      <c r="I113" s="117" t="s">
        <v>3</v>
      </c>
      <c r="J113" s="118"/>
    </row>
    <row r="114" spans="1:10" s="4" customFormat="1" ht="20" customHeight="1">
      <c r="A114" s="126" t="str">
        <f>PRODUCTDEMONSTRATIE!A19</f>
        <v>5.	Uitstraling/ vormgeving</v>
      </c>
      <c r="B114" s="10"/>
      <c r="C114" s="8" t="s">
        <v>5</v>
      </c>
      <c r="D114" s="6"/>
      <c r="E114" s="10"/>
      <c r="F114" s="8" t="s">
        <v>5</v>
      </c>
      <c r="G114" s="6"/>
      <c r="H114" s="10"/>
      <c r="I114" s="8" t="s">
        <v>5</v>
      </c>
      <c r="J114" s="6"/>
    </row>
    <row r="115" spans="1:10" s="4" customFormat="1" ht="130" customHeight="1">
      <c r="A115" s="127"/>
      <c r="B115" s="10"/>
      <c r="C115" s="122" t="s">
        <v>3</v>
      </c>
      <c r="D115" s="118"/>
      <c r="E115" s="10"/>
      <c r="F115" s="117" t="s">
        <v>3</v>
      </c>
      <c r="G115" s="118"/>
      <c r="H115" s="10"/>
      <c r="I115" s="117" t="s">
        <v>3</v>
      </c>
      <c r="J115" s="118"/>
    </row>
    <row r="116" spans="1:10" s="4" customFormat="1" ht="20" customHeight="1">
      <c r="A116" s="126" t="str">
        <f>PRODUCTDEMONSTRATIE!A20</f>
        <v>6.	Gemak schoonmaken</v>
      </c>
      <c r="B116" s="10"/>
      <c r="C116" s="8" t="s">
        <v>5</v>
      </c>
      <c r="D116" s="6"/>
      <c r="E116" s="10"/>
      <c r="F116" s="8" t="s">
        <v>5</v>
      </c>
      <c r="G116" s="6"/>
      <c r="H116" s="10"/>
      <c r="I116" s="8" t="s">
        <v>5</v>
      </c>
      <c r="J116" s="6"/>
    </row>
    <row r="117" spans="1:10" s="4" customFormat="1" ht="130" customHeight="1">
      <c r="A117" s="127"/>
      <c r="B117" s="10"/>
      <c r="C117" s="122" t="s">
        <v>3</v>
      </c>
      <c r="D117" s="118"/>
      <c r="E117" s="10"/>
      <c r="F117" s="117" t="s">
        <v>3</v>
      </c>
      <c r="G117" s="118"/>
      <c r="H117" s="10"/>
      <c r="I117" s="117" t="s">
        <v>3</v>
      </c>
      <c r="J117" s="118"/>
    </row>
    <row r="118" spans="1:10" s="4" customFormat="1" ht="20" customHeight="1">
      <c r="A118" s="126" t="str">
        <f>PRODUCTDEMONSTRATIE!A21</f>
        <v>7.	Mate van leerling-proof</v>
      </c>
      <c r="B118" s="10"/>
      <c r="C118" s="8" t="s">
        <v>5</v>
      </c>
      <c r="D118" s="6"/>
      <c r="E118" s="10"/>
      <c r="F118" s="8" t="s">
        <v>5</v>
      </c>
      <c r="G118" s="6"/>
      <c r="H118" s="10"/>
      <c r="I118" s="8" t="s">
        <v>5</v>
      </c>
      <c r="J118" s="6"/>
    </row>
    <row r="119" spans="1:10" s="4" customFormat="1" ht="130" customHeight="1">
      <c r="A119" s="127"/>
      <c r="B119" s="10"/>
      <c r="C119" s="122" t="s">
        <v>3</v>
      </c>
      <c r="D119" s="118"/>
      <c r="E119" s="10"/>
      <c r="F119" s="117" t="s">
        <v>3</v>
      </c>
      <c r="G119" s="118"/>
      <c r="H119" s="10"/>
      <c r="I119" s="117" t="s">
        <v>3</v>
      </c>
      <c r="J119" s="118"/>
    </row>
    <row r="120" spans="1:10" s="4" customFormat="1" ht="20" customHeight="1">
      <c r="A120" s="126" t="str">
        <f>PRODUCTDEMONSTRATIE!A22</f>
        <v>8.	Mate van keuze kleuren in stalenboek</v>
      </c>
      <c r="B120" s="10"/>
      <c r="C120" s="8" t="s">
        <v>5</v>
      </c>
      <c r="D120" s="6"/>
      <c r="E120" s="10"/>
      <c r="F120" s="8" t="s">
        <v>5</v>
      </c>
      <c r="G120" s="6"/>
      <c r="H120" s="10"/>
      <c r="I120" s="8" t="s">
        <v>5</v>
      </c>
      <c r="J120" s="6"/>
    </row>
    <row r="121" spans="1:10" s="4" customFormat="1" ht="130" customHeight="1">
      <c r="A121" s="127"/>
      <c r="B121" s="10"/>
      <c r="C121" s="122" t="s">
        <v>3</v>
      </c>
      <c r="D121" s="118"/>
      <c r="E121" s="10"/>
      <c r="F121" s="117" t="s">
        <v>3</v>
      </c>
      <c r="G121" s="118"/>
      <c r="H121" s="10"/>
      <c r="I121" s="117" t="s">
        <v>3</v>
      </c>
      <c r="J121" s="118"/>
    </row>
    <row r="122" spans="1:10" s="4" customFormat="1" ht="20" customHeight="1">
      <c r="A122" s="128" t="str">
        <f>PRODUCTDEMONSTRATIE!A23</f>
        <v>(6) Leerlingtafel nr. 1 (volkern blad)</v>
      </c>
      <c r="B122" s="129"/>
      <c r="C122" s="129"/>
      <c r="D122" s="129"/>
      <c r="E122" s="129"/>
      <c r="F122" s="129"/>
      <c r="G122" s="129"/>
      <c r="H122" s="129"/>
      <c r="I122" s="129"/>
      <c r="J122" s="130"/>
    </row>
    <row r="123" spans="1:10" s="4" customFormat="1" ht="20" customHeight="1">
      <c r="A123" s="126" t="str">
        <f>PRODUCTDEMONSTRATIE!A25</f>
        <v>1.	Stabiliteit</v>
      </c>
      <c r="B123" s="10"/>
      <c r="C123" s="8" t="s">
        <v>5</v>
      </c>
      <c r="D123" s="6"/>
      <c r="E123" s="10"/>
      <c r="F123" s="8" t="s">
        <v>5</v>
      </c>
      <c r="G123" s="6"/>
      <c r="H123" s="10"/>
      <c r="I123" s="8" t="s">
        <v>5</v>
      </c>
      <c r="J123" s="6"/>
    </row>
    <row r="124" spans="1:10" s="4" customFormat="1" ht="130" customHeight="1">
      <c r="A124" s="127"/>
      <c r="B124" s="10"/>
      <c r="C124" s="122" t="s">
        <v>3</v>
      </c>
      <c r="D124" s="118"/>
      <c r="E124" s="10"/>
      <c r="F124" s="117" t="s">
        <v>3</v>
      </c>
      <c r="G124" s="118"/>
      <c r="H124" s="10"/>
      <c r="I124" s="117" t="s">
        <v>3</v>
      </c>
      <c r="J124" s="118"/>
    </row>
    <row r="125" spans="1:10" s="4" customFormat="1" ht="20" customHeight="1">
      <c r="A125" s="126" t="str">
        <f>PRODUCTDEMONSTRATIE!A26</f>
        <v>2.	Constructie tussen frame en blad</v>
      </c>
      <c r="B125" s="10"/>
      <c r="C125" s="8" t="s">
        <v>5</v>
      </c>
      <c r="D125" s="6"/>
      <c r="E125" s="10"/>
      <c r="F125" s="8" t="s">
        <v>5</v>
      </c>
      <c r="G125" s="6"/>
      <c r="H125" s="10"/>
      <c r="I125" s="8" t="s">
        <v>5</v>
      </c>
      <c r="J125" s="6"/>
    </row>
    <row r="126" spans="1:10" s="4" customFormat="1" ht="130" customHeight="1">
      <c r="A126" s="127"/>
      <c r="B126" s="10"/>
      <c r="C126" s="122" t="s">
        <v>3</v>
      </c>
      <c r="D126" s="118"/>
      <c r="E126" s="10"/>
      <c r="F126" s="117" t="s">
        <v>3</v>
      </c>
      <c r="G126" s="118"/>
      <c r="H126" s="10"/>
      <c r="I126" s="117" t="s">
        <v>3</v>
      </c>
      <c r="J126" s="118"/>
    </row>
    <row r="127" spans="1:10" s="4" customFormat="1" ht="20" customHeight="1">
      <c r="A127" s="126" t="str">
        <f>PRODUCTDEMONSTRATIE!A27</f>
        <v>3.	Uitstraling/ vormgeving</v>
      </c>
      <c r="B127" s="10"/>
      <c r="C127" s="8" t="s">
        <v>5</v>
      </c>
      <c r="D127" s="6"/>
      <c r="E127" s="10"/>
      <c r="F127" s="8" t="s">
        <v>5</v>
      </c>
      <c r="G127" s="6"/>
      <c r="H127" s="10"/>
      <c r="I127" s="8" t="s">
        <v>5</v>
      </c>
      <c r="J127" s="6"/>
    </row>
    <row r="128" spans="1:10" s="4" customFormat="1" ht="130" customHeight="1">
      <c r="A128" s="127"/>
      <c r="B128" s="10"/>
      <c r="C128" s="122" t="s">
        <v>3</v>
      </c>
      <c r="D128" s="118"/>
      <c r="E128" s="10"/>
      <c r="F128" s="117" t="s">
        <v>3</v>
      </c>
      <c r="G128" s="118"/>
      <c r="H128" s="10"/>
      <c r="I128" s="117" t="s">
        <v>3</v>
      </c>
      <c r="J128" s="118"/>
    </row>
    <row r="129" spans="1:10" s="4" customFormat="1" ht="20" customHeight="1">
      <c r="A129" s="126" t="str">
        <f>PRODUCTDEMONSTRATIE!A28</f>
        <v>4.	Gemak schoonmaak</v>
      </c>
      <c r="B129" s="10"/>
      <c r="C129" s="8" t="s">
        <v>5</v>
      </c>
      <c r="D129" s="6"/>
      <c r="E129" s="10"/>
      <c r="F129" s="8" t="s">
        <v>5</v>
      </c>
      <c r="G129" s="6"/>
      <c r="H129" s="10"/>
      <c r="I129" s="8" t="s">
        <v>5</v>
      </c>
      <c r="J129" s="6"/>
    </row>
    <row r="130" spans="1:10" s="4" customFormat="1" ht="130" customHeight="1">
      <c r="A130" s="127"/>
      <c r="B130" s="10"/>
      <c r="C130" s="122" t="s">
        <v>3</v>
      </c>
      <c r="D130" s="118"/>
      <c r="E130" s="10"/>
      <c r="F130" s="117" t="s">
        <v>3</v>
      </c>
      <c r="G130" s="118"/>
      <c r="H130" s="10"/>
      <c r="I130" s="117" t="s">
        <v>3</v>
      </c>
      <c r="J130" s="118"/>
    </row>
    <row r="131" spans="1:10" s="4" customFormat="1" ht="20" customHeight="1">
      <c r="A131" s="126" t="str">
        <f>PRODUCTDEMONSTRATIE!A29</f>
        <v>5.	Mate van leerling-proof</v>
      </c>
      <c r="B131" s="10"/>
      <c r="C131" s="8" t="s">
        <v>5</v>
      </c>
      <c r="D131" s="6"/>
      <c r="E131" s="10"/>
      <c r="F131" s="8" t="s">
        <v>5</v>
      </c>
      <c r="G131" s="6"/>
      <c r="H131" s="10"/>
      <c r="I131" s="8" t="s">
        <v>5</v>
      </c>
      <c r="J131" s="6"/>
    </row>
    <row r="132" spans="1:10" s="4" customFormat="1" ht="130" customHeight="1">
      <c r="A132" s="127"/>
      <c r="B132" s="10"/>
      <c r="C132" s="122" t="s">
        <v>3</v>
      </c>
      <c r="D132" s="118"/>
      <c r="E132" s="10"/>
      <c r="F132" s="117" t="s">
        <v>3</v>
      </c>
      <c r="G132" s="118"/>
      <c r="H132" s="10"/>
      <c r="I132" s="117" t="s">
        <v>3</v>
      </c>
      <c r="J132" s="118"/>
    </row>
    <row r="133" spans="1:10" s="4" customFormat="1" ht="20" customHeight="1">
      <c r="A133" s="126" t="str">
        <f>PRODUCTDEMONSTRATIE!A30</f>
        <v>6.	Mate van keuze kleuren in stalenboek</v>
      </c>
      <c r="B133" s="10"/>
      <c r="C133" s="8" t="s">
        <v>5</v>
      </c>
      <c r="D133" s="6"/>
      <c r="E133" s="10"/>
      <c r="F133" s="8" t="s">
        <v>5</v>
      </c>
      <c r="G133" s="6"/>
      <c r="H133" s="10"/>
      <c r="I133" s="8" t="s">
        <v>5</v>
      </c>
      <c r="J133" s="6"/>
    </row>
    <row r="134" spans="1:10" s="4" customFormat="1" ht="130" customHeight="1">
      <c r="A134" s="127"/>
      <c r="B134" s="10"/>
      <c r="C134" s="122" t="s">
        <v>3</v>
      </c>
      <c r="D134" s="118"/>
      <c r="E134" s="10"/>
      <c r="F134" s="117" t="s">
        <v>3</v>
      </c>
      <c r="G134" s="118"/>
      <c r="H134" s="10"/>
      <c r="I134" s="117" t="s">
        <v>3</v>
      </c>
      <c r="J134" s="118"/>
    </row>
    <row r="135" spans="1:10" s="4" customFormat="1" ht="20" customHeight="1">
      <c r="A135" s="128" t="str">
        <f>PRODUCTDEMONSTRATIE!A24</f>
        <v>(7) Leerlingtafel nr. 1 (melamine blad)</v>
      </c>
      <c r="B135" s="129"/>
      <c r="C135" s="129"/>
      <c r="D135" s="129"/>
      <c r="E135" s="129"/>
      <c r="F135" s="129"/>
      <c r="G135" s="129"/>
      <c r="H135" s="129"/>
      <c r="I135" s="129"/>
      <c r="J135" s="130"/>
    </row>
    <row r="136" spans="1:10" s="4" customFormat="1" ht="20" customHeight="1">
      <c r="A136" s="126" t="str">
        <f>PRODUCTDEMONSTRATIE!A25</f>
        <v>1.	Stabiliteit</v>
      </c>
      <c r="B136" s="10"/>
      <c r="C136" s="8" t="s">
        <v>5</v>
      </c>
      <c r="D136" s="6"/>
      <c r="E136" s="10"/>
      <c r="F136" s="8" t="s">
        <v>5</v>
      </c>
      <c r="G136" s="6"/>
      <c r="H136" s="10"/>
      <c r="I136" s="8" t="s">
        <v>5</v>
      </c>
      <c r="J136" s="6"/>
    </row>
    <row r="137" spans="1:10" s="4" customFormat="1" ht="130" customHeight="1">
      <c r="A137" s="127"/>
      <c r="B137" s="10"/>
      <c r="C137" s="122" t="s">
        <v>3</v>
      </c>
      <c r="D137" s="118"/>
      <c r="E137" s="10"/>
      <c r="F137" s="117" t="s">
        <v>3</v>
      </c>
      <c r="G137" s="118"/>
      <c r="H137" s="10"/>
      <c r="I137" s="117" t="s">
        <v>3</v>
      </c>
      <c r="J137" s="118"/>
    </row>
    <row r="138" spans="1:10" s="4" customFormat="1" ht="20" customHeight="1">
      <c r="A138" s="126" t="str">
        <f>PRODUCTDEMONSTRATIE!A26</f>
        <v>2.	Constructie tussen frame en blad</v>
      </c>
      <c r="B138" s="10"/>
      <c r="C138" s="8" t="s">
        <v>5</v>
      </c>
      <c r="D138" s="6"/>
      <c r="E138" s="10"/>
      <c r="F138" s="8" t="s">
        <v>5</v>
      </c>
      <c r="G138" s="6"/>
      <c r="H138" s="10"/>
      <c r="I138" s="8" t="s">
        <v>5</v>
      </c>
      <c r="J138" s="6"/>
    </row>
    <row r="139" spans="1:10" s="4" customFormat="1" ht="130" customHeight="1">
      <c r="A139" s="127"/>
      <c r="B139" s="10"/>
      <c r="C139" s="122" t="s">
        <v>3</v>
      </c>
      <c r="D139" s="118"/>
      <c r="E139" s="10"/>
      <c r="F139" s="117" t="s">
        <v>3</v>
      </c>
      <c r="G139" s="118"/>
      <c r="H139" s="10"/>
      <c r="I139" s="117" t="s">
        <v>3</v>
      </c>
      <c r="J139" s="118"/>
    </row>
    <row r="140" spans="1:10" s="4" customFormat="1" ht="20" customHeight="1">
      <c r="A140" s="126" t="str">
        <f>PRODUCTDEMONSTRATIE!A27</f>
        <v>3.	Uitstraling/ vormgeving</v>
      </c>
      <c r="B140" s="10"/>
      <c r="C140" s="8" t="s">
        <v>5</v>
      </c>
      <c r="D140" s="6"/>
      <c r="E140" s="10"/>
      <c r="F140" s="8" t="s">
        <v>5</v>
      </c>
      <c r="G140" s="6"/>
      <c r="H140" s="10"/>
      <c r="I140" s="8" t="s">
        <v>5</v>
      </c>
      <c r="J140" s="6"/>
    </row>
    <row r="141" spans="1:10" s="4" customFormat="1" ht="130" customHeight="1">
      <c r="A141" s="127"/>
      <c r="B141" s="10"/>
      <c r="C141" s="122" t="s">
        <v>3</v>
      </c>
      <c r="D141" s="118"/>
      <c r="E141" s="10"/>
      <c r="F141" s="117" t="s">
        <v>3</v>
      </c>
      <c r="G141" s="118"/>
      <c r="H141" s="10"/>
      <c r="I141" s="117" t="s">
        <v>3</v>
      </c>
      <c r="J141" s="118"/>
    </row>
    <row r="142" spans="1:10" s="4" customFormat="1" ht="20" customHeight="1">
      <c r="A142" s="126" t="str">
        <f>PRODUCTDEMONSTRATIE!A28</f>
        <v>4.	Gemak schoonmaak</v>
      </c>
      <c r="B142" s="10"/>
      <c r="C142" s="8" t="s">
        <v>5</v>
      </c>
      <c r="D142" s="6"/>
      <c r="E142" s="10"/>
      <c r="F142" s="8" t="s">
        <v>5</v>
      </c>
      <c r="G142" s="6"/>
      <c r="H142" s="10"/>
      <c r="I142" s="8" t="s">
        <v>5</v>
      </c>
      <c r="J142" s="6"/>
    </row>
    <row r="143" spans="1:10" s="4" customFormat="1" ht="130" customHeight="1">
      <c r="A143" s="127"/>
      <c r="B143" s="10"/>
      <c r="C143" s="122" t="s">
        <v>3</v>
      </c>
      <c r="D143" s="118"/>
      <c r="E143" s="10"/>
      <c r="F143" s="117" t="s">
        <v>3</v>
      </c>
      <c r="G143" s="118"/>
      <c r="H143" s="10"/>
      <c r="I143" s="117" t="s">
        <v>3</v>
      </c>
      <c r="J143" s="118"/>
    </row>
    <row r="144" spans="1:10" s="4" customFormat="1" ht="20" customHeight="1">
      <c r="A144" s="126" t="str">
        <f>PRODUCTDEMONSTRATIE!A29</f>
        <v>5.	Mate van leerling-proof</v>
      </c>
      <c r="B144" s="10"/>
      <c r="C144" s="8" t="s">
        <v>5</v>
      </c>
      <c r="D144" s="6"/>
      <c r="E144" s="10"/>
      <c r="F144" s="8" t="s">
        <v>5</v>
      </c>
      <c r="G144" s="6"/>
      <c r="H144" s="10"/>
      <c r="I144" s="8" t="s">
        <v>5</v>
      </c>
      <c r="J144" s="6"/>
    </row>
    <row r="145" spans="1:10" s="4" customFormat="1" ht="130" customHeight="1">
      <c r="A145" s="127"/>
      <c r="B145" s="10"/>
      <c r="C145" s="122" t="s">
        <v>3</v>
      </c>
      <c r="D145" s="118"/>
      <c r="E145" s="10"/>
      <c r="F145" s="117" t="s">
        <v>3</v>
      </c>
      <c r="G145" s="118"/>
      <c r="H145" s="10"/>
      <c r="I145" s="117" t="s">
        <v>3</v>
      </c>
      <c r="J145" s="118"/>
    </row>
    <row r="146" spans="1:10" s="4" customFormat="1" ht="20" customHeight="1">
      <c r="A146" s="126" t="str">
        <f>PRODUCTDEMONSTRATIE!A30</f>
        <v>6.	Mate van keuze kleuren in stalenboek</v>
      </c>
      <c r="B146" s="10"/>
      <c r="C146" s="8" t="s">
        <v>5</v>
      </c>
      <c r="D146" s="6"/>
      <c r="E146" s="10"/>
      <c r="F146" s="8" t="s">
        <v>5</v>
      </c>
      <c r="G146" s="6"/>
      <c r="H146" s="10"/>
      <c r="I146" s="8" t="s">
        <v>5</v>
      </c>
      <c r="J146" s="6"/>
    </row>
    <row r="147" spans="1:10" s="4" customFormat="1" ht="130" customHeight="1">
      <c r="A147" s="127"/>
      <c r="B147" s="10"/>
      <c r="C147" s="122" t="s">
        <v>3</v>
      </c>
      <c r="D147" s="118"/>
      <c r="E147" s="10"/>
      <c r="F147" s="117" t="s">
        <v>3</v>
      </c>
      <c r="G147" s="118"/>
      <c r="H147" s="10"/>
      <c r="I147" s="117" t="s">
        <v>3</v>
      </c>
      <c r="J147" s="118"/>
    </row>
    <row r="148" spans="1:10" s="4" customFormat="1" ht="20" customHeight="1">
      <c r="A148" s="128" t="str">
        <f>PRODUCTDEMONSTRATIE!A31</f>
        <v>(8) Docentenstoel nr. 22 (zwarte kruisvoet)</v>
      </c>
      <c r="B148" s="129"/>
      <c r="C148" s="129"/>
      <c r="D148" s="129"/>
      <c r="E148" s="129"/>
      <c r="F148" s="129"/>
      <c r="G148" s="129"/>
      <c r="H148" s="129"/>
      <c r="I148" s="129"/>
      <c r="J148" s="130"/>
    </row>
    <row r="149" spans="1:10" s="4" customFormat="1" ht="20" customHeight="1">
      <c r="A149" s="126" t="str">
        <f>PRODUCTDEMONSTRATIE!A32</f>
        <v>1.	Zitcomfort</v>
      </c>
      <c r="B149" s="10"/>
      <c r="C149" s="8" t="s">
        <v>5</v>
      </c>
      <c r="D149" s="6"/>
      <c r="E149" s="10"/>
      <c r="F149" s="8" t="s">
        <v>5</v>
      </c>
      <c r="G149" s="6"/>
      <c r="H149" s="10"/>
      <c r="I149" s="8" t="s">
        <v>5</v>
      </c>
      <c r="J149" s="6"/>
    </row>
    <row r="150" spans="1:10" s="4" customFormat="1" ht="130" customHeight="1">
      <c r="A150" s="127"/>
      <c r="B150" s="10"/>
      <c r="C150" s="122" t="s">
        <v>3</v>
      </c>
      <c r="D150" s="118"/>
      <c r="E150" s="10"/>
      <c r="F150" s="117" t="s">
        <v>3</v>
      </c>
      <c r="G150" s="118"/>
      <c r="H150" s="10"/>
      <c r="I150" s="117" t="s">
        <v>3</v>
      </c>
      <c r="J150" s="118"/>
    </row>
    <row r="151" spans="1:10" s="4" customFormat="1" ht="20" customHeight="1">
      <c r="A151" s="126" t="str">
        <f>PRODUCTDEMONSTRATIE!A33</f>
        <v>2.	Mate van instelbaarheid armliggers</v>
      </c>
      <c r="B151" s="10"/>
      <c r="C151" s="8" t="s">
        <v>5</v>
      </c>
      <c r="D151" s="6"/>
      <c r="E151" s="10"/>
      <c r="F151" s="8" t="s">
        <v>5</v>
      </c>
      <c r="G151" s="6"/>
      <c r="H151" s="10"/>
      <c r="I151" s="8" t="s">
        <v>5</v>
      </c>
      <c r="J151" s="6"/>
    </row>
    <row r="152" spans="1:10" s="4" customFormat="1" ht="130" customHeight="1">
      <c r="A152" s="127"/>
      <c r="B152" s="10"/>
      <c r="C152" s="122" t="s">
        <v>3</v>
      </c>
      <c r="D152" s="118"/>
      <c r="E152" s="10"/>
      <c r="F152" s="117" t="s">
        <v>3</v>
      </c>
      <c r="G152" s="118"/>
      <c r="H152" s="10"/>
      <c r="I152" s="117" t="s">
        <v>3</v>
      </c>
      <c r="J152" s="118"/>
    </row>
    <row r="153" spans="1:10" s="4" customFormat="1" ht="20" customHeight="1">
      <c r="A153" s="126" t="str">
        <f>PRODUCTDEMONSTRATIE!A34</f>
        <v>3.	Rugleuning en zitting</v>
      </c>
      <c r="B153" s="10"/>
      <c r="C153" s="8" t="s">
        <v>5</v>
      </c>
      <c r="D153" s="6"/>
      <c r="E153" s="10"/>
      <c r="F153" s="8" t="s">
        <v>5</v>
      </c>
      <c r="G153" s="6"/>
      <c r="H153" s="10"/>
      <c r="I153" s="8" t="s">
        <v>5</v>
      </c>
      <c r="J153" s="6"/>
    </row>
    <row r="154" spans="1:10" s="4" customFormat="1" ht="130" customHeight="1">
      <c r="A154" s="127"/>
      <c r="B154" s="10"/>
      <c r="C154" s="122" t="s">
        <v>3</v>
      </c>
      <c r="D154" s="118"/>
      <c r="E154" s="10"/>
      <c r="F154" s="117" t="s">
        <v>3</v>
      </c>
      <c r="G154" s="118"/>
      <c r="H154" s="10"/>
      <c r="I154" s="117" t="s">
        <v>3</v>
      </c>
      <c r="J154" s="118"/>
    </row>
    <row r="155" spans="1:10" s="4" customFormat="1" ht="20" customHeight="1">
      <c r="A155" s="126" t="str">
        <f>PRODUCTDEMONSTRATIE!A35</f>
        <v>4.	Stabiliteit bij het zitten</v>
      </c>
      <c r="B155" s="10"/>
      <c r="C155" s="8" t="s">
        <v>5</v>
      </c>
      <c r="D155" s="6"/>
      <c r="E155" s="10"/>
      <c r="F155" s="8" t="s">
        <v>5</v>
      </c>
      <c r="G155" s="6"/>
      <c r="H155" s="10"/>
      <c r="I155" s="8" t="s">
        <v>5</v>
      </c>
      <c r="J155" s="6"/>
    </row>
    <row r="156" spans="1:10" s="4" customFormat="1" ht="130" customHeight="1">
      <c r="A156" s="127"/>
      <c r="B156" s="10"/>
      <c r="C156" s="122" t="s">
        <v>3</v>
      </c>
      <c r="D156" s="118"/>
      <c r="E156" s="10"/>
      <c r="F156" s="117" t="s">
        <v>3</v>
      </c>
      <c r="G156" s="118"/>
      <c r="H156" s="10"/>
      <c r="I156" s="117" t="s">
        <v>3</v>
      </c>
      <c r="J156" s="118"/>
    </row>
    <row r="157" spans="1:10" s="4" customFormat="1" ht="20" customHeight="1">
      <c r="A157" s="126" t="str">
        <f>PRODUCTDEMONSTRATIE!A36</f>
        <v>5.	Constructie inclusief bevestiging tussen frame en zitting</v>
      </c>
      <c r="B157" s="10"/>
      <c r="C157" s="8" t="s">
        <v>5</v>
      </c>
      <c r="D157" s="6"/>
      <c r="E157" s="10"/>
      <c r="F157" s="8" t="s">
        <v>5</v>
      </c>
      <c r="G157" s="6"/>
      <c r="H157" s="10"/>
      <c r="I157" s="8" t="s">
        <v>5</v>
      </c>
      <c r="J157" s="6"/>
    </row>
    <row r="158" spans="1:10" s="4" customFormat="1" ht="130" customHeight="1">
      <c r="A158" s="127"/>
      <c r="B158" s="10"/>
      <c r="C158" s="122" t="s">
        <v>3</v>
      </c>
      <c r="D158" s="118"/>
      <c r="E158" s="10"/>
      <c r="F158" s="117" t="s">
        <v>3</v>
      </c>
      <c r="G158" s="118"/>
      <c r="H158" s="10"/>
      <c r="I158" s="117" t="s">
        <v>3</v>
      </c>
      <c r="J158" s="118"/>
    </row>
    <row r="159" spans="1:10" s="4" customFormat="1" ht="20" customHeight="1">
      <c r="A159" s="126" t="str">
        <f>PRODUCTDEMONSTRATIE!A37</f>
        <v>6.	Uitstraling/ vormgeving</v>
      </c>
      <c r="B159" s="10"/>
      <c r="C159" s="8" t="s">
        <v>5</v>
      </c>
      <c r="D159" s="6"/>
      <c r="E159" s="10"/>
      <c r="F159" s="8" t="s">
        <v>5</v>
      </c>
      <c r="G159" s="6"/>
      <c r="H159" s="10"/>
      <c r="I159" s="8" t="s">
        <v>5</v>
      </c>
      <c r="J159" s="6"/>
    </row>
    <row r="160" spans="1:10" s="4" customFormat="1" ht="130" customHeight="1">
      <c r="A160" s="127"/>
      <c r="B160" s="10"/>
      <c r="C160" s="122" t="s">
        <v>3</v>
      </c>
      <c r="D160" s="118"/>
      <c r="E160" s="10"/>
      <c r="F160" s="117" t="s">
        <v>3</v>
      </c>
      <c r="G160" s="118"/>
      <c r="H160" s="10"/>
      <c r="I160" s="117" t="s">
        <v>3</v>
      </c>
      <c r="J160" s="118"/>
    </row>
    <row r="161" spans="1:10" s="4" customFormat="1" ht="20" customHeight="1">
      <c r="A161" s="126" t="str">
        <f>PRODUCTDEMONSTRATIE!A38</f>
        <v>7.	Gemak schoonmaken</v>
      </c>
      <c r="B161" s="10"/>
      <c r="C161" s="8" t="s">
        <v>5</v>
      </c>
      <c r="D161" s="6"/>
      <c r="E161" s="10"/>
      <c r="F161" s="8" t="s">
        <v>5</v>
      </c>
      <c r="G161" s="6"/>
      <c r="H161" s="10"/>
      <c r="I161" s="8" t="s">
        <v>5</v>
      </c>
      <c r="J161" s="6"/>
    </row>
    <row r="162" spans="1:10" s="4" customFormat="1" ht="130" customHeight="1">
      <c r="A162" s="127"/>
      <c r="B162" s="10"/>
      <c r="C162" s="122" t="s">
        <v>3</v>
      </c>
      <c r="D162" s="118"/>
      <c r="E162" s="10"/>
      <c r="F162" s="117" t="s">
        <v>3</v>
      </c>
      <c r="G162" s="118"/>
      <c r="H162" s="10"/>
      <c r="I162" s="117" t="s">
        <v>3</v>
      </c>
      <c r="J162" s="118"/>
    </row>
    <row r="163" spans="1:10" s="4" customFormat="1" ht="20" customHeight="1">
      <c r="A163" s="126" t="str">
        <f>PRODUCTDEMONSTRATIE!A39</f>
        <v>8.	Mate van keuze kleuren in stalenboek</v>
      </c>
      <c r="B163" s="10"/>
      <c r="C163" s="8" t="s">
        <v>5</v>
      </c>
      <c r="D163" s="6"/>
      <c r="E163" s="10"/>
      <c r="F163" s="8" t="s">
        <v>5</v>
      </c>
      <c r="G163" s="6"/>
      <c r="H163" s="10"/>
      <c r="I163" s="8" t="s">
        <v>5</v>
      </c>
      <c r="J163" s="6"/>
    </row>
    <row r="164" spans="1:10" s="4" customFormat="1" ht="130" customHeight="1">
      <c r="A164" s="127"/>
      <c r="B164" s="10"/>
      <c r="C164" s="122" t="s">
        <v>3</v>
      </c>
      <c r="D164" s="118"/>
      <c r="E164" s="10"/>
      <c r="F164" s="117" t="s">
        <v>3</v>
      </c>
      <c r="G164" s="118"/>
      <c r="H164" s="10"/>
      <c r="I164" s="117" t="s">
        <v>3</v>
      </c>
      <c r="J164" s="118"/>
    </row>
    <row r="165" spans="1:10" s="4" customFormat="1" ht="20" customHeight="1">
      <c r="A165" s="126" t="str">
        <f>PRODUCTDEMONSTRATIE!A40</f>
        <v>9.	Mate van keuze materiaalsoorten</v>
      </c>
      <c r="B165" s="10"/>
      <c r="C165" s="8" t="s">
        <v>5</v>
      </c>
      <c r="D165" s="6"/>
      <c r="E165" s="10"/>
      <c r="F165" s="8" t="s">
        <v>5</v>
      </c>
      <c r="G165" s="6"/>
      <c r="H165" s="10"/>
      <c r="I165" s="8" t="s">
        <v>5</v>
      </c>
      <c r="J165" s="6"/>
    </row>
    <row r="166" spans="1:10" s="4" customFormat="1" ht="130" customHeight="1">
      <c r="A166" s="127"/>
      <c r="B166" s="10"/>
      <c r="C166" s="122" t="s">
        <v>3</v>
      </c>
      <c r="D166" s="118"/>
      <c r="E166" s="10"/>
      <c r="F166" s="117" t="s">
        <v>3</v>
      </c>
      <c r="G166" s="118"/>
      <c r="H166" s="10"/>
      <c r="I166" s="117" t="s">
        <v>3</v>
      </c>
      <c r="J166" s="118"/>
    </row>
    <row r="167" spans="1:10" s="4" customFormat="1" ht="20" customHeight="1">
      <c r="A167" s="128" t="str">
        <f>PRODUCTDEMONSTRATIE!A41</f>
        <v>(9) Bureau nr. 14 (Melamine blad, aluminium frame, 140x80 cm)</v>
      </c>
      <c r="B167" s="129"/>
      <c r="C167" s="129"/>
      <c r="D167" s="129"/>
      <c r="E167" s="129"/>
      <c r="F167" s="129"/>
      <c r="G167" s="129"/>
      <c r="H167" s="129"/>
      <c r="I167" s="129"/>
      <c r="J167" s="130"/>
    </row>
    <row r="168" spans="1:10" s="4" customFormat="1" ht="20" customHeight="1">
      <c r="A168" s="126" t="str">
        <f>PRODUCTDEMONSTRATIE!A43</f>
        <v>1.	Stabiliteit</v>
      </c>
      <c r="B168" s="10"/>
      <c r="C168" s="8" t="s">
        <v>5</v>
      </c>
      <c r="D168" s="6"/>
      <c r="E168" s="10"/>
      <c r="F168" s="8" t="s">
        <v>5</v>
      </c>
      <c r="G168" s="6"/>
      <c r="H168" s="10"/>
      <c r="I168" s="8" t="s">
        <v>5</v>
      </c>
      <c r="J168" s="6"/>
    </row>
    <row r="169" spans="1:10" s="4" customFormat="1" ht="130" customHeight="1">
      <c r="A169" s="127"/>
      <c r="B169" s="10"/>
      <c r="C169" s="122" t="s">
        <v>3</v>
      </c>
      <c r="D169" s="118"/>
      <c r="E169" s="10"/>
      <c r="F169" s="117" t="s">
        <v>3</v>
      </c>
      <c r="G169" s="118"/>
      <c r="H169" s="10"/>
      <c r="I169" s="117" t="s">
        <v>3</v>
      </c>
      <c r="J169" s="118"/>
    </row>
    <row r="170" spans="1:10" s="4" customFormat="1" ht="20" customHeight="1">
      <c r="A170" s="126" t="str">
        <f>PRODUCTDEMONSTRATIE!A44</f>
        <v>2.	constructie tussen frame en blad</v>
      </c>
      <c r="B170" s="10"/>
      <c r="C170" s="8" t="s">
        <v>5</v>
      </c>
      <c r="D170" s="6"/>
      <c r="E170" s="10"/>
      <c r="F170" s="8" t="s">
        <v>5</v>
      </c>
      <c r="G170" s="6"/>
      <c r="H170" s="10"/>
      <c r="I170" s="8" t="s">
        <v>5</v>
      </c>
      <c r="J170" s="6"/>
    </row>
    <row r="171" spans="1:10" s="4" customFormat="1" ht="130" customHeight="1">
      <c r="A171" s="127"/>
      <c r="B171" s="10"/>
      <c r="C171" s="122" t="s">
        <v>3</v>
      </c>
      <c r="D171" s="118"/>
      <c r="E171" s="10"/>
      <c r="F171" s="117" t="s">
        <v>3</v>
      </c>
      <c r="G171" s="118"/>
      <c r="H171" s="10"/>
      <c r="I171" s="117" t="s">
        <v>3</v>
      </c>
      <c r="J171" s="118"/>
    </row>
    <row r="172" spans="1:10" s="4" customFormat="1" ht="20" customHeight="1">
      <c r="A172" s="126" t="str">
        <f>PRODUCTDEMONSTRATIE!A45</f>
        <v>3.	uitstraling/ vormgeving</v>
      </c>
      <c r="B172" s="10"/>
      <c r="C172" s="8" t="s">
        <v>5</v>
      </c>
      <c r="D172" s="6"/>
      <c r="E172" s="10"/>
      <c r="F172" s="8" t="s">
        <v>5</v>
      </c>
      <c r="G172" s="6"/>
      <c r="H172" s="10"/>
      <c r="I172" s="8" t="s">
        <v>5</v>
      </c>
      <c r="J172" s="6"/>
    </row>
    <row r="173" spans="1:10" s="4" customFormat="1" ht="130" customHeight="1">
      <c r="A173" s="127"/>
      <c r="B173" s="10"/>
      <c r="C173" s="122" t="s">
        <v>3</v>
      </c>
      <c r="D173" s="118"/>
      <c r="E173" s="10"/>
      <c r="F173" s="117" t="s">
        <v>3</v>
      </c>
      <c r="G173" s="118"/>
      <c r="H173" s="10"/>
      <c r="I173" s="117" t="s">
        <v>3</v>
      </c>
      <c r="J173" s="118"/>
    </row>
    <row r="174" spans="1:10" s="4" customFormat="1" ht="20" customHeight="1">
      <c r="A174" s="126" t="str">
        <f>PRODUCTDEMONSTRATIE!A46</f>
        <v>4.	gemak schoonmaak</v>
      </c>
      <c r="B174" s="10"/>
      <c r="C174" s="8" t="s">
        <v>5</v>
      </c>
      <c r="D174" s="6"/>
      <c r="E174" s="10"/>
      <c r="F174" s="8" t="s">
        <v>5</v>
      </c>
      <c r="G174" s="6"/>
      <c r="H174" s="10"/>
      <c r="I174" s="8" t="s">
        <v>5</v>
      </c>
      <c r="J174" s="6"/>
    </row>
    <row r="175" spans="1:10" s="4" customFormat="1" ht="130" customHeight="1">
      <c r="A175" s="127"/>
      <c r="B175" s="10"/>
      <c r="C175" s="122" t="s">
        <v>3</v>
      </c>
      <c r="D175" s="118"/>
      <c r="E175" s="10"/>
      <c r="F175" s="117" t="s">
        <v>3</v>
      </c>
      <c r="G175" s="118"/>
      <c r="H175" s="10"/>
      <c r="I175" s="117" t="s">
        <v>3</v>
      </c>
      <c r="J175" s="118"/>
    </row>
    <row r="176" spans="1:10" s="4" customFormat="1" ht="20" customHeight="1">
      <c r="A176" s="126" t="str">
        <f>PRODUCTDEMONSTRATIE!A47</f>
        <v>5.	Mate van keuze kleuren in stalenboek</v>
      </c>
      <c r="B176" s="10"/>
      <c r="C176" s="8" t="s">
        <v>5</v>
      </c>
      <c r="D176" s="6"/>
      <c r="E176" s="10"/>
      <c r="F176" s="8" t="s">
        <v>5</v>
      </c>
      <c r="G176" s="6"/>
      <c r="H176" s="10"/>
      <c r="I176" s="8" t="s">
        <v>5</v>
      </c>
      <c r="J176" s="6"/>
    </row>
    <row r="177" spans="1:10" s="4" customFormat="1" ht="130" customHeight="1">
      <c r="A177" s="127"/>
      <c r="B177" s="10"/>
      <c r="C177" s="122" t="s">
        <v>3</v>
      </c>
      <c r="D177" s="118"/>
      <c r="E177" s="10"/>
      <c r="F177" s="117" t="s">
        <v>3</v>
      </c>
      <c r="G177" s="118"/>
      <c r="H177" s="10"/>
      <c r="I177" s="117" t="s">
        <v>3</v>
      </c>
      <c r="J177" s="118"/>
    </row>
    <row r="178" spans="1:10" s="4" customFormat="1" ht="20" customHeight="1">
      <c r="A178" s="128" t="str">
        <f>PRODUCTDEMONSTRATIE!A42</f>
        <v>(10) Bureau nr. 14 (Volkern blad, aluminium frame, 140x80 cm)</v>
      </c>
      <c r="B178" s="129"/>
      <c r="C178" s="129"/>
      <c r="D178" s="129"/>
      <c r="E178" s="129"/>
      <c r="F178" s="129"/>
      <c r="G178" s="129"/>
      <c r="H178" s="129"/>
      <c r="I178" s="129"/>
      <c r="J178" s="130"/>
    </row>
    <row r="179" spans="1:10" s="4" customFormat="1" ht="20" customHeight="1">
      <c r="A179" s="126" t="str">
        <f>PRODUCTDEMONSTRATIE!A43</f>
        <v>1.	Stabiliteit</v>
      </c>
      <c r="B179" s="10"/>
      <c r="C179" s="8" t="s">
        <v>5</v>
      </c>
      <c r="D179" s="6"/>
      <c r="E179" s="10"/>
      <c r="F179" s="8" t="s">
        <v>5</v>
      </c>
      <c r="G179" s="6"/>
      <c r="H179" s="10"/>
      <c r="I179" s="8" t="s">
        <v>5</v>
      </c>
      <c r="J179" s="6"/>
    </row>
    <row r="180" spans="1:10" s="4" customFormat="1" ht="130" customHeight="1">
      <c r="A180" s="127"/>
      <c r="B180" s="10"/>
      <c r="C180" s="122" t="s">
        <v>3</v>
      </c>
      <c r="D180" s="118"/>
      <c r="E180" s="10"/>
      <c r="F180" s="117" t="s">
        <v>3</v>
      </c>
      <c r="G180" s="118"/>
      <c r="H180" s="10"/>
      <c r="I180" s="117" t="s">
        <v>3</v>
      </c>
      <c r="J180" s="118"/>
    </row>
    <row r="181" spans="1:10" s="4" customFormat="1" ht="20" customHeight="1">
      <c r="A181" s="126" t="str">
        <f>PRODUCTDEMONSTRATIE!A44</f>
        <v>2.	constructie tussen frame en blad</v>
      </c>
      <c r="B181" s="10"/>
      <c r="C181" s="8" t="s">
        <v>5</v>
      </c>
      <c r="D181" s="6"/>
      <c r="E181" s="10"/>
      <c r="F181" s="8" t="s">
        <v>5</v>
      </c>
      <c r="G181" s="6"/>
      <c r="H181" s="10"/>
      <c r="I181" s="8" t="s">
        <v>5</v>
      </c>
      <c r="J181" s="6"/>
    </row>
    <row r="182" spans="1:10" s="4" customFormat="1" ht="130" customHeight="1">
      <c r="A182" s="127"/>
      <c r="B182" s="10"/>
      <c r="C182" s="122" t="s">
        <v>3</v>
      </c>
      <c r="D182" s="118"/>
      <c r="E182" s="10"/>
      <c r="F182" s="117" t="s">
        <v>3</v>
      </c>
      <c r="G182" s="118"/>
      <c r="H182" s="10"/>
      <c r="I182" s="117" t="s">
        <v>3</v>
      </c>
      <c r="J182" s="118"/>
    </row>
    <row r="183" spans="1:10" s="4" customFormat="1" ht="20" customHeight="1">
      <c r="A183" s="126" t="str">
        <f>PRODUCTDEMONSTRATIE!A45</f>
        <v>3.	uitstraling/ vormgeving</v>
      </c>
      <c r="B183" s="10"/>
      <c r="C183" s="8" t="s">
        <v>5</v>
      </c>
      <c r="D183" s="6"/>
      <c r="E183" s="10"/>
      <c r="F183" s="8" t="s">
        <v>5</v>
      </c>
      <c r="G183" s="6"/>
      <c r="H183" s="10"/>
      <c r="I183" s="8" t="s">
        <v>5</v>
      </c>
      <c r="J183" s="6"/>
    </row>
    <row r="184" spans="1:10" s="4" customFormat="1" ht="130" customHeight="1">
      <c r="A184" s="127"/>
      <c r="B184" s="10"/>
      <c r="C184" s="122" t="s">
        <v>3</v>
      </c>
      <c r="D184" s="118"/>
      <c r="E184" s="10"/>
      <c r="F184" s="117" t="s">
        <v>3</v>
      </c>
      <c r="G184" s="118"/>
      <c r="H184" s="10"/>
      <c r="I184" s="117" t="s">
        <v>3</v>
      </c>
      <c r="J184" s="118"/>
    </row>
    <row r="185" spans="1:10" s="4" customFormat="1" ht="20" customHeight="1">
      <c r="A185" s="126" t="str">
        <f>PRODUCTDEMONSTRATIE!A46</f>
        <v>4.	gemak schoonmaak</v>
      </c>
      <c r="B185" s="10"/>
      <c r="C185" s="8" t="s">
        <v>5</v>
      </c>
      <c r="D185" s="6"/>
      <c r="E185" s="10"/>
      <c r="F185" s="8" t="s">
        <v>5</v>
      </c>
      <c r="G185" s="6"/>
      <c r="H185" s="10"/>
      <c r="I185" s="8" t="s">
        <v>5</v>
      </c>
      <c r="J185" s="6"/>
    </row>
    <row r="186" spans="1:10" s="4" customFormat="1" ht="130" customHeight="1">
      <c r="A186" s="127"/>
      <c r="B186" s="10"/>
      <c r="C186" s="122" t="s">
        <v>3</v>
      </c>
      <c r="D186" s="118"/>
      <c r="E186" s="10"/>
      <c r="F186" s="117" t="s">
        <v>3</v>
      </c>
      <c r="G186" s="118"/>
      <c r="H186" s="10"/>
      <c r="I186" s="117" t="s">
        <v>3</v>
      </c>
      <c r="J186" s="118"/>
    </row>
    <row r="187" spans="1:10" s="4" customFormat="1" ht="20" customHeight="1">
      <c r="A187" s="126" t="str">
        <f>PRODUCTDEMONSTRATIE!A47</f>
        <v>5.	Mate van keuze kleuren in stalenboek</v>
      </c>
      <c r="B187" s="10"/>
      <c r="C187" s="8" t="s">
        <v>5</v>
      </c>
      <c r="D187" s="6"/>
      <c r="E187" s="10"/>
      <c r="F187" s="8" t="s">
        <v>5</v>
      </c>
      <c r="G187" s="6"/>
      <c r="H187" s="10"/>
      <c r="I187" s="8" t="s">
        <v>5</v>
      </c>
      <c r="J187" s="6"/>
    </row>
    <row r="188" spans="1:10" s="4" customFormat="1" ht="130" customHeight="1">
      <c r="A188" s="127"/>
      <c r="B188" s="10"/>
      <c r="C188" s="122" t="s">
        <v>3</v>
      </c>
      <c r="D188" s="118"/>
      <c r="E188" s="10"/>
      <c r="F188" s="117" t="s">
        <v>3</v>
      </c>
      <c r="G188" s="118"/>
      <c r="H188" s="10"/>
      <c r="I188" s="117" t="s">
        <v>3</v>
      </c>
      <c r="J188" s="118"/>
    </row>
    <row r="189" spans="1:10" s="4" customFormat="1" ht="20" customHeight="1">
      <c r="A189" s="43"/>
      <c r="B189" s="11"/>
      <c r="C189" s="44"/>
      <c r="D189" s="44"/>
      <c r="E189" s="11"/>
      <c r="F189" s="44"/>
      <c r="G189" s="44"/>
      <c r="H189" s="11"/>
      <c r="I189" s="44"/>
      <c r="J189" s="45"/>
    </row>
  </sheetData>
  <sheetProtection algorithmName="SHA-512" hashValue="nifc8dJytE+4iVwG1GX9jTKoPeNrEccJo2FLtd+b4vuVS3qAWfXqFwWuztYHDkakGxNIKaGHZu031e1gCmppAA==" saltValue="8B4NeDCw/jwO2eAUvnLwRw==" spinCount="100000" sheet="1" objects="1" scenarios="1"/>
  <mergeCells count="351">
    <mergeCell ref="A185:A186"/>
    <mergeCell ref="C186:D186"/>
    <mergeCell ref="F186:G186"/>
    <mergeCell ref="I186:J186"/>
    <mergeCell ref="A187:A188"/>
    <mergeCell ref="C188:D188"/>
    <mergeCell ref="F188:G188"/>
    <mergeCell ref="I188:J188"/>
    <mergeCell ref="A181:A182"/>
    <mergeCell ref="C182:D182"/>
    <mergeCell ref="F182:G182"/>
    <mergeCell ref="I182:J182"/>
    <mergeCell ref="A183:A184"/>
    <mergeCell ref="C184:D184"/>
    <mergeCell ref="F184:G184"/>
    <mergeCell ref="I184:J184"/>
    <mergeCell ref="A178:J178"/>
    <mergeCell ref="A179:A180"/>
    <mergeCell ref="C180:D180"/>
    <mergeCell ref="F180:G180"/>
    <mergeCell ref="I180:J180"/>
    <mergeCell ref="A174:A175"/>
    <mergeCell ref="C175:D175"/>
    <mergeCell ref="F175:G175"/>
    <mergeCell ref="I175:J175"/>
    <mergeCell ref="A176:A177"/>
    <mergeCell ref="C177:D177"/>
    <mergeCell ref="F177:G177"/>
    <mergeCell ref="I177:J177"/>
    <mergeCell ref="A170:A171"/>
    <mergeCell ref="C171:D171"/>
    <mergeCell ref="F171:G171"/>
    <mergeCell ref="I171:J171"/>
    <mergeCell ref="A172:A173"/>
    <mergeCell ref="C173:D173"/>
    <mergeCell ref="F173:G173"/>
    <mergeCell ref="I173:J173"/>
    <mergeCell ref="A167:J167"/>
    <mergeCell ref="A168:A169"/>
    <mergeCell ref="C169:D169"/>
    <mergeCell ref="F169:G169"/>
    <mergeCell ref="I169:J169"/>
    <mergeCell ref="A163:A164"/>
    <mergeCell ref="C164:D164"/>
    <mergeCell ref="F164:G164"/>
    <mergeCell ref="I164:J164"/>
    <mergeCell ref="A165:A166"/>
    <mergeCell ref="C166:D166"/>
    <mergeCell ref="F166:G166"/>
    <mergeCell ref="I166:J166"/>
    <mergeCell ref="A159:A160"/>
    <mergeCell ref="C160:D160"/>
    <mergeCell ref="F160:G160"/>
    <mergeCell ref="I160:J160"/>
    <mergeCell ref="A161:A162"/>
    <mergeCell ref="C162:D162"/>
    <mergeCell ref="F162:G162"/>
    <mergeCell ref="I162:J162"/>
    <mergeCell ref="A155:A156"/>
    <mergeCell ref="C156:D156"/>
    <mergeCell ref="F156:G156"/>
    <mergeCell ref="I156:J156"/>
    <mergeCell ref="A157:A158"/>
    <mergeCell ref="C158:D158"/>
    <mergeCell ref="F158:G158"/>
    <mergeCell ref="I158:J158"/>
    <mergeCell ref="A151:A152"/>
    <mergeCell ref="C152:D152"/>
    <mergeCell ref="F152:G152"/>
    <mergeCell ref="I152:J152"/>
    <mergeCell ref="A153:A154"/>
    <mergeCell ref="C154:D154"/>
    <mergeCell ref="F154:G154"/>
    <mergeCell ref="I154:J154"/>
    <mergeCell ref="A148:J148"/>
    <mergeCell ref="A149:A150"/>
    <mergeCell ref="C150:D150"/>
    <mergeCell ref="F150:G150"/>
    <mergeCell ref="I150:J150"/>
    <mergeCell ref="A144:A145"/>
    <mergeCell ref="C145:D145"/>
    <mergeCell ref="F145:G145"/>
    <mergeCell ref="I145:J145"/>
    <mergeCell ref="A146:A147"/>
    <mergeCell ref="C147:D147"/>
    <mergeCell ref="F147:G147"/>
    <mergeCell ref="I147:J147"/>
    <mergeCell ref="A140:A141"/>
    <mergeCell ref="C141:D141"/>
    <mergeCell ref="F141:G141"/>
    <mergeCell ref="I141:J141"/>
    <mergeCell ref="A142:A143"/>
    <mergeCell ref="C143:D143"/>
    <mergeCell ref="F143:G143"/>
    <mergeCell ref="I143:J143"/>
    <mergeCell ref="A136:A137"/>
    <mergeCell ref="C137:D137"/>
    <mergeCell ref="F137:G137"/>
    <mergeCell ref="I137:J137"/>
    <mergeCell ref="A138:A139"/>
    <mergeCell ref="C139:D139"/>
    <mergeCell ref="F139:G139"/>
    <mergeCell ref="I139:J139"/>
    <mergeCell ref="A133:A134"/>
    <mergeCell ref="C134:D134"/>
    <mergeCell ref="F134:G134"/>
    <mergeCell ref="I134:J134"/>
    <mergeCell ref="A135:J135"/>
    <mergeCell ref="A129:A130"/>
    <mergeCell ref="C130:D130"/>
    <mergeCell ref="F130:G130"/>
    <mergeCell ref="I130:J130"/>
    <mergeCell ref="A131:A132"/>
    <mergeCell ref="C132:D132"/>
    <mergeCell ref="F132:G132"/>
    <mergeCell ref="I132:J132"/>
    <mergeCell ref="A125:A126"/>
    <mergeCell ref="C126:D126"/>
    <mergeCell ref="F126:G126"/>
    <mergeCell ref="I126:J126"/>
    <mergeCell ref="A127:A128"/>
    <mergeCell ref="C128:D128"/>
    <mergeCell ref="F128:G128"/>
    <mergeCell ref="I128:J128"/>
    <mergeCell ref="A122:J122"/>
    <mergeCell ref="A123:A124"/>
    <mergeCell ref="C124:D124"/>
    <mergeCell ref="F124:G124"/>
    <mergeCell ref="I124:J124"/>
    <mergeCell ref="A118:A119"/>
    <mergeCell ref="C119:D119"/>
    <mergeCell ref="F119:G119"/>
    <mergeCell ref="I119:J119"/>
    <mergeCell ref="A120:A121"/>
    <mergeCell ref="C121:D121"/>
    <mergeCell ref="F121:G121"/>
    <mergeCell ref="I121:J121"/>
    <mergeCell ref="A114:A115"/>
    <mergeCell ref="C115:D115"/>
    <mergeCell ref="F115:G115"/>
    <mergeCell ref="I115:J115"/>
    <mergeCell ref="A116:A117"/>
    <mergeCell ref="C117:D117"/>
    <mergeCell ref="F117:G117"/>
    <mergeCell ref="I117:J117"/>
    <mergeCell ref="A110:A111"/>
    <mergeCell ref="C111:D111"/>
    <mergeCell ref="F111:G111"/>
    <mergeCell ref="I111:J111"/>
    <mergeCell ref="A112:A113"/>
    <mergeCell ref="C113:D113"/>
    <mergeCell ref="F113:G113"/>
    <mergeCell ref="I113:J113"/>
    <mergeCell ref="A106:A107"/>
    <mergeCell ref="C107:D107"/>
    <mergeCell ref="F107:G107"/>
    <mergeCell ref="I107:J107"/>
    <mergeCell ref="A108:A109"/>
    <mergeCell ref="C109:D109"/>
    <mergeCell ref="F109:G109"/>
    <mergeCell ref="I109:J109"/>
    <mergeCell ref="A103:A104"/>
    <mergeCell ref="C104:D104"/>
    <mergeCell ref="F104:G104"/>
    <mergeCell ref="I104:J104"/>
    <mergeCell ref="A105:J105"/>
    <mergeCell ref="A99:A100"/>
    <mergeCell ref="C100:D100"/>
    <mergeCell ref="F100:G100"/>
    <mergeCell ref="I100:J100"/>
    <mergeCell ref="A101:A102"/>
    <mergeCell ref="C102:D102"/>
    <mergeCell ref="F102:G102"/>
    <mergeCell ref="I102:J102"/>
    <mergeCell ref="A95:A96"/>
    <mergeCell ref="C96:D96"/>
    <mergeCell ref="F96:G96"/>
    <mergeCell ref="I96:J96"/>
    <mergeCell ref="A97:A98"/>
    <mergeCell ref="C98:D98"/>
    <mergeCell ref="F98:G98"/>
    <mergeCell ref="I98:J98"/>
    <mergeCell ref="A91:A92"/>
    <mergeCell ref="C92:D92"/>
    <mergeCell ref="F92:G92"/>
    <mergeCell ref="I92:J92"/>
    <mergeCell ref="A93:A94"/>
    <mergeCell ref="C94:D94"/>
    <mergeCell ref="F94:G94"/>
    <mergeCell ref="I94:J94"/>
    <mergeCell ref="A88:J88"/>
    <mergeCell ref="A89:A90"/>
    <mergeCell ref="C90:D90"/>
    <mergeCell ref="F90:G90"/>
    <mergeCell ref="I90:J90"/>
    <mergeCell ref="A84:A85"/>
    <mergeCell ref="C85:D85"/>
    <mergeCell ref="F85:G85"/>
    <mergeCell ref="I85:J85"/>
    <mergeCell ref="A86:A87"/>
    <mergeCell ref="C87:D87"/>
    <mergeCell ref="F87:G87"/>
    <mergeCell ref="I87:J87"/>
    <mergeCell ref="A80:A81"/>
    <mergeCell ref="C81:D81"/>
    <mergeCell ref="F81:G81"/>
    <mergeCell ref="I81:J81"/>
    <mergeCell ref="A82:A83"/>
    <mergeCell ref="C83:D83"/>
    <mergeCell ref="F83:G83"/>
    <mergeCell ref="I83:J83"/>
    <mergeCell ref="A76:A77"/>
    <mergeCell ref="C77:D77"/>
    <mergeCell ref="F77:G77"/>
    <mergeCell ref="I77:J77"/>
    <mergeCell ref="A78:A79"/>
    <mergeCell ref="C79:D79"/>
    <mergeCell ref="F79:G79"/>
    <mergeCell ref="I79:J79"/>
    <mergeCell ref="A73:J73"/>
    <mergeCell ref="A74:A75"/>
    <mergeCell ref="C75:D75"/>
    <mergeCell ref="F75:G75"/>
    <mergeCell ref="I75:J75"/>
    <mergeCell ref="A69:A70"/>
    <mergeCell ref="C70:D70"/>
    <mergeCell ref="F70:G70"/>
    <mergeCell ref="I70:J70"/>
    <mergeCell ref="A71:A72"/>
    <mergeCell ref="C72:D72"/>
    <mergeCell ref="F72:G72"/>
    <mergeCell ref="I72:J72"/>
    <mergeCell ref="A65:A66"/>
    <mergeCell ref="C66:D66"/>
    <mergeCell ref="F66:G66"/>
    <mergeCell ref="I66:J66"/>
    <mergeCell ref="A67:A68"/>
    <mergeCell ref="C68:D68"/>
    <mergeCell ref="F68:G68"/>
    <mergeCell ref="I68:J68"/>
    <mergeCell ref="A61:A62"/>
    <mergeCell ref="C62:D62"/>
    <mergeCell ref="F62:G62"/>
    <mergeCell ref="I62:J62"/>
    <mergeCell ref="A63:A64"/>
    <mergeCell ref="C64:D64"/>
    <mergeCell ref="F64:G64"/>
    <mergeCell ref="I64:J64"/>
    <mergeCell ref="A58:J58"/>
    <mergeCell ref="A59:A60"/>
    <mergeCell ref="C60:D60"/>
    <mergeCell ref="F60:G60"/>
    <mergeCell ref="I60:J60"/>
    <mergeCell ref="A54:A55"/>
    <mergeCell ref="C55:D55"/>
    <mergeCell ref="F55:G55"/>
    <mergeCell ref="I55:J55"/>
    <mergeCell ref="A56:A57"/>
    <mergeCell ref="C57:D57"/>
    <mergeCell ref="F57:G57"/>
    <mergeCell ref="I57:J57"/>
    <mergeCell ref="A52:A53"/>
    <mergeCell ref="C53:D53"/>
    <mergeCell ref="F53:G53"/>
    <mergeCell ref="I53:J53"/>
    <mergeCell ref="A46:A47"/>
    <mergeCell ref="C47:D47"/>
    <mergeCell ref="F47:G47"/>
    <mergeCell ref="I47:J47"/>
    <mergeCell ref="A48:A49"/>
    <mergeCell ref="C49:D49"/>
    <mergeCell ref="F49:G49"/>
    <mergeCell ref="I49:J49"/>
    <mergeCell ref="A31:A32"/>
    <mergeCell ref="C32:D32"/>
    <mergeCell ref="F32:G32"/>
    <mergeCell ref="A33:A34"/>
    <mergeCell ref="C34:D34"/>
    <mergeCell ref="F34:G34"/>
    <mergeCell ref="I34:J34"/>
    <mergeCell ref="A50:A51"/>
    <mergeCell ref="C51:D51"/>
    <mergeCell ref="F51:G51"/>
    <mergeCell ref="I51:J51"/>
    <mergeCell ref="C22:D22"/>
    <mergeCell ref="F22:G22"/>
    <mergeCell ref="I22:J22"/>
    <mergeCell ref="C12:D12"/>
    <mergeCell ref="A43:J43"/>
    <mergeCell ref="A44:A45"/>
    <mergeCell ref="C45:D45"/>
    <mergeCell ref="F45:G45"/>
    <mergeCell ref="I45:J45"/>
    <mergeCell ref="A39:A40"/>
    <mergeCell ref="C40:D40"/>
    <mergeCell ref="F40:G40"/>
    <mergeCell ref="I40:J40"/>
    <mergeCell ref="C42:D42"/>
    <mergeCell ref="F42:G42"/>
    <mergeCell ref="I42:J42"/>
    <mergeCell ref="A35:A36"/>
    <mergeCell ref="C36:D36"/>
    <mergeCell ref="F36:G36"/>
    <mergeCell ref="I36:J36"/>
    <mergeCell ref="A37:A38"/>
    <mergeCell ref="C38:D38"/>
    <mergeCell ref="F38:G38"/>
    <mergeCell ref="I38:J38"/>
    <mergeCell ref="C18:D18"/>
    <mergeCell ref="F18:G18"/>
    <mergeCell ref="C20:D20"/>
    <mergeCell ref="F20:G20"/>
    <mergeCell ref="I20:J20"/>
    <mergeCell ref="C14:D14"/>
    <mergeCell ref="F14:G14"/>
    <mergeCell ref="I14:J14"/>
    <mergeCell ref="C16:D16"/>
    <mergeCell ref="F16:G16"/>
    <mergeCell ref="I16:J16"/>
    <mergeCell ref="I18:J18"/>
    <mergeCell ref="C28:D28"/>
    <mergeCell ref="F28:G28"/>
    <mergeCell ref="I28:J28"/>
    <mergeCell ref="C30:D30"/>
    <mergeCell ref="F30:G30"/>
    <mergeCell ref="I30:J30"/>
    <mergeCell ref="I32:J32"/>
    <mergeCell ref="C24:D24"/>
    <mergeCell ref="F24:G24"/>
    <mergeCell ref="I24:J24"/>
    <mergeCell ref="C26:D26"/>
    <mergeCell ref="F26:G26"/>
    <mergeCell ref="I26:J26"/>
    <mergeCell ref="F12:G12"/>
    <mergeCell ref="I12:J12"/>
    <mergeCell ref="I1:J1"/>
    <mergeCell ref="C1:D1"/>
    <mergeCell ref="F1:G1"/>
    <mergeCell ref="C10:D10"/>
    <mergeCell ref="F10:G10"/>
    <mergeCell ref="I10:J10"/>
    <mergeCell ref="C2:D2"/>
    <mergeCell ref="F2:G2"/>
    <mergeCell ref="I2:J2"/>
    <mergeCell ref="C4:D4"/>
    <mergeCell ref="F4:G4"/>
    <mergeCell ref="I4:J4"/>
    <mergeCell ref="C6:D6"/>
    <mergeCell ref="F6:G6"/>
    <mergeCell ref="I6:J6"/>
    <mergeCell ref="C7:J8"/>
  </mergeCells>
  <dataValidations count="6">
    <dataValidation type="list" errorStyle="warning" allowBlank="1" showErrorMessage="1" error="Voer juiste waarde in. " sqref="C56 F56 I56 C71 F71 I71 C86 F86 I86 C103 F103 I103 C120 F120 I120 C133 F133 I133 C146 F146 I146 C163 C165 F163 F165 I163 I165 C176 F176 I176 C187 F187 I187" xr:uid="{AC816CC1-855C-4A4F-9AA7-91CEDA45E8B3}">
      <formula1>UGV</formula1>
    </dataValidation>
    <dataValidation type="list" errorStyle="warning" allowBlank="1" showErrorMessage="1" error="Voer juiste waarde in. " sqref="C44 F44 I44 I46 F46 C46 C48 F48 I48 I50 F50 C50 C52 F52 I52 I54 F54 C54 C59 F59 I59 I61 F61 C61 C63 F63 I63 I65 F65 C65 C67 F67 I67 I69 F69 C69 C74 F74 I74 I76 F76 C76 C78 F78 I78 I80 F80 C80 C82 F82 I82 I84 F84 C84 C89 C91 F89 F91 I89 I91 C93 C95 C97 C99 C101 F93 F95 F97 F99 F101 I93 I95 I97 I99 I101 C106 C108 F106 F108 I106 I108 C110 C112 C114 C116 C118 F110 F112 F114 F116 F118 I110 I112 I114 I116 I118 C123 C125 C127 C129 C131 F123 F125 F127 F129 F131 I123 I125 I127 I129 I131 C136 C138 C140 C142 C144 F136 F138 F140 F142 F144 I136 I138 I140 I142 I144 C149 C151 C153 C155 C157 C159 C161 F149 F151 F153 F155 F157 F159 F161 I149 I151 I153 I155 I157 I159 I161 C168 C170 C172 C174 F168 F170 F172 F174 I168 I170 I172 I174 C179 C181 C183 C185 F179 F181 F183 F185 I179 I181 I183 I185" xr:uid="{DF761221-192C-5348-8859-BD4ECEEE76ED}">
      <formula1>UVO</formula1>
    </dataValidation>
    <dataValidation type="list" allowBlank="1" showInputMessage="1" showErrorMessage="1" sqref="C23 F23 I23" xr:uid="{CD6016B2-9B43-C842-B002-9D65DD14B05C}">
      <formula1>_100</formula1>
    </dataValidation>
    <dataValidation type="list" allowBlank="1" showInputMessage="1" showErrorMessage="1" sqref="C11 F11 I11 C13 F13 I13 C15 F15 I15 C21 F21 I21" xr:uid="{9219DB41-7A91-FB4E-B906-9D225F556DED}">
      <formula1>_1050</formula1>
    </dataValidation>
    <dataValidation type="list" allowBlank="1" showInputMessage="1" showErrorMessage="1" sqref="C9 F9 I9 C17 F17 I17 C19 F19 I19 C25 F25 I25 C27 F27 I27" xr:uid="{C50A95A2-5002-6C41-B77B-8695A562FB1C}">
      <formula1>_50</formula1>
    </dataValidation>
    <dataValidation type="list" errorStyle="warning" allowBlank="1" showErrorMessage="1" error="Voer juiste waarde in. " sqref="C3 F3 I3 I5 F5 C5 C31 I37 F31 I31 F39 C39 C33 F33 I33 I35 F35 C35 C37 F37 I39" xr:uid="{696B5F0D-51D2-6349-9DCB-87C0B2428A96}">
      <formula1>SCOREOV</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89"/>
  <sheetViews>
    <sheetView showGridLines="0" zoomScale="90" zoomScaleNormal="90" zoomScalePageLayoutView="85" workbookViewId="0">
      <pane ySplit="1" topLeftCell="A2" activePane="bottomLeft" state="frozen"/>
      <selection pane="bottomLeft" activeCell="F9" sqref="F9"/>
    </sheetView>
  </sheetViews>
  <sheetFormatPr baseColWidth="10" defaultColWidth="8.83203125" defaultRowHeight="13"/>
  <cols>
    <col min="1" max="1" width="71.33203125" style="4" customWidth="1"/>
    <col min="2" max="2" width="2.83203125" style="7"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6384" width="8.83203125" style="1"/>
  </cols>
  <sheetData>
    <row r="1" spans="1:11" s="4" customFormat="1" ht="50" customHeight="1">
      <c r="A1" s="42" t="s">
        <v>2</v>
      </c>
      <c r="B1" s="12"/>
      <c r="C1" s="172" t="str">
        <f>'Beoordelaar 1'!C1</f>
        <v>Inschrijver 1</v>
      </c>
      <c r="D1" s="173"/>
      <c r="E1" s="12"/>
      <c r="F1" s="172" t="str">
        <f>'Beoordelaar 1'!F1</f>
        <v>Inschrijver 2</v>
      </c>
      <c r="G1" s="173"/>
      <c r="H1" s="12"/>
      <c r="I1" s="172" t="str">
        <f>'Beoordelaar 1'!I1</f>
        <v>Inschrijver 3</v>
      </c>
      <c r="J1" s="173"/>
      <c r="K1" s="3"/>
    </row>
    <row r="2" spans="1:11" s="4" customFormat="1" ht="40" customHeight="1">
      <c r="A2" s="46" t="str">
        <f>'OPEN VRAGEN '!A1:A1</f>
        <v>1A. BEANTWOORDING OPEN VRAGEN</v>
      </c>
      <c r="B2" s="9"/>
      <c r="C2" s="119" t="s">
        <v>9</v>
      </c>
      <c r="D2" s="120"/>
      <c r="E2" s="9"/>
      <c r="F2" s="119" t="s">
        <v>9</v>
      </c>
      <c r="G2" s="120"/>
      <c r="H2" s="9"/>
      <c r="I2" s="119" t="s">
        <v>9</v>
      </c>
      <c r="J2" s="120"/>
    </row>
    <row r="3" spans="1:11" s="4" customFormat="1" ht="20" customHeight="1">
      <c r="A3" s="66" t="str">
        <f>'OPEN VRAGEN '!A3</f>
        <v xml:space="preserve">1.1 Open vraag “accountmanagement” </v>
      </c>
      <c r="B3" s="10"/>
      <c r="C3" s="8" t="s">
        <v>5</v>
      </c>
      <c r="D3" s="6"/>
      <c r="E3" s="10"/>
      <c r="F3" s="8" t="s">
        <v>5</v>
      </c>
      <c r="G3" s="6"/>
      <c r="H3" s="10"/>
      <c r="I3" s="8" t="s">
        <v>5</v>
      </c>
      <c r="J3" s="6"/>
    </row>
    <row r="4" spans="1:11" s="4" customFormat="1" ht="130" customHeight="1">
      <c r="A4" s="67" t="str">
        <f>'OPEN VRAGEN '!A4</f>
        <v xml:space="preserve">Inschrijver beschrijft in maximaal 2 A4 pagina´s op welke wijze zij invulling gaat geven aan het accountmanagement, waarbij er rekening mee gehouden moet worden dat iedere school ZELF de contacten wil onderhouden. Inschrijver beschrijft minimaal op welke concrete wijze zij zichzelf na gunning gaat introduceren bij alle scholen en hoe de contacten tussen de scholen en opdrachtnemer zullen verlopen. Inschrijver beschrijft tevens een tijdspad wanneer zij welke communicatie met wie uitvoert en welke inspanningen zij van de contractmanager van ZAAM daarbij verwacht. </v>
      </c>
      <c r="B4" s="10"/>
      <c r="C4" s="122" t="s">
        <v>3</v>
      </c>
      <c r="D4" s="118"/>
      <c r="E4" s="10"/>
      <c r="F4" s="117" t="s">
        <v>3</v>
      </c>
      <c r="G4" s="118"/>
      <c r="H4" s="10"/>
      <c r="I4" s="117" t="s">
        <v>3</v>
      </c>
      <c r="J4" s="118"/>
    </row>
    <row r="5" spans="1:11" s="4" customFormat="1" ht="20" customHeight="1">
      <c r="A5" s="66" t="str">
        <f>'OPEN VRAGEN '!A5</f>
        <v>1.2 Open vraag “Duurzaamheid</v>
      </c>
      <c r="B5" s="10"/>
      <c r="C5" s="8" t="s">
        <v>5</v>
      </c>
      <c r="D5" s="6"/>
      <c r="E5" s="10"/>
      <c r="F5" s="8" t="s">
        <v>5</v>
      </c>
      <c r="G5" s="6"/>
      <c r="H5" s="10"/>
      <c r="I5" s="8" t="s">
        <v>5</v>
      </c>
      <c r="J5" s="6"/>
    </row>
    <row r="6" spans="1:11" s="4" customFormat="1" ht="130" customHeight="1">
      <c r="A6" s="67" t="str">
        <f>'OPEN VRAGEN '!A6</f>
        <v>Inschrijver dient op maximaal 2 A4 pagina´s te beschrijven op welke wijze zij bijdraagt aan de duurzaamheid van onderwijs- en kantoormeubilair. Hierbij dient minimaal beschreven te worden hoe er wordt omgegaan met hergebruik van ‘oud’ onderwijs- en kantoormeubilair en onderdelen en het leveren van onderdelen voor bestaand meubilair. Daarnaast beschrijft inschrijver welke mogelijkheden zij biedt met betrekking tot het leveren van tweedehands onderwijs- en kantoormeubilair (ofwel meubilair met een ziel).</v>
      </c>
      <c r="B6" s="10"/>
      <c r="C6" s="122" t="s">
        <v>3</v>
      </c>
      <c r="D6" s="118"/>
      <c r="E6" s="10"/>
      <c r="F6" s="117" t="s">
        <v>3</v>
      </c>
      <c r="G6" s="118"/>
      <c r="H6" s="10"/>
      <c r="I6" s="117" t="s">
        <v>3</v>
      </c>
      <c r="J6" s="118"/>
    </row>
    <row r="7" spans="1:11" s="4" customFormat="1" ht="20" customHeight="1">
      <c r="A7" s="66" t="str">
        <f>'OPEN VRAGEN '!A7</f>
        <v xml:space="preserve">1.3 “Gebruiksvriendelijkheid bestelportal inclusief klachtenmodule” </v>
      </c>
      <c r="B7" s="10"/>
      <c r="C7" s="169"/>
      <c r="D7" s="170"/>
      <c r="E7" s="170"/>
      <c r="F7" s="170"/>
      <c r="G7" s="170"/>
      <c r="H7" s="170"/>
      <c r="I7" s="170"/>
      <c r="J7" s="171"/>
    </row>
    <row r="8" spans="1:11" s="4" customFormat="1" ht="130" customHeight="1">
      <c r="A8" s="67" t="str">
        <f>'OPEN VRAGEN '!A8</f>
        <v>Inschrijvers dienen een bestelportal te leveren waar ZAAM het meubilair kan bestellen. De aanbestedende dienst hecht veel waarde aan een goed werkende, volledige en gebruiksvriendelijke bestelportal. Tijdens de beoordeling zullen de leden van het beoordelingsteam bepaalde items gaan bestellen, zoals dit ook in de praktijk zal gaan plaatsvinden (praktijksimulatie). De beoordelaars gaan vervolgens dat bestelproces in de bestelportal beoordelen. Door middel van het fictief bestellen van de items zal de aanbestedende dienst beoordelen in welke mate de bestelportal gebruikersvriendelijk, goed werkend en volledig is.</v>
      </c>
      <c r="B8" s="10"/>
      <c r="C8" s="169"/>
      <c r="D8" s="170"/>
      <c r="E8" s="170"/>
      <c r="F8" s="170"/>
      <c r="G8" s="170"/>
      <c r="H8" s="170"/>
      <c r="I8" s="170"/>
      <c r="J8" s="171"/>
    </row>
    <row r="9" spans="1:11" s="4" customFormat="1" ht="20" customHeight="1">
      <c r="A9" s="68" t="str">
        <f>'OPEN VRAGEN '!A10</f>
        <v>Algemeen</v>
      </c>
      <c r="B9" s="10"/>
      <c r="C9" s="8" t="s">
        <v>5</v>
      </c>
      <c r="D9" s="6"/>
      <c r="E9" s="10"/>
      <c r="F9" s="8" t="s">
        <v>5</v>
      </c>
      <c r="G9" s="6"/>
      <c r="H9" s="10"/>
      <c r="I9" s="8" t="s">
        <v>5</v>
      </c>
      <c r="J9" s="6"/>
    </row>
    <row r="10" spans="1:11" s="4" customFormat="1" ht="130" customHeight="1">
      <c r="A10" s="67" t="str">
        <f>'OPEN VRAGEN '!B10</f>
        <v>Login werkt conform opgegeven inloggegevens.</v>
      </c>
      <c r="B10" s="10"/>
      <c r="C10" s="122" t="s">
        <v>3</v>
      </c>
      <c r="D10" s="118"/>
      <c r="E10" s="10"/>
      <c r="F10" s="117" t="s">
        <v>3</v>
      </c>
      <c r="G10" s="118"/>
      <c r="H10" s="10"/>
      <c r="I10" s="117" t="s">
        <v>3</v>
      </c>
      <c r="J10" s="118"/>
    </row>
    <row r="11" spans="1:11" s="4" customFormat="1" ht="20" customHeight="1">
      <c r="A11" s="68" t="str">
        <f>'OPEN VRAGEN '!A10</f>
        <v>Algemeen</v>
      </c>
      <c r="B11" s="10"/>
      <c r="C11" s="8" t="s">
        <v>5</v>
      </c>
      <c r="D11" s="6"/>
      <c r="E11" s="10"/>
      <c r="F11" s="8" t="s">
        <v>5</v>
      </c>
      <c r="G11" s="6"/>
      <c r="H11" s="10"/>
      <c r="I11" s="8" t="s">
        <v>5</v>
      </c>
      <c r="J11" s="6"/>
    </row>
    <row r="12" spans="1:11" s="4" customFormat="1" ht="130" customHeight="1">
      <c r="A12" s="67" t="str">
        <f>'OPEN VRAGEN '!B11</f>
        <v>Algehele indruk opzet/ uitstraling/ laagdrempeligheid.
(Uitmuntend= boven verwachting/ voldoende= volgens verwachting/ onvoldoende= valt tegen, onduidelijk, niet laagdrempelig)</v>
      </c>
      <c r="B12" s="10"/>
      <c r="C12" s="122" t="s">
        <v>3</v>
      </c>
      <c r="D12" s="118"/>
      <c r="E12" s="10"/>
      <c r="F12" s="117" t="s">
        <v>3</v>
      </c>
      <c r="G12" s="118"/>
      <c r="H12" s="10"/>
      <c r="I12" s="117" t="s">
        <v>3</v>
      </c>
      <c r="J12" s="118"/>
    </row>
    <row r="13" spans="1:11" s="4" customFormat="1" ht="20" customHeight="1">
      <c r="A13" s="68" t="str">
        <f>'OPEN VRAGEN '!A12</f>
        <v>Gebruikers vriendelijkheid</v>
      </c>
      <c r="B13" s="10"/>
      <c r="C13" s="8" t="s">
        <v>5</v>
      </c>
      <c r="D13" s="6"/>
      <c r="E13" s="10"/>
      <c r="F13" s="8" t="s">
        <v>5</v>
      </c>
      <c r="G13" s="6"/>
      <c r="H13" s="10"/>
      <c r="I13" s="8" t="s">
        <v>5</v>
      </c>
      <c r="J13" s="6"/>
    </row>
    <row r="14" spans="1:11" s="4" customFormat="1" ht="130" customHeight="1">
      <c r="A14" s="67" t="str">
        <f>'OPEN VRAGEN '!B12</f>
        <v>Aantal handelingen na het inloggen tot afronding per bestelling.</v>
      </c>
      <c r="B14" s="10"/>
      <c r="C14" s="122" t="s">
        <v>3</v>
      </c>
      <c r="D14" s="118"/>
      <c r="E14" s="10"/>
      <c r="F14" s="117" t="s">
        <v>3</v>
      </c>
      <c r="G14" s="118"/>
      <c r="H14" s="10"/>
      <c r="I14" s="117" t="s">
        <v>3</v>
      </c>
      <c r="J14" s="118"/>
    </row>
    <row r="15" spans="1:11" s="4" customFormat="1" ht="20" customHeight="1">
      <c r="A15" s="68" t="str">
        <f>'OPEN VRAGEN '!A12</f>
        <v>Gebruikers vriendelijkheid</v>
      </c>
      <c r="B15" s="10"/>
      <c r="C15" s="8" t="s">
        <v>5</v>
      </c>
      <c r="D15" s="6"/>
      <c r="E15" s="10"/>
      <c r="F15" s="8" t="s">
        <v>5</v>
      </c>
      <c r="G15" s="6"/>
      <c r="H15" s="10"/>
      <c r="I15" s="8" t="s">
        <v>5</v>
      </c>
      <c r="J15" s="6"/>
    </row>
    <row r="16" spans="1:11" s="4" customFormat="1" ht="130" customHeight="1">
      <c r="A16" s="67" t="str">
        <f>'OPEN VRAGEN '!B13</f>
        <v>De mate van logische opbouw van de schermen van de bestelportal.
(Uitmuntend= boven verwachting/ voldoende= volgens verwachting/ onvoldoende= valt tegen, onduidelijk, teveel handelingen)</v>
      </c>
      <c r="B16" s="10"/>
      <c r="C16" s="122" t="s">
        <v>3</v>
      </c>
      <c r="D16" s="118"/>
      <c r="E16" s="10"/>
      <c r="F16" s="117" t="s">
        <v>3</v>
      </c>
      <c r="G16" s="118"/>
      <c r="H16" s="10"/>
      <c r="I16" s="117" t="s">
        <v>3</v>
      </c>
      <c r="J16" s="118"/>
    </row>
    <row r="17" spans="1:10" s="4" customFormat="1" ht="20" customHeight="1">
      <c r="A17" s="68" t="str">
        <f>'OPEN VRAGEN '!A12</f>
        <v>Gebruikers vriendelijkheid</v>
      </c>
      <c r="B17" s="10"/>
      <c r="C17" s="8" t="s">
        <v>5</v>
      </c>
      <c r="D17" s="6"/>
      <c r="E17" s="10"/>
      <c r="F17" s="8" t="s">
        <v>5</v>
      </c>
      <c r="G17" s="6"/>
      <c r="H17" s="10"/>
      <c r="I17" s="8" t="s">
        <v>5</v>
      </c>
      <c r="J17" s="6"/>
    </row>
    <row r="18" spans="1:10" s="4" customFormat="1" ht="130" customHeight="1">
      <c r="A18" s="67" t="str">
        <f>'OPEN VRAGEN '!B14</f>
        <v>Mogelijkheid tot inzage in bestelstatus.</v>
      </c>
      <c r="B18" s="10"/>
      <c r="C18" s="122" t="s">
        <v>3</v>
      </c>
      <c r="D18" s="118"/>
      <c r="E18" s="10"/>
      <c r="F18" s="117" t="s">
        <v>3</v>
      </c>
      <c r="G18" s="118"/>
      <c r="H18" s="10"/>
      <c r="I18" s="117" t="s">
        <v>3</v>
      </c>
      <c r="J18" s="118"/>
    </row>
    <row r="19" spans="1:10" s="4" customFormat="1" ht="20" customHeight="1">
      <c r="A19" s="68" t="str">
        <f>'OPEN VRAGEN '!A12</f>
        <v>Gebruikers vriendelijkheid</v>
      </c>
      <c r="B19" s="10"/>
      <c r="C19" s="8" t="s">
        <v>5</v>
      </c>
      <c r="D19" s="6"/>
      <c r="E19" s="10"/>
      <c r="F19" s="8" t="s">
        <v>5</v>
      </c>
      <c r="G19" s="6"/>
      <c r="H19" s="10"/>
      <c r="I19" s="8" t="s">
        <v>5</v>
      </c>
      <c r="J19" s="6"/>
    </row>
    <row r="20" spans="1:10" s="4" customFormat="1" ht="130" customHeight="1">
      <c r="A20" s="67" t="str">
        <f>'OPEN VRAGEN '!B15</f>
        <v>Mogelijkheid van vrij tekstveld.</v>
      </c>
      <c r="B20" s="10"/>
      <c r="C20" s="122" t="s">
        <v>3</v>
      </c>
      <c r="D20" s="118"/>
      <c r="E20" s="10"/>
      <c r="F20" s="117" t="s">
        <v>3</v>
      </c>
      <c r="G20" s="118"/>
      <c r="H20" s="10"/>
      <c r="I20" s="117" t="s">
        <v>3</v>
      </c>
      <c r="J20" s="118"/>
    </row>
    <row r="21" spans="1:10" s="4" customFormat="1" ht="20" customHeight="1">
      <c r="A21" s="68" t="str">
        <f>'OPEN VRAGEN '!A12</f>
        <v>Gebruikers vriendelijkheid</v>
      </c>
      <c r="B21" s="10"/>
      <c r="C21" s="8" t="s">
        <v>5</v>
      </c>
      <c r="D21" s="6"/>
      <c r="E21" s="10"/>
      <c r="F21" s="8" t="s">
        <v>5</v>
      </c>
      <c r="G21" s="6"/>
      <c r="H21" s="10"/>
      <c r="I21" s="8" t="s">
        <v>5</v>
      </c>
      <c r="J21" s="6"/>
    </row>
    <row r="22" spans="1:10" s="4" customFormat="1" ht="130" customHeight="1">
      <c r="A22" s="67" t="str">
        <f>'OPEN VRAGEN '!B16</f>
        <v>Aanwezigheid van help-functies, automatische tips en ondersteuning.</v>
      </c>
      <c r="B22" s="10"/>
      <c r="C22" s="122" t="s">
        <v>3</v>
      </c>
      <c r="D22" s="118"/>
      <c r="E22" s="10"/>
      <c r="F22" s="117" t="s">
        <v>3</v>
      </c>
      <c r="G22" s="118"/>
      <c r="H22" s="10"/>
      <c r="I22" s="117" t="s">
        <v>3</v>
      </c>
      <c r="J22" s="118"/>
    </row>
    <row r="23" spans="1:10" s="4" customFormat="1" ht="20" customHeight="1">
      <c r="A23" s="68" t="str">
        <f>'OPEN VRAGEN '!A17</f>
        <v>Prijzen</v>
      </c>
      <c r="B23" s="10"/>
      <c r="C23" s="8" t="s">
        <v>5</v>
      </c>
      <c r="D23" s="6"/>
      <c r="E23" s="10"/>
      <c r="F23" s="8" t="s">
        <v>5</v>
      </c>
      <c r="G23" s="6"/>
      <c r="H23" s="10"/>
      <c r="I23" s="8" t="s">
        <v>5</v>
      </c>
      <c r="J23" s="6"/>
    </row>
    <row r="24" spans="1:10" s="4" customFormat="1" ht="130" customHeight="1">
      <c r="A24" s="67" t="str">
        <f>'OPEN VRAGEN '!B17</f>
        <v>Juiste prijzen (tarieven conform het ingediende prijzenblad van de inschrijver en BTW) komen online in beeld (tijdens bestellen).</v>
      </c>
      <c r="B24" s="10"/>
      <c r="C24" s="122" t="s">
        <v>3</v>
      </c>
      <c r="D24" s="118"/>
      <c r="E24" s="10"/>
      <c r="F24" s="117" t="s">
        <v>3</v>
      </c>
      <c r="G24" s="118"/>
      <c r="H24" s="10"/>
      <c r="I24" s="117" t="s">
        <v>3</v>
      </c>
      <c r="J24" s="118"/>
    </row>
    <row r="25" spans="1:10" s="4" customFormat="1" ht="20" customHeight="1">
      <c r="A25" s="68" t="str">
        <f>'OPEN VRAGEN '!A18</f>
        <v>Aflevering</v>
      </c>
      <c r="B25" s="10"/>
      <c r="C25" s="8" t="s">
        <v>5</v>
      </c>
      <c r="D25" s="6"/>
      <c r="E25" s="10"/>
      <c r="F25" s="8" t="s">
        <v>5</v>
      </c>
      <c r="G25" s="6"/>
      <c r="H25" s="10"/>
      <c r="I25" s="8" t="s">
        <v>5</v>
      </c>
      <c r="J25" s="6"/>
    </row>
    <row r="26" spans="1:10" s="4" customFormat="1" ht="130" customHeight="1">
      <c r="A26" s="67" t="str">
        <f>'OPEN VRAGEN '!B18</f>
        <v>Het afleveradres van de scholen is per bestelling met een pull down te wijzigen.</v>
      </c>
      <c r="B26" s="10"/>
      <c r="C26" s="122" t="s">
        <v>3</v>
      </c>
      <c r="D26" s="118"/>
      <c r="E26" s="10"/>
      <c r="F26" s="117" t="s">
        <v>3</v>
      </c>
      <c r="G26" s="118"/>
      <c r="H26" s="10"/>
      <c r="I26" s="117" t="s">
        <v>3</v>
      </c>
      <c r="J26" s="118"/>
    </row>
    <row r="27" spans="1:10" s="4" customFormat="1" ht="20" customHeight="1">
      <c r="A27" s="68" t="str">
        <f>'OPEN VRAGEN '!A19</f>
        <v>Klachten</v>
      </c>
      <c r="B27" s="10"/>
      <c r="C27" s="8" t="s">
        <v>5</v>
      </c>
      <c r="D27" s="6"/>
      <c r="E27" s="10"/>
      <c r="F27" s="8" t="s">
        <v>5</v>
      </c>
      <c r="G27" s="6"/>
      <c r="H27" s="10"/>
      <c r="I27" s="8" t="s">
        <v>5</v>
      </c>
      <c r="J27" s="6"/>
    </row>
    <row r="28" spans="1:10" s="4" customFormat="1" ht="130" customHeight="1">
      <c r="A28" s="67" t="str">
        <f>'OPEN VRAGEN '!B19</f>
        <v>De bestelportal beschikt over een module waar klachten kunnen worden ingediend</v>
      </c>
      <c r="B28" s="10"/>
      <c r="C28" s="122" t="s">
        <v>3</v>
      </c>
      <c r="D28" s="118"/>
      <c r="E28" s="10"/>
      <c r="F28" s="117" t="s">
        <v>3</v>
      </c>
      <c r="G28" s="118"/>
      <c r="H28" s="10"/>
      <c r="I28" s="117" t="s">
        <v>3</v>
      </c>
      <c r="J28" s="118"/>
    </row>
    <row r="29" spans="1:10" s="4" customFormat="1" ht="20" customHeight="1">
      <c r="A29" s="43"/>
      <c r="B29" s="11"/>
      <c r="C29" s="44"/>
      <c r="D29" s="44"/>
      <c r="E29" s="11"/>
      <c r="F29" s="44"/>
      <c r="G29" s="44"/>
      <c r="H29" s="11"/>
      <c r="I29" s="44"/>
      <c r="J29" s="45"/>
    </row>
    <row r="30" spans="1:10" s="4" customFormat="1" ht="40" customHeight="1">
      <c r="A30" s="46" t="str">
        <f>INTERVIEW!A1</f>
        <v>2. INTERVIEW SLEUTELFUNCTIONARISSEN</v>
      </c>
      <c r="B30" s="9"/>
      <c r="C30" s="119" t="s">
        <v>9</v>
      </c>
      <c r="D30" s="120"/>
      <c r="E30" s="9"/>
      <c r="F30" s="119" t="s">
        <v>9</v>
      </c>
      <c r="G30" s="120"/>
      <c r="H30" s="9"/>
      <c r="I30" s="119" t="s">
        <v>9</v>
      </c>
      <c r="J30" s="120"/>
    </row>
    <row r="31" spans="1:10" s="4" customFormat="1" ht="20" customHeight="1">
      <c r="A31" s="126" t="str">
        <f>INTERVIEW!A4</f>
        <v>Vraag 1</v>
      </c>
      <c r="B31" s="10"/>
      <c r="C31" s="8" t="s">
        <v>5</v>
      </c>
      <c r="D31" s="6"/>
      <c r="E31" s="10"/>
      <c r="F31" s="8" t="s">
        <v>5</v>
      </c>
      <c r="G31" s="6"/>
      <c r="H31" s="10"/>
      <c r="I31" s="8" t="s">
        <v>5</v>
      </c>
      <c r="J31" s="6"/>
    </row>
    <row r="32" spans="1:10" s="4" customFormat="1" ht="130" customHeight="1">
      <c r="A32" s="127"/>
      <c r="B32" s="10"/>
      <c r="C32" s="122" t="s">
        <v>3</v>
      </c>
      <c r="D32" s="118"/>
      <c r="E32" s="10"/>
      <c r="F32" s="117" t="s">
        <v>3</v>
      </c>
      <c r="G32" s="118"/>
      <c r="H32" s="10"/>
      <c r="I32" s="117" t="s">
        <v>3</v>
      </c>
      <c r="J32" s="118"/>
    </row>
    <row r="33" spans="1:10" s="4" customFormat="1" ht="20" customHeight="1">
      <c r="A33" s="126" t="str">
        <f>INTERVIEW!A5</f>
        <v>Vraag 2</v>
      </c>
      <c r="B33" s="10"/>
      <c r="C33" s="8" t="s">
        <v>5</v>
      </c>
      <c r="D33" s="6"/>
      <c r="E33" s="10"/>
      <c r="F33" s="8" t="s">
        <v>5</v>
      </c>
      <c r="G33" s="6"/>
      <c r="H33" s="10"/>
      <c r="I33" s="8" t="s">
        <v>5</v>
      </c>
      <c r="J33" s="6"/>
    </row>
    <row r="34" spans="1:10" s="4" customFormat="1" ht="130" customHeight="1">
      <c r="A34" s="127"/>
      <c r="B34" s="10"/>
      <c r="C34" s="122" t="s">
        <v>3</v>
      </c>
      <c r="D34" s="118"/>
      <c r="E34" s="10"/>
      <c r="F34" s="117" t="s">
        <v>3</v>
      </c>
      <c r="G34" s="118"/>
      <c r="H34" s="10"/>
      <c r="I34" s="117" t="s">
        <v>3</v>
      </c>
      <c r="J34" s="118"/>
    </row>
    <row r="35" spans="1:10" s="4" customFormat="1" ht="20" customHeight="1">
      <c r="A35" s="126" t="str">
        <f>INTERVIEW!A6</f>
        <v>Vraag 3</v>
      </c>
      <c r="B35" s="10"/>
      <c r="C35" s="8" t="s">
        <v>5</v>
      </c>
      <c r="D35" s="6"/>
      <c r="E35" s="10"/>
      <c r="F35" s="8" t="s">
        <v>5</v>
      </c>
      <c r="G35" s="6"/>
      <c r="H35" s="10"/>
      <c r="I35" s="8" t="s">
        <v>5</v>
      </c>
      <c r="J35" s="6"/>
    </row>
    <row r="36" spans="1:10" s="4" customFormat="1" ht="130" customHeight="1">
      <c r="A36" s="127"/>
      <c r="B36" s="10"/>
      <c r="C36" s="122" t="s">
        <v>3</v>
      </c>
      <c r="D36" s="118"/>
      <c r="E36" s="10"/>
      <c r="F36" s="117" t="s">
        <v>3</v>
      </c>
      <c r="G36" s="118"/>
      <c r="H36" s="10"/>
      <c r="I36" s="117" t="s">
        <v>3</v>
      </c>
      <c r="J36" s="118"/>
    </row>
    <row r="37" spans="1:10" s="4" customFormat="1" ht="20" customHeight="1">
      <c r="A37" s="126" t="str">
        <f>INTERVIEW!A7</f>
        <v>Vraag 4</v>
      </c>
      <c r="B37" s="10"/>
      <c r="C37" s="8" t="s">
        <v>5</v>
      </c>
      <c r="D37" s="6"/>
      <c r="E37" s="10"/>
      <c r="F37" s="8" t="s">
        <v>5</v>
      </c>
      <c r="G37" s="6"/>
      <c r="H37" s="10"/>
      <c r="I37" s="8" t="s">
        <v>5</v>
      </c>
      <c r="J37" s="6"/>
    </row>
    <row r="38" spans="1:10" s="4" customFormat="1" ht="130" customHeight="1">
      <c r="A38" s="127"/>
      <c r="B38" s="10"/>
      <c r="C38" s="122" t="s">
        <v>3</v>
      </c>
      <c r="D38" s="118"/>
      <c r="E38" s="10"/>
      <c r="F38" s="117" t="s">
        <v>3</v>
      </c>
      <c r="G38" s="118"/>
      <c r="H38" s="10"/>
      <c r="I38" s="117" t="s">
        <v>3</v>
      </c>
      <c r="J38" s="118"/>
    </row>
    <row r="39" spans="1:10" s="4" customFormat="1" ht="20" customHeight="1">
      <c r="A39" s="126" t="str">
        <f>INTERVIEW!A8</f>
        <v>Vraag 5</v>
      </c>
      <c r="B39" s="10"/>
      <c r="C39" s="8" t="s">
        <v>5</v>
      </c>
      <c r="D39" s="6"/>
      <c r="E39" s="10"/>
      <c r="F39" s="8" t="s">
        <v>5</v>
      </c>
      <c r="G39" s="6"/>
      <c r="H39" s="10"/>
      <c r="I39" s="8" t="s">
        <v>5</v>
      </c>
      <c r="J39" s="6"/>
    </row>
    <row r="40" spans="1:10" s="4" customFormat="1" ht="130" customHeight="1">
      <c r="A40" s="127"/>
      <c r="B40" s="10"/>
      <c r="C40" s="122" t="s">
        <v>3</v>
      </c>
      <c r="D40" s="118"/>
      <c r="E40" s="10"/>
      <c r="F40" s="117" t="s">
        <v>3</v>
      </c>
      <c r="G40" s="118"/>
      <c r="H40" s="10"/>
      <c r="I40" s="117" t="s">
        <v>3</v>
      </c>
      <c r="J40" s="118"/>
    </row>
    <row r="41" spans="1:10" s="4" customFormat="1" ht="20" customHeight="1">
      <c r="A41" s="43"/>
      <c r="B41" s="11"/>
      <c r="C41" s="44"/>
      <c r="D41" s="44"/>
      <c r="E41" s="11"/>
      <c r="F41" s="44"/>
      <c r="G41" s="44"/>
      <c r="H41" s="11"/>
      <c r="I41" s="44"/>
      <c r="J41" s="45"/>
    </row>
    <row r="42" spans="1:10" s="4" customFormat="1" ht="40" customHeight="1">
      <c r="A42" s="46" t="str">
        <f>PRODUCTDEMONSTRATIE!A1:A1</f>
        <v>3. PRODUCTDEMONSTRATIE BIJ ZAAM</v>
      </c>
      <c r="B42" s="9"/>
      <c r="C42" s="119" t="s">
        <v>9</v>
      </c>
      <c r="D42" s="120"/>
      <c r="E42" s="9"/>
      <c r="F42" s="119" t="s">
        <v>9</v>
      </c>
      <c r="G42" s="120"/>
      <c r="H42" s="9"/>
      <c r="I42" s="119" t="s">
        <v>9</v>
      </c>
      <c r="J42" s="120"/>
    </row>
    <row r="43" spans="1:10" s="4" customFormat="1" ht="20" customHeight="1">
      <c r="A43" s="128" t="str">
        <f>PRODUCTDEMONSTRATIE!A3</f>
        <v>(1) Leerlingstoel nr. 6</v>
      </c>
      <c r="B43" s="129"/>
      <c r="C43" s="129"/>
      <c r="D43" s="129"/>
      <c r="E43" s="129"/>
      <c r="F43" s="129"/>
      <c r="G43" s="129"/>
      <c r="H43" s="129"/>
      <c r="I43" s="129"/>
      <c r="J43" s="130"/>
    </row>
    <row r="44" spans="1:10" s="4" customFormat="1" ht="20" customHeight="1">
      <c r="A44" s="126" t="str">
        <f>PRODUCTDEMONSTRATIE!A6:A6</f>
        <v>1.	Zitcomfort</v>
      </c>
      <c r="B44" s="10"/>
      <c r="C44" s="8" t="s">
        <v>5</v>
      </c>
      <c r="D44" s="6"/>
      <c r="E44" s="10"/>
      <c r="F44" s="8" t="s">
        <v>5</v>
      </c>
      <c r="G44" s="6"/>
      <c r="H44" s="10"/>
      <c r="I44" s="8" t="s">
        <v>5</v>
      </c>
      <c r="J44" s="6"/>
    </row>
    <row r="45" spans="1:10" s="4" customFormat="1" ht="130" customHeight="1">
      <c r="A45" s="127"/>
      <c r="B45" s="10"/>
      <c r="C45" s="122" t="s">
        <v>3</v>
      </c>
      <c r="D45" s="118"/>
      <c r="E45" s="10"/>
      <c r="F45" s="117" t="s">
        <v>3</v>
      </c>
      <c r="G45" s="118"/>
      <c r="H45" s="10"/>
      <c r="I45" s="117" t="s">
        <v>3</v>
      </c>
      <c r="J45" s="118"/>
    </row>
    <row r="46" spans="1:10" s="4" customFormat="1" ht="20" customHeight="1">
      <c r="A46" s="126" t="str">
        <f>PRODUCTDEMONSTRATIE!A7:A7</f>
        <v>2.	Stabiliteit bij het zitten</v>
      </c>
      <c r="B46" s="10"/>
      <c r="C46" s="8" t="s">
        <v>5</v>
      </c>
      <c r="D46" s="6"/>
      <c r="E46" s="10"/>
      <c r="F46" s="8" t="s">
        <v>5</v>
      </c>
      <c r="G46" s="6"/>
      <c r="H46" s="10"/>
      <c r="I46" s="8" t="s">
        <v>5</v>
      </c>
      <c r="J46" s="6"/>
    </row>
    <row r="47" spans="1:10" s="4" customFormat="1" ht="130" customHeight="1">
      <c r="A47" s="127"/>
      <c r="B47" s="10"/>
      <c r="C47" s="122" t="s">
        <v>3</v>
      </c>
      <c r="D47" s="118"/>
      <c r="E47" s="10"/>
      <c r="F47" s="117" t="s">
        <v>3</v>
      </c>
      <c r="G47" s="118"/>
      <c r="H47" s="10"/>
      <c r="I47" s="117" t="s">
        <v>3</v>
      </c>
      <c r="J47" s="118"/>
    </row>
    <row r="48" spans="1:10" s="4" customFormat="1" ht="20" customHeight="1">
      <c r="A48" s="126" t="str">
        <f>PRODUCTDEMONSTRATIE!A8:A8</f>
        <v>3.	Constructie inclusief bevestiging tussen frame en zitting</v>
      </c>
      <c r="B48" s="10"/>
      <c r="C48" s="8" t="s">
        <v>5</v>
      </c>
      <c r="D48" s="6"/>
      <c r="E48" s="10"/>
      <c r="F48" s="8" t="s">
        <v>5</v>
      </c>
      <c r="G48" s="6"/>
      <c r="H48" s="10"/>
      <c r="I48" s="8" t="s">
        <v>5</v>
      </c>
      <c r="J48" s="6"/>
    </row>
    <row r="49" spans="1:10" s="4" customFormat="1" ht="130" customHeight="1">
      <c r="A49" s="127"/>
      <c r="B49" s="10"/>
      <c r="C49" s="122" t="s">
        <v>3</v>
      </c>
      <c r="D49" s="118"/>
      <c r="E49" s="10"/>
      <c r="F49" s="117" t="s">
        <v>3</v>
      </c>
      <c r="G49" s="118"/>
      <c r="H49" s="10"/>
      <c r="I49" s="117" t="s">
        <v>3</v>
      </c>
      <c r="J49" s="118"/>
    </row>
    <row r="50" spans="1:10" s="4" customFormat="1" ht="20" customHeight="1">
      <c r="A50" s="126" t="str">
        <f>PRODUCTDEMONSTRATIE!A9:A9</f>
        <v>4.	Uitstraling/ vormgeving</v>
      </c>
      <c r="B50" s="10"/>
      <c r="C50" s="8" t="s">
        <v>5</v>
      </c>
      <c r="D50" s="6"/>
      <c r="E50" s="10"/>
      <c r="F50" s="8" t="s">
        <v>5</v>
      </c>
      <c r="G50" s="6"/>
      <c r="H50" s="10"/>
      <c r="I50" s="8" t="s">
        <v>5</v>
      </c>
      <c r="J50" s="6"/>
    </row>
    <row r="51" spans="1:10" s="4" customFormat="1" ht="130" customHeight="1">
      <c r="A51" s="127"/>
      <c r="B51" s="10"/>
      <c r="C51" s="122" t="s">
        <v>3</v>
      </c>
      <c r="D51" s="118"/>
      <c r="E51" s="10"/>
      <c r="F51" s="117" t="s">
        <v>3</v>
      </c>
      <c r="G51" s="118"/>
      <c r="H51" s="10"/>
      <c r="I51" s="117" t="s">
        <v>3</v>
      </c>
      <c r="J51" s="118"/>
    </row>
    <row r="52" spans="1:10" s="4" customFormat="1" ht="20" customHeight="1">
      <c r="A52" s="126" t="str">
        <f>PRODUCTDEMONSTRATIE!A10:A10</f>
        <v>5.	Gemak schoonmaken</v>
      </c>
      <c r="B52" s="10"/>
      <c r="C52" s="8" t="s">
        <v>5</v>
      </c>
      <c r="D52" s="6"/>
      <c r="E52" s="10"/>
      <c r="F52" s="8" t="s">
        <v>5</v>
      </c>
      <c r="G52" s="6"/>
      <c r="H52" s="10"/>
      <c r="I52" s="8" t="s">
        <v>5</v>
      </c>
      <c r="J52" s="6"/>
    </row>
    <row r="53" spans="1:10" s="4" customFormat="1" ht="130" customHeight="1">
      <c r="A53" s="127"/>
      <c r="B53" s="10"/>
      <c r="C53" s="122" t="s">
        <v>3</v>
      </c>
      <c r="D53" s="118"/>
      <c r="E53" s="10"/>
      <c r="F53" s="117" t="s">
        <v>3</v>
      </c>
      <c r="G53" s="118"/>
      <c r="H53" s="10"/>
      <c r="I53" s="117" t="s">
        <v>3</v>
      </c>
      <c r="J53" s="118"/>
    </row>
    <row r="54" spans="1:10" s="4" customFormat="1" ht="20" customHeight="1">
      <c r="A54" s="126" t="str">
        <f>PRODUCTDEMONSTRATIE!A11:A11</f>
        <v>6.	Mate van leerling-proof</v>
      </c>
      <c r="B54" s="10"/>
      <c r="C54" s="8" t="s">
        <v>5</v>
      </c>
      <c r="D54" s="6"/>
      <c r="E54" s="10"/>
      <c r="F54" s="8" t="s">
        <v>5</v>
      </c>
      <c r="G54" s="6"/>
      <c r="H54" s="10"/>
      <c r="I54" s="8" t="s">
        <v>5</v>
      </c>
      <c r="J54" s="6"/>
    </row>
    <row r="55" spans="1:10" s="4" customFormat="1" ht="130" customHeight="1">
      <c r="A55" s="127"/>
      <c r="B55" s="10"/>
      <c r="C55" s="122" t="s">
        <v>3</v>
      </c>
      <c r="D55" s="118"/>
      <c r="E55" s="10"/>
      <c r="F55" s="117" t="s">
        <v>3</v>
      </c>
      <c r="G55" s="118"/>
      <c r="H55" s="10"/>
      <c r="I55" s="117" t="s">
        <v>3</v>
      </c>
      <c r="J55" s="118"/>
    </row>
    <row r="56" spans="1:10" s="4" customFormat="1" ht="20" customHeight="1">
      <c r="A56" s="126" t="str">
        <f>PRODUCTDEMONSTRATIE!A12:A12</f>
        <v>7.	Mate van keuze kleuren in stalenboek</v>
      </c>
      <c r="B56" s="10"/>
      <c r="C56" s="8" t="s">
        <v>5</v>
      </c>
      <c r="D56" s="6"/>
      <c r="E56" s="10"/>
      <c r="F56" s="8" t="s">
        <v>5</v>
      </c>
      <c r="G56" s="6"/>
      <c r="H56" s="10"/>
      <c r="I56" s="8" t="s">
        <v>5</v>
      </c>
      <c r="J56" s="6"/>
    </row>
    <row r="57" spans="1:10" s="4" customFormat="1" ht="130" customHeight="1">
      <c r="A57" s="127"/>
      <c r="B57" s="10"/>
      <c r="C57" s="122" t="s">
        <v>3</v>
      </c>
      <c r="D57" s="118"/>
      <c r="E57" s="10"/>
      <c r="F57" s="117" t="s">
        <v>3</v>
      </c>
      <c r="G57" s="118"/>
      <c r="H57" s="10"/>
      <c r="I57" s="117" t="s">
        <v>3</v>
      </c>
      <c r="J57" s="118"/>
    </row>
    <row r="58" spans="1:10" s="4" customFormat="1" ht="20" customHeight="1">
      <c r="A58" s="128" t="str">
        <f>PRODUCTDEMONSTRATIE!A4</f>
        <v>(2) Leerlingstoel nr. 7 (vloerdoppen glad kunststof)</v>
      </c>
      <c r="B58" s="129"/>
      <c r="C58" s="129"/>
      <c r="D58" s="129"/>
      <c r="E58" s="129"/>
      <c r="F58" s="129"/>
      <c r="G58" s="129"/>
      <c r="H58" s="129"/>
      <c r="I58" s="129"/>
      <c r="J58" s="130"/>
    </row>
    <row r="59" spans="1:10" s="4" customFormat="1" ht="20" customHeight="1">
      <c r="A59" s="126" t="str">
        <f>PRODUCTDEMONSTRATIE!A6</f>
        <v>1.	Zitcomfort</v>
      </c>
      <c r="B59" s="10"/>
      <c r="C59" s="8" t="s">
        <v>5</v>
      </c>
      <c r="D59" s="6"/>
      <c r="E59" s="10"/>
      <c r="F59" s="8" t="s">
        <v>5</v>
      </c>
      <c r="G59" s="6"/>
      <c r="H59" s="10"/>
      <c r="I59" s="8" t="s">
        <v>5</v>
      </c>
      <c r="J59" s="6"/>
    </row>
    <row r="60" spans="1:10" s="4" customFormat="1" ht="130" customHeight="1">
      <c r="A60" s="127"/>
      <c r="B60" s="10"/>
      <c r="C60" s="122" t="s">
        <v>3</v>
      </c>
      <c r="D60" s="118"/>
      <c r="E60" s="10"/>
      <c r="F60" s="117" t="s">
        <v>3</v>
      </c>
      <c r="G60" s="118"/>
      <c r="H60" s="10"/>
      <c r="I60" s="117" t="s">
        <v>3</v>
      </c>
      <c r="J60" s="118"/>
    </row>
    <row r="61" spans="1:10" s="4" customFormat="1" ht="20" customHeight="1">
      <c r="A61" s="126" t="str">
        <f>PRODUCTDEMONSTRATIE!A7</f>
        <v>2.	Stabiliteit bij het zitten</v>
      </c>
      <c r="B61" s="10"/>
      <c r="C61" s="8" t="s">
        <v>5</v>
      </c>
      <c r="D61" s="6"/>
      <c r="E61" s="10"/>
      <c r="F61" s="8" t="s">
        <v>5</v>
      </c>
      <c r="G61" s="6"/>
      <c r="H61" s="10"/>
      <c r="I61" s="8" t="s">
        <v>5</v>
      </c>
      <c r="J61" s="6"/>
    </row>
    <row r="62" spans="1:10" s="4" customFormat="1" ht="130" customHeight="1">
      <c r="A62" s="127"/>
      <c r="B62" s="10"/>
      <c r="C62" s="122" t="s">
        <v>3</v>
      </c>
      <c r="D62" s="118"/>
      <c r="E62" s="10"/>
      <c r="F62" s="117" t="s">
        <v>3</v>
      </c>
      <c r="G62" s="118"/>
      <c r="H62" s="10"/>
      <c r="I62" s="117" t="s">
        <v>3</v>
      </c>
      <c r="J62" s="118"/>
    </row>
    <row r="63" spans="1:10" s="4" customFormat="1" ht="20" customHeight="1">
      <c r="A63" s="126" t="str">
        <f>PRODUCTDEMONSTRATIE!A8</f>
        <v>3.	Constructie inclusief bevestiging tussen frame en zitting</v>
      </c>
      <c r="B63" s="10"/>
      <c r="C63" s="8" t="s">
        <v>5</v>
      </c>
      <c r="D63" s="6"/>
      <c r="E63" s="10"/>
      <c r="F63" s="8" t="s">
        <v>5</v>
      </c>
      <c r="G63" s="6"/>
      <c r="H63" s="10"/>
      <c r="I63" s="8" t="s">
        <v>5</v>
      </c>
      <c r="J63" s="6"/>
    </row>
    <row r="64" spans="1:10" s="4" customFormat="1" ht="130" customHeight="1">
      <c r="A64" s="127"/>
      <c r="B64" s="10"/>
      <c r="C64" s="122" t="s">
        <v>3</v>
      </c>
      <c r="D64" s="118"/>
      <c r="E64" s="10"/>
      <c r="F64" s="117" t="s">
        <v>3</v>
      </c>
      <c r="G64" s="118"/>
      <c r="H64" s="10"/>
      <c r="I64" s="117" t="s">
        <v>3</v>
      </c>
      <c r="J64" s="118"/>
    </row>
    <row r="65" spans="1:10" s="4" customFormat="1" ht="20" customHeight="1">
      <c r="A65" s="126" t="str">
        <f>PRODUCTDEMONSTRATIE!A9</f>
        <v>4.	Uitstraling/ vormgeving</v>
      </c>
      <c r="B65" s="10"/>
      <c r="C65" s="8" t="s">
        <v>5</v>
      </c>
      <c r="D65" s="6"/>
      <c r="E65" s="10"/>
      <c r="F65" s="8" t="s">
        <v>5</v>
      </c>
      <c r="G65" s="6"/>
      <c r="H65" s="10"/>
      <c r="I65" s="8" t="s">
        <v>5</v>
      </c>
      <c r="J65" s="6"/>
    </row>
    <row r="66" spans="1:10" s="4" customFormat="1" ht="130" customHeight="1">
      <c r="A66" s="127"/>
      <c r="B66" s="10"/>
      <c r="C66" s="122" t="s">
        <v>3</v>
      </c>
      <c r="D66" s="118"/>
      <c r="E66" s="10"/>
      <c r="F66" s="117" t="s">
        <v>3</v>
      </c>
      <c r="G66" s="118"/>
      <c r="H66" s="10"/>
      <c r="I66" s="117" t="s">
        <v>3</v>
      </c>
      <c r="J66" s="118"/>
    </row>
    <row r="67" spans="1:10" s="4" customFormat="1" ht="20" customHeight="1">
      <c r="A67" s="126" t="str">
        <f>PRODUCTDEMONSTRATIE!A10</f>
        <v>5.	Gemak schoonmaken</v>
      </c>
      <c r="B67" s="10"/>
      <c r="C67" s="8" t="s">
        <v>5</v>
      </c>
      <c r="D67" s="6"/>
      <c r="E67" s="10"/>
      <c r="F67" s="8" t="s">
        <v>5</v>
      </c>
      <c r="G67" s="6"/>
      <c r="H67" s="10"/>
      <c r="I67" s="8" t="s">
        <v>5</v>
      </c>
      <c r="J67" s="6"/>
    </row>
    <row r="68" spans="1:10" s="4" customFormat="1" ht="130" customHeight="1">
      <c r="A68" s="127"/>
      <c r="B68" s="10"/>
      <c r="C68" s="122" t="s">
        <v>3</v>
      </c>
      <c r="D68" s="118"/>
      <c r="E68" s="10"/>
      <c r="F68" s="117" t="s">
        <v>3</v>
      </c>
      <c r="G68" s="118"/>
      <c r="H68" s="10"/>
      <c r="I68" s="117" t="s">
        <v>3</v>
      </c>
      <c r="J68" s="118"/>
    </row>
    <row r="69" spans="1:10" s="4" customFormat="1" ht="20" customHeight="1">
      <c r="A69" s="126" t="str">
        <f>PRODUCTDEMONSTRATIE!A11</f>
        <v>6.	Mate van leerling-proof</v>
      </c>
      <c r="B69" s="10"/>
      <c r="C69" s="8" t="s">
        <v>5</v>
      </c>
      <c r="D69" s="6"/>
      <c r="E69" s="10"/>
      <c r="F69" s="8" t="s">
        <v>5</v>
      </c>
      <c r="G69" s="6"/>
      <c r="H69" s="10"/>
      <c r="I69" s="8" t="s">
        <v>5</v>
      </c>
      <c r="J69" s="6"/>
    </row>
    <row r="70" spans="1:10" s="4" customFormat="1" ht="130" customHeight="1">
      <c r="A70" s="127"/>
      <c r="B70" s="10"/>
      <c r="C70" s="122" t="s">
        <v>3</v>
      </c>
      <c r="D70" s="118"/>
      <c r="E70" s="10"/>
      <c r="F70" s="117" t="s">
        <v>3</v>
      </c>
      <c r="G70" s="118"/>
      <c r="H70" s="10"/>
      <c r="I70" s="117" t="s">
        <v>3</v>
      </c>
      <c r="J70" s="118"/>
    </row>
    <row r="71" spans="1:10" s="4" customFormat="1" ht="20" customHeight="1">
      <c r="A71" s="126" t="str">
        <f>PRODUCTDEMONSTRATIE!A12</f>
        <v>7.	Mate van keuze kleuren in stalenboek</v>
      </c>
      <c r="B71" s="10"/>
      <c r="C71" s="8" t="s">
        <v>5</v>
      </c>
      <c r="D71" s="6"/>
      <c r="E71" s="10"/>
      <c r="F71" s="8" t="s">
        <v>5</v>
      </c>
      <c r="G71" s="6"/>
      <c r="H71" s="10"/>
      <c r="I71" s="8" t="s">
        <v>5</v>
      </c>
      <c r="J71" s="6"/>
    </row>
    <row r="72" spans="1:10" s="4" customFormat="1" ht="130" customHeight="1">
      <c r="A72" s="127"/>
      <c r="B72" s="10"/>
      <c r="C72" s="122" t="s">
        <v>3</v>
      </c>
      <c r="D72" s="118"/>
      <c r="E72" s="10"/>
      <c r="F72" s="117" t="s">
        <v>3</v>
      </c>
      <c r="G72" s="118"/>
      <c r="H72" s="10"/>
      <c r="I72" s="117" t="s">
        <v>3</v>
      </c>
      <c r="J72" s="118"/>
    </row>
    <row r="73" spans="1:10" s="4" customFormat="1" ht="20" customHeight="1">
      <c r="A73" s="128" t="str">
        <f>PRODUCTDEMONSTRATIE!A5</f>
        <v>(3) Computerstoel nr. 11 (harde zwenkwielen)</v>
      </c>
      <c r="B73" s="129"/>
      <c r="C73" s="129"/>
      <c r="D73" s="129"/>
      <c r="E73" s="129"/>
      <c r="F73" s="129"/>
      <c r="G73" s="129"/>
      <c r="H73" s="129"/>
      <c r="I73" s="129"/>
      <c r="J73" s="130"/>
    </row>
    <row r="74" spans="1:10" s="4" customFormat="1" ht="20" customHeight="1">
      <c r="A74" s="126" t="str">
        <f>PRODUCTDEMONSTRATIE!A6</f>
        <v>1.	Zitcomfort</v>
      </c>
      <c r="B74" s="10"/>
      <c r="C74" s="8" t="s">
        <v>5</v>
      </c>
      <c r="D74" s="6"/>
      <c r="E74" s="10"/>
      <c r="F74" s="8" t="s">
        <v>5</v>
      </c>
      <c r="G74" s="6"/>
      <c r="H74" s="10"/>
      <c r="I74" s="8" t="s">
        <v>5</v>
      </c>
      <c r="J74" s="6"/>
    </row>
    <row r="75" spans="1:10" s="4" customFormat="1" ht="130" customHeight="1">
      <c r="A75" s="127"/>
      <c r="B75" s="10"/>
      <c r="C75" s="122" t="s">
        <v>3</v>
      </c>
      <c r="D75" s="118"/>
      <c r="E75" s="10"/>
      <c r="F75" s="117" t="s">
        <v>3</v>
      </c>
      <c r="G75" s="118"/>
      <c r="H75" s="10"/>
      <c r="I75" s="117" t="s">
        <v>3</v>
      </c>
      <c r="J75" s="118"/>
    </row>
    <row r="76" spans="1:10" s="4" customFormat="1" ht="20" customHeight="1">
      <c r="A76" s="126" t="str">
        <f>PRODUCTDEMONSTRATIE!A7</f>
        <v>2.	Stabiliteit bij het zitten</v>
      </c>
      <c r="B76" s="10"/>
      <c r="C76" s="8" t="s">
        <v>5</v>
      </c>
      <c r="D76" s="6"/>
      <c r="E76" s="10"/>
      <c r="F76" s="8" t="s">
        <v>5</v>
      </c>
      <c r="G76" s="6"/>
      <c r="H76" s="10"/>
      <c r="I76" s="8" t="s">
        <v>5</v>
      </c>
      <c r="J76" s="6"/>
    </row>
    <row r="77" spans="1:10" s="4" customFormat="1" ht="130" customHeight="1">
      <c r="A77" s="127"/>
      <c r="B77" s="10"/>
      <c r="C77" s="122" t="s">
        <v>3</v>
      </c>
      <c r="D77" s="118"/>
      <c r="E77" s="10"/>
      <c r="F77" s="117" t="s">
        <v>3</v>
      </c>
      <c r="G77" s="118"/>
      <c r="H77" s="10"/>
      <c r="I77" s="117" t="s">
        <v>3</v>
      </c>
      <c r="J77" s="118"/>
    </row>
    <row r="78" spans="1:10" s="4" customFormat="1" ht="20" customHeight="1">
      <c r="A78" s="126" t="str">
        <f>PRODUCTDEMONSTRATIE!A8</f>
        <v>3.	Constructie inclusief bevestiging tussen frame en zitting</v>
      </c>
      <c r="B78" s="10"/>
      <c r="C78" s="8" t="s">
        <v>5</v>
      </c>
      <c r="D78" s="6"/>
      <c r="E78" s="10"/>
      <c r="F78" s="8" t="s">
        <v>5</v>
      </c>
      <c r="G78" s="6"/>
      <c r="H78" s="10"/>
      <c r="I78" s="8" t="s">
        <v>5</v>
      </c>
      <c r="J78" s="6"/>
    </row>
    <row r="79" spans="1:10" s="4" customFormat="1" ht="130" customHeight="1">
      <c r="A79" s="127"/>
      <c r="B79" s="10"/>
      <c r="C79" s="122" t="s">
        <v>3</v>
      </c>
      <c r="D79" s="118"/>
      <c r="E79" s="10"/>
      <c r="F79" s="117" t="s">
        <v>3</v>
      </c>
      <c r="G79" s="118"/>
      <c r="H79" s="10"/>
      <c r="I79" s="117" t="s">
        <v>3</v>
      </c>
      <c r="J79" s="118"/>
    </row>
    <row r="80" spans="1:10" s="4" customFormat="1" ht="20" customHeight="1">
      <c r="A80" s="126" t="str">
        <f>PRODUCTDEMONSTRATIE!A9</f>
        <v>4.	Uitstraling/ vormgeving</v>
      </c>
      <c r="B80" s="10"/>
      <c r="C80" s="8" t="s">
        <v>5</v>
      </c>
      <c r="D80" s="6"/>
      <c r="E80" s="10"/>
      <c r="F80" s="8" t="s">
        <v>5</v>
      </c>
      <c r="G80" s="6"/>
      <c r="H80" s="10"/>
      <c r="I80" s="8" t="s">
        <v>5</v>
      </c>
      <c r="J80" s="6"/>
    </row>
    <row r="81" spans="1:10" s="4" customFormat="1" ht="130" customHeight="1">
      <c r="A81" s="127"/>
      <c r="B81" s="10"/>
      <c r="C81" s="122" t="s">
        <v>3</v>
      </c>
      <c r="D81" s="118"/>
      <c r="E81" s="10"/>
      <c r="F81" s="117" t="s">
        <v>3</v>
      </c>
      <c r="G81" s="118"/>
      <c r="H81" s="10"/>
      <c r="I81" s="117" t="s">
        <v>3</v>
      </c>
      <c r="J81" s="118"/>
    </row>
    <row r="82" spans="1:10" s="4" customFormat="1" ht="20" customHeight="1">
      <c r="A82" s="126" t="str">
        <f>PRODUCTDEMONSTRATIE!A10</f>
        <v>5.	Gemak schoonmaken</v>
      </c>
      <c r="B82" s="10"/>
      <c r="C82" s="8" t="s">
        <v>5</v>
      </c>
      <c r="D82" s="6"/>
      <c r="E82" s="10"/>
      <c r="F82" s="8" t="s">
        <v>5</v>
      </c>
      <c r="G82" s="6"/>
      <c r="H82" s="10"/>
      <c r="I82" s="8" t="s">
        <v>5</v>
      </c>
      <c r="J82" s="6"/>
    </row>
    <row r="83" spans="1:10" s="4" customFormat="1" ht="130" customHeight="1">
      <c r="A83" s="127"/>
      <c r="B83" s="10"/>
      <c r="C83" s="122" t="s">
        <v>3</v>
      </c>
      <c r="D83" s="118"/>
      <c r="E83" s="10"/>
      <c r="F83" s="117" t="s">
        <v>3</v>
      </c>
      <c r="G83" s="118"/>
      <c r="H83" s="10"/>
      <c r="I83" s="117" t="s">
        <v>3</v>
      </c>
      <c r="J83" s="118"/>
    </row>
    <row r="84" spans="1:10" s="4" customFormat="1" ht="20" customHeight="1">
      <c r="A84" s="126" t="str">
        <f>PRODUCTDEMONSTRATIE!A11</f>
        <v>6.	Mate van leerling-proof</v>
      </c>
      <c r="B84" s="10"/>
      <c r="C84" s="8" t="s">
        <v>5</v>
      </c>
      <c r="D84" s="6"/>
      <c r="E84" s="10"/>
      <c r="F84" s="8" t="s">
        <v>5</v>
      </c>
      <c r="G84" s="6"/>
      <c r="H84" s="10"/>
      <c r="I84" s="8" t="s">
        <v>5</v>
      </c>
      <c r="J84" s="6"/>
    </row>
    <row r="85" spans="1:10" s="4" customFormat="1" ht="130" customHeight="1">
      <c r="A85" s="127"/>
      <c r="B85" s="10"/>
      <c r="C85" s="122" t="s">
        <v>3</v>
      </c>
      <c r="D85" s="118"/>
      <c r="E85" s="10"/>
      <c r="F85" s="117" t="s">
        <v>3</v>
      </c>
      <c r="G85" s="118"/>
      <c r="H85" s="10"/>
      <c r="I85" s="117" t="s">
        <v>3</v>
      </c>
      <c r="J85" s="118"/>
    </row>
    <row r="86" spans="1:10" s="4" customFormat="1" ht="20" customHeight="1">
      <c r="A86" s="126" t="str">
        <f>PRODUCTDEMONSTRATIE!A12</f>
        <v>7.	Mate van keuze kleuren in stalenboek</v>
      </c>
      <c r="B86" s="10"/>
      <c r="C86" s="8" t="s">
        <v>5</v>
      </c>
      <c r="D86" s="6"/>
      <c r="E86" s="10"/>
      <c r="F86" s="8" t="s">
        <v>5</v>
      </c>
      <c r="G86" s="6"/>
      <c r="H86" s="10"/>
      <c r="I86" s="8" t="s">
        <v>5</v>
      </c>
      <c r="J86" s="6"/>
    </row>
    <row r="87" spans="1:10" s="4" customFormat="1" ht="130" customHeight="1">
      <c r="A87" s="127"/>
      <c r="B87" s="10"/>
      <c r="C87" s="122" t="s">
        <v>3</v>
      </c>
      <c r="D87" s="118"/>
      <c r="E87" s="10"/>
      <c r="F87" s="117" t="s">
        <v>3</v>
      </c>
      <c r="G87" s="118"/>
      <c r="H87" s="10"/>
      <c r="I87" s="117" t="s">
        <v>3</v>
      </c>
      <c r="J87" s="118"/>
    </row>
    <row r="88" spans="1:10" s="4" customFormat="1" ht="20" customHeight="1">
      <c r="A88" s="128" t="str">
        <f>PRODUCTDEMONSTRATIE!A13</f>
        <v>(4) Leerlingstoel nr. 4</v>
      </c>
      <c r="B88" s="129"/>
      <c r="C88" s="129"/>
      <c r="D88" s="129"/>
      <c r="E88" s="129"/>
      <c r="F88" s="129"/>
      <c r="G88" s="129"/>
      <c r="H88" s="129"/>
      <c r="I88" s="129"/>
      <c r="J88" s="130"/>
    </row>
    <row r="89" spans="1:10" s="4" customFormat="1" ht="20" customHeight="1">
      <c r="A89" s="126" t="str">
        <f>PRODUCTDEMONSTRATIE!A15</f>
        <v>1.	Zitcomfort</v>
      </c>
      <c r="B89" s="10"/>
      <c r="C89" s="8" t="s">
        <v>5</v>
      </c>
      <c r="D89" s="6"/>
      <c r="E89" s="10"/>
      <c r="F89" s="8" t="s">
        <v>5</v>
      </c>
      <c r="G89" s="6"/>
      <c r="H89" s="10"/>
      <c r="I89" s="8" t="s">
        <v>5</v>
      </c>
      <c r="J89" s="6"/>
    </row>
    <row r="90" spans="1:10" s="4" customFormat="1" ht="130" customHeight="1">
      <c r="A90" s="127"/>
      <c r="B90" s="10"/>
      <c r="C90" s="122" t="s">
        <v>3</v>
      </c>
      <c r="D90" s="118"/>
      <c r="E90" s="10"/>
      <c r="F90" s="117" t="s">
        <v>3</v>
      </c>
      <c r="G90" s="118"/>
      <c r="H90" s="10"/>
      <c r="I90" s="117" t="s">
        <v>3</v>
      </c>
      <c r="J90" s="118"/>
    </row>
    <row r="91" spans="1:10" s="4" customFormat="1" ht="20" customHeight="1">
      <c r="A91" s="126" t="str">
        <f>PRODUCTDEMONSTRATIE!A16</f>
        <v xml:space="preserve">2.	Stapelbaarheid </v>
      </c>
      <c r="B91" s="10"/>
      <c r="C91" s="8" t="s">
        <v>5</v>
      </c>
      <c r="D91" s="6"/>
      <c r="E91" s="10"/>
      <c r="F91" s="8" t="s">
        <v>5</v>
      </c>
      <c r="G91" s="6"/>
      <c r="H91" s="10"/>
      <c r="I91" s="8" t="s">
        <v>5</v>
      </c>
      <c r="J91" s="6"/>
    </row>
    <row r="92" spans="1:10" s="4" customFormat="1" ht="130" customHeight="1">
      <c r="A92" s="127"/>
      <c r="B92" s="10"/>
      <c r="C92" s="122" t="s">
        <v>3</v>
      </c>
      <c r="D92" s="118"/>
      <c r="E92" s="10"/>
      <c r="F92" s="117" t="s">
        <v>3</v>
      </c>
      <c r="G92" s="118"/>
      <c r="H92" s="10"/>
      <c r="I92" s="117" t="s">
        <v>3</v>
      </c>
      <c r="J92" s="118"/>
    </row>
    <row r="93" spans="1:10" s="4" customFormat="1" ht="20" customHeight="1">
      <c r="A93" s="126" t="str">
        <f>PRODUCTDEMONSTRATIE!A17</f>
        <v>3.	Stabiliteit bij het zitten</v>
      </c>
      <c r="B93" s="10"/>
      <c r="C93" s="8" t="s">
        <v>5</v>
      </c>
      <c r="D93" s="6"/>
      <c r="E93" s="10"/>
      <c r="F93" s="8" t="s">
        <v>5</v>
      </c>
      <c r="G93" s="6"/>
      <c r="H93" s="10"/>
      <c r="I93" s="8" t="s">
        <v>5</v>
      </c>
      <c r="J93" s="6"/>
    </row>
    <row r="94" spans="1:10" s="4" customFormat="1" ht="130" customHeight="1">
      <c r="A94" s="127"/>
      <c r="B94" s="10"/>
      <c r="C94" s="122" t="s">
        <v>3</v>
      </c>
      <c r="D94" s="118"/>
      <c r="E94" s="10"/>
      <c r="F94" s="117" t="s">
        <v>3</v>
      </c>
      <c r="G94" s="118"/>
      <c r="H94" s="10"/>
      <c r="I94" s="117" t="s">
        <v>3</v>
      </c>
      <c r="J94" s="118"/>
    </row>
    <row r="95" spans="1:10" s="4" customFormat="1" ht="20" customHeight="1">
      <c r="A95" s="126" t="str">
        <f>PRODUCTDEMONSTRATIE!A18</f>
        <v>4.	Constructie inclusief bevestiging tussen frame en zitting</v>
      </c>
      <c r="B95" s="10"/>
      <c r="C95" s="8" t="s">
        <v>5</v>
      </c>
      <c r="D95" s="6"/>
      <c r="E95" s="10"/>
      <c r="F95" s="8" t="s">
        <v>5</v>
      </c>
      <c r="G95" s="6"/>
      <c r="H95" s="10"/>
      <c r="I95" s="8" t="s">
        <v>5</v>
      </c>
      <c r="J95" s="6"/>
    </row>
    <row r="96" spans="1:10" s="4" customFormat="1" ht="130" customHeight="1">
      <c r="A96" s="127"/>
      <c r="B96" s="10"/>
      <c r="C96" s="122" t="s">
        <v>3</v>
      </c>
      <c r="D96" s="118"/>
      <c r="E96" s="10"/>
      <c r="F96" s="117" t="s">
        <v>3</v>
      </c>
      <c r="G96" s="118"/>
      <c r="H96" s="10"/>
      <c r="I96" s="117" t="s">
        <v>3</v>
      </c>
      <c r="J96" s="118"/>
    </row>
    <row r="97" spans="1:10" s="4" customFormat="1" ht="20" customHeight="1">
      <c r="A97" s="126" t="str">
        <f>PRODUCTDEMONSTRATIE!A19</f>
        <v>5.	Uitstraling/ vormgeving</v>
      </c>
      <c r="B97" s="10"/>
      <c r="C97" s="8" t="s">
        <v>5</v>
      </c>
      <c r="D97" s="6"/>
      <c r="E97" s="10"/>
      <c r="F97" s="8" t="s">
        <v>5</v>
      </c>
      <c r="G97" s="6"/>
      <c r="H97" s="10"/>
      <c r="I97" s="8" t="s">
        <v>5</v>
      </c>
      <c r="J97" s="6"/>
    </row>
    <row r="98" spans="1:10" s="4" customFormat="1" ht="130" customHeight="1">
      <c r="A98" s="127"/>
      <c r="B98" s="10"/>
      <c r="C98" s="122" t="s">
        <v>3</v>
      </c>
      <c r="D98" s="118"/>
      <c r="E98" s="10"/>
      <c r="F98" s="117" t="s">
        <v>3</v>
      </c>
      <c r="G98" s="118"/>
      <c r="H98" s="10"/>
      <c r="I98" s="117" t="s">
        <v>3</v>
      </c>
      <c r="J98" s="118"/>
    </row>
    <row r="99" spans="1:10" s="4" customFormat="1" ht="20" customHeight="1">
      <c r="A99" s="126" t="str">
        <f>PRODUCTDEMONSTRATIE!A20</f>
        <v>6.	Gemak schoonmaken</v>
      </c>
      <c r="B99" s="10"/>
      <c r="C99" s="8" t="s">
        <v>5</v>
      </c>
      <c r="D99" s="6"/>
      <c r="E99" s="10"/>
      <c r="F99" s="8" t="s">
        <v>5</v>
      </c>
      <c r="G99" s="6"/>
      <c r="H99" s="10"/>
      <c r="I99" s="8" t="s">
        <v>5</v>
      </c>
      <c r="J99" s="6"/>
    </row>
    <row r="100" spans="1:10" s="4" customFormat="1" ht="130" customHeight="1">
      <c r="A100" s="127"/>
      <c r="B100" s="10"/>
      <c r="C100" s="122" t="s">
        <v>3</v>
      </c>
      <c r="D100" s="118"/>
      <c r="E100" s="10"/>
      <c r="F100" s="117" t="s">
        <v>3</v>
      </c>
      <c r="G100" s="118"/>
      <c r="H100" s="10"/>
      <c r="I100" s="117" t="s">
        <v>3</v>
      </c>
      <c r="J100" s="118"/>
    </row>
    <row r="101" spans="1:10" s="4" customFormat="1" ht="20" customHeight="1">
      <c r="A101" s="126" t="str">
        <f>PRODUCTDEMONSTRATIE!A21</f>
        <v>7.	Mate van leerling-proof</v>
      </c>
      <c r="B101" s="10"/>
      <c r="C101" s="8" t="s">
        <v>5</v>
      </c>
      <c r="D101" s="6"/>
      <c r="E101" s="10"/>
      <c r="F101" s="8" t="s">
        <v>5</v>
      </c>
      <c r="G101" s="6"/>
      <c r="H101" s="10"/>
      <c r="I101" s="8" t="s">
        <v>5</v>
      </c>
      <c r="J101" s="6"/>
    </row>
    <row r="102" spans="1:10" s="4" customFormat="1" ht="130" customHeight="1">
      <c r="A102" s="127"/>
      <c r="B102" s="10"/>
      <c r="C102" s="122" t="s">
        <v>3</v>
      </c>
      <c r="D102" s="118"/>
      <c r="E102" s="10"/>
      <c r="F102" s="117" t="s">
        <v>3</v>
      </c>
      <c r="G102" s="118"/>
      <c r="H102" s="10"/>
      <c r="I102" s="117" t="s">
        <v>3</v>
      </c>
      <c r="J102" s="118"/>
    </row>
    <row r="103" spans="1:10" s="4" customFormat="1" ht="20" customHeight="1">
      <c r="A103" s="126" t="str">
        <f>PRODUCTDEMONSTRATIE!A22</f>
        <v>8.	Mate van keuze kleuren in stalenboek</v>
      </c>
      <c r="B103" s="10"/>
      <c r="C103" s="8" t="s">
        <v>5</v>
      </c>
      <c r="D103" s="6"/>
      <c r="E103" s="10"/>
      <c r="F103" s="8" t="s">
        <v>5</v>
      </c>
      <c r="G103" s="6"/>
      <c r="H103" s="10"/>
      <c r="I103" s="8" t="s">
        <v>5</v>
      </c>
      <c r="J103" s="6"/>
    </row>
    <row r="104" spans="1:10" s="4" customFormat="1" ht="130" customHeight="1">
      <c r="A104" s="127"/>
      <c r="B104" s="10"/>
      <c r="C104" s="122" t="s">
        <v>3</v>
      </c>
      <c r="D104" s="118"/>
      <c r="E104" s="10"/>
      <c r="F104" s="117" t="s">
        <v>3</v>
      </c>
      <c r="G104" s="118"/>
      <c r="H104" s="10"/>
      <c r="I104" s="117" t="s">
        <v>3</v>
      </c>
      <c r="J104" s="118"/>
    </row>
    <row r="105" spans="1:10" s="4" customFormat="1" ht="20" customHeight="1">
      <c r="A105" s="128" t="str">
        <f>PRODUCTDEMONSTRATIE!A14</f>
        <v>(5) Leerlingkruk nr. 12 (50 cm, kunststof zitting)</v>
      </c>
      <c r="B105" s="129"/>
      <c r="C105" s="129"/>
      <c r="D105" s="129"/>
      <c r="E105" s="129"/>
      <c r="F105" s="129"/>
      <c r="G105" s="129"/>
      <c r="H105" s="129"/>
      <c r="I105" s="129"/>
      <c r="J105" s="130"/>
    </row>
    <row r="106" spans="1:10" s="4" customFormat="1" ht="20" customHeight="1">
      <c r="A106" s="126" t="str">
        <f>PRODUCTDEMONSTRATIE!A15</f>
        <v>1.	Zitcomfort</v>
      </c>
      <c r="B106" s="10"/>
      <c r="C106" s="8" t="s">
        <v>5</v>
      </c>
      <c r="D106" s="6"/>
      <c r="E106" s="10"/>
      <c r="F106" s="8" t="s">
        <v>5</v>
      </c>
      <c r="G106" s="6"/>
      <c r="H106" s="10"/>
      <c r="I106" s="8" t="s">
        <v>5</v>
      </c>
      <c r="J106" s="6"/>
    </row>
    <row r="107" spans="1:10" s="4" customFormat="1" ht="130" customHeight="1">
      <c r="A107" s="127"/>
      <c r="B107" s="10"/>
      <c r="C107" s="122" t="s">
        <v>3</v>
      </c>
      <c r="D107" s="118"/>
      <c r="E107" s="10"/>
      <c r="F107" s="117" t="s">
        <v>3</v>
      </c>
      <c r="G107" s="118"/>
      <c r="H107" s="10"/>
      <c r="I107" s="117" t="s">
        <v>3</v>
      </c>
      <c r="J107" s="118"/>
    </row>
    <row r="108" spans="1:10" s="4" customFormat="1" ht="20" customHeight="1">
      <c r="A108" s="126" t="str">
        <f>PRODUCTDEMONSTRATIE!A16</f>
        <v xml:space="preserve">2.	Stapelbaarheid </v>
      </c>
      <c r="B108" s="10"/>
      <c r="C108" s="8" t="s">
        <v>5</v>
      </c>
      <c r="D108" s="6"/>
      <c r="E108" s="10"/>
      <c r="F108" s="8" t="s">
        <v>5</v>
      </c>
      <c r="G108" s="6"/>
      <c r="H108" s="10"/>
      <c r="I108" s="8" t="s">
        <v>5</v>
      </c>
      <c r="J108" s="6"/>
    </row>
    <row r="109" spans="1:10" s="4" customFormat="1" ht="130" customHeight="1">
      <c r="A109" s="127"/>
      <c r="B109" s="10"/>
      <c r="C109" s="122" t="s">
        <v>3</v>
      </c>
      <c r="D109" s="118"/>
      <c r="E109" s="10"/>
      <c r="F109" s="117" t="s">
        <v>3</v>
      </c>
      <c r="G109" s="118"/>
      <c r="H109" s="10"/>
      <c r="I109" s="117" t="s">
        <v>3</v>
      </c>
      <c r="J109" s="118"/>
    </row>
    <row r="110" spans="1:10" s="4" customFormat="1" ht="20" customHeight="1">
      <c r="A110" s="126" t="str">
        <f>PRODUCTDEMONSTRATIE!A17</f>
        <v>3.	Stabiliteit bij het zitten</v>
      </c>
      <c r="B110" s="10"/>
      <c r="C110" s="8" t="s">
        <v>5</v>
      </c>
      <c r="D110" s="6"/>
      <c r="E110" s="10"/>
      <c r="F110" s="8" t="s">
        <v>5</v>
      </c>
      <c r="G110" s="6"/>
      <c r="H110" s="10"/>
      <c r="I110" s="8" t="s">
        <v>5</v>
      </c>
      <c r="J110" s="6"/>
    </row>
    <row r="111" spans="1:10" s="4" customFormat="1" ht="130" customHeight="1">
      <c r="A111" s="127"/>
      <c r="B111" s="10"/>
      <c r="C111" s="122" t="s">
        <v>3</v>
      </c>
      <c r="D111" s="118"/>
      <c r="E111" s="10"/>
      <c r="F111" s="117" t="s">
        <v>3</v>
      </c>
      <c r="G111" s="118"/>
      <c r="H111" s="10"/>
      <c r="I111" s="117" t="s">
        <v>3</v>
      </c>
      <c r="J111" s="118"/>
    </row>
    <row r="112" spans="1:10" s="4" customFormat="1" ht="20" customHeight="1">
      <c r="A112" s="126" t="str">
        <f>PRODUCTDEMONSTRATIE!A18</f>
        <v>4.	Constructie inclusief bevestiging tussen frame en zitting</v>
      </c>
      <c r="B112" s="10"/>
      <c r="C112" s="8" t="s">
        <v>5</v>
      </c>
      <c r="D112" s="6"/>
      <c r="E112" s="10"/>
      <c r="F112" s="8" t="s">
        <v>5</v>
      </c>
      <c r="G112" s="6"/>
      <c r="H112" s="10"/>
      <c r="I112" s="8" t="s">
        <v>5</v>
      </c>
      <c r="J112" s="6"/>
    </row>
    <row r="113" spans="1:10" s="4" customFormat="1" ht="130" customHeight="1">
      <c r="A113" s="127"/>
      <c r="B113" s="10"/>
      <c r="C113" s="122" t="s">
        <v>3</v>
      </c>
      <c r="D113" s="118"/>
      <c r="E113" s="10"/>
      <c r="F113" s="117" t="s">
        <v>3</v>
      </c>
      <c r="G113" s="118"/>
      <c r="H113" s="10"/>
      <c r="I113" s="117" t="s">
        <v>3</v>
      </c>
      <c r="J113" s="118"/>
    </row>
    <row r="114" spans="1:10" s="4" customFormat="1" ht="20" customHeight="1">
      <c r="A114" s="126" t="str">
        <f>PRODUCTDEMONSTRATIE!A19</f>
        <v>5.	Uitstraling/ vormgeving</v>
      </c>
      <c r="B114" s="10"/>
      <c r="C114" s="8" t="s">
        <v>5</v>
      </c>
      <c r="D114" s="6"/>
      <c r="E114" s="10"/>
      <c r="F114" s="8" t="s">
        <v>5</v>
      </c>
      <c r="G114" s="6"/>
      <c r="H114" s="10"/>
      <c r="I114" s="8" t="s">
        <v>5</v>
      </c>
      <c r="J114" s="6"/>
    </row>
    <row r="115" spans="1:10" s="4" customFormat="1" ht="130" customHeight="1">
      <c r="A115" s="127"/>
      <c r="B115" s="10"/>
      <c r="C115" s="122" t="s">
        <v>3</v>
      </c>
      <c r="D115" s="118"/>
      <c r="E115" s="10"/>
      <c r="F115" s="117" t="s">
        <v>3</v>
      </c>
      <c r="G115" s="118"/>
      <c r="H115" s="10"/>
      <c r="I115" s="117" t="s">
        <v>3</v>
      </c>
      <c r="J115" s="118"/>
    </row>
    <row r="116" spans="1:10" s="4" customFormat="1" ht="20" customHeight="1">
      <c r="A116" s="126" t="str">
        <f>PRODUCTDEMONSTRATIE!A20</f>
        <v>6.	Gemak schoonmaken</v>
      </c>
      <c r="B116" s="10"/>
      <c r="C116" s="8" t="s">
        <v>5</v>
      </c>
      <c r="D116" s="6"/>
      <c r="E116" s="10"/>
      <c r="F116" s="8" t="s">
        <v>5</v>
      </c>
      <c r="G116" s="6"/>
      <c r="H116" s="10"/>
      <c r="I116" s="8" t="s">
        <v>5</v>
      </c>
      <c r="J116" s="6"/>
    </row>
    <row r="117" spans="1:10" s="4" customFormat="1" ht="130" customHeight="1">
      <c r="A117" s="127"/>
      <c r="B117" s="10"/>
      <c r="C117" s="122" t="s">
        <v>3</v>
      </c>
      <c r="D117" s="118"/>
      <c r="E117" s="10"/>
      <c r="F117" s="117" t="s">
        <v>3</v>
      </c>
      <c r="G117" s="118"/>
      <c r="H117" s="10"/>
      <c r="I117" s="117" t="s">
        <v>3</v>
      </c>
      <c r="J117" s="118"/>
    </row>
    <row r="118" spans="1:10" s="4" customFormat="1" ht="20" customHeight="1">
      <c r="A118" s="126" t="str">
        <f>PRODUCTDEMONSTRATIE!A21</f>
        <v>7.	Mate van leerling-proof</v>
      </c>
      <c r="B118" s="10"/>
      <c r="C118" s="8" t="s">
        <v>5</v>
      </c>
      <c r="D118" s="6"/>
      <c r="E118" s="10"/>
      <c r="F118" s="8" t="s">
        <v>5</v>
      </c>
      <c r="G118" s="6"/>
      <c r="H118" s="10"/>
      <c r="I118" s="8" t="s">
        <v>5</v>
      </c>
      <c r="J118" s="6"/>
    </row>
    <row r="119" spans="1:10" s="4" customFormat="1" ht="130" customHeight="1">
      <c r="A119" s="127"/>
      <c r="B119" s="10"/>
      <c r="C119" s="122" t="s">
        <v>3</v>
      </c>
      <c r="D119" s="118"/>
      <c r="E119" s="10"/>
      <c r="F119" s="117" t="s">
        <v>3</v>
      </c>
      <c r="G119" s="118"/>
      <c r="H119" s="10"/>
      <c r="I119" s="117" t="s">
        <v>3</v>
      </c>
      <c r="J119" s="118"/>
    </row>
    <row r="120" spans="1:10" s="4" customFormat="1" ht="20" customHeight="1">
      <c r="A120" s="126" t="str">
        <f>PRODUCTDEMONSTRATIE!A22</f>
        <v>8.	Mate van keuze kleuren in stalenboek</v>
      </c>
      <c r="B120" s="10"/>
      <c r="C120" s="8" t="s">
        <v>5</v>
      </c>
      <c r="D120" s="6"/>
      <c r="E120" s="10"/>
      <c r="F120" s="8" t="s">
        <v>5</v>
      </c>
      <c r="G120" s="6"/>
      <c r="H120" s="10"/>
      <c r="I120" s="8" t="s">
        <v>5</v>
      </c>
      <c r="J120" s="6"/>
    </row>
    <row r="121" spans="1:10" s="4" customFormat="1" ht="130" customHeight="1">
      <c r="A121" s="127"/>
      <c r="B121" s="10"/>
      <c r="C121" s="122" t="s">
        <v>3</v>
      </c>
      <c r="D121" s="118"/>
      <c r="E121" s="10"/>
      <c r="F121" s="117" t="s">
        <v>3</v>
      </c>
      <c r="G121" s="118"/>
      <c r="H121" s="10"/>
      <c r="I121" s="117" t="s">
        <v>3</v>
      </c>
      <c r="J121" s="118"/>
    </row>
    <row r="122" spans="1:10" s="4" customFormat="1" ht="20" customHeight="1">
      <c r="A122" s="128" t="str">
        <f>PRODUCTDEMONSTRATIE!A23</f>
        <v>(6) Leerlingtafel nr. 1 (volkern blad)</v>
      </c>
      <c r="B122" s="129"/>
      <c r="C122" s="129"/>
      <c r="D122" s="129"/>
      <c r="E122" s="129"/>
      <c r="F122" s="129"/>
      <c r="G122" s="129"/>
      <c r="H122" s="129"/>
      <c r="I122" s="129"/>
      <c r="J122" s="130"/>
    </row>
    <row r="123" spans="1:10" s="4" customFormat="1" ht="20" customHeight="1">
      <c r="A123" s="126" t="str">
        <f>PRODUCTDEMONSTRATIE!A25</f>
        <v>1.	Stabiliteit</v>
      </c>
      <c r="B123" s="10"/>
      <c r="C123" s="8" t="s">
        <v>5</v>
      </c>
      <c r="D123" s="6"/>
      <c r="E123" s="10"/>
      <c r="F123" s="8" t="s">
        <v>5</v>
      </c>
      <c r="G123" s="6"/>
      <c r="H123" s="10"/>
      <c r="I123" s="8" t="s">
        <v>5</v>
      </c>
      <c r="J123" s="6"/>
    </row>
    <row r="124" spans="1:10" s="4" customFormat="1" ht="130" customHeight="1">
      <c r="A124" s="127"/>
      <c r="B124" s="10"/>
      <c r="C124" s="122" t="s">
        <v>3</v>
      </c>
      <c r="D124" s="118"/>
      <c r="E124" s="10"/>
      <c r="F124" s="117" t="s">
        <v>3</v>
      </c>
      <c r="G124" s="118"/>
      <c r="H124" s="10"/>
      <c r="I124" s="117" t="s">
        <v>3</v>
      </c>
      <c r="J124" s="118"/>
    </row>
    <row r="125" spans="1:10" s="4" customFormat="1" ht="20" customHeight="1">
      <c r="A125" s="126" t="str">
        <f>PRODUCTDEMONSTRATIE!A26</f>
        <v>2.	Constructie tussen frame en blad</v>
      </c>
      <c r="B125" s="10"/>
      <c r="C125" s="8" t="s">
        <v>5</v>
      </c>
      <c r="D125" s="6"/>
      <c r="E125" s="10"/>
      <c r="F125" s="8" t="s">
        <v>5</v>
      </c>
      <c r="G125" s="6"/>
      <c r="H125" s="10"/>
      <c r="I125" s="8" t="s">
        <v>5</v>
      </c>
      <c r="J125" s="6"/>
    </row>
    <row r="126" spans="1:10" s="4" customFormat="1" ht="130" customHeight="1">
      <c r="A126" s="127"/>
      <c r="B126" s="10"/>
      <c r="C126" s="122" t="s">
        <v>3</v>
      </c>
      <c r="D126" s="118"/>
      <c r="E126" s="10"/>
      <c r="F126" s="117" t="s">
        <v>3</v>
      </c>
      <c r="G126" s="118"/>
      <c r="H126" s="10"/>
      <c r="I126" s="117" t="s">
        <v>3</v>
      </c>
      <c r="J126" s="118"/>
    </row>
    <row r="127" spans="1:10" s="4" customFormat="1" ht="20" customHeight="1">
      <c r="A127" s="126" t="str">
        <f>PRODUCTDEMONSTRATIE!A27</f>
        <v>3.	Uitstraling/ vormgeving</v>
      </c>
      <c r="B127" s="10"/>
      <c r="C127" s="8" t="s">
        <v>5</v>
      </c>
      <c r="D127" s="6"/>
      <c r="E127" s="10"/>
      <c r="F127" s="8" t="s">
        <v>5</v>
      </c>
      <c r="G127" s="6"/>
      <c r="H127" s="10"/>
      <c r="I127" s="8" t="s">
        <v>5</v>
      </c>
      <c r="J127" s="6"/>
    </row>
    <row r="128" spans="1:10" s="4" customFormat="1" ht="130" customHeight="1">
      <c r="A128" s="127"/>
      <c r="B128" s="10"/>
      <c r="C128" s="122" t="s">
        <v>3</v>
      </c>
      <c r="D128" s="118"/>
      <c r="E128" s="10"/>
      <c r="F128" s="117" t="s">
        <v>3</v>
      </c>
      <c r="G128" s="118"/>
      <c r="H128" s="10"/>
      <c r="I128" s="117" t="s">
        <v>3</v>
      </c>
      <c r="J128" s="118"/>
    </row>
    <row r="129" spans="1:10" s="4" customFormat="1" ht="20" customHeight="1">
      <c r="A129" s="126" t="str">
        <f>PRODUCTDEMONSTRATIE!A28</f>
        <v>4.	Gemak schoonmaak</v>
      </c>
      <c r="B129" s="10"/>
      <c r="C129" s="8" t="s">
        <v>5</v>
      </c>
      <c r="D129" s="6"/>
      <c r="E129" s="10"/>
      <c r="F129" s="8" t="s">
        <v>5</v>
      </c>
      <c r="G129" s="6"/>
      <c r="H129" s="10"/>
      <c r="I129" s="8" t="s">
        <v>5</v>
      </c>
      <c r="J129" s="6"/>
    </row>
    <row r="130" spans="1:10" s="4" customFormat="1" ht="130" customHeight="1">
      <c r="A130" s="127"/>
      <c r="B130" s="10"/>
      <c r="C130" s="122" t="s">
        <v>3</v>
      </c>
      <c r="D130" s="118"/>
      <c r="E130" s="10"/>
      <c r="F130" s="117" t="s">
        <v>3</v>
      </c>
      <c r="G130" s="118"/>
      <c r="H130" s="10"/>
      <c r="I130" s="117" t="s">
        <v>3</v>
      </c>
      <c r="J130" s="118"/>
    </row>
    <row r="131" spans="1:10" s="4" customFormat="1" ht="20" customHeight="1">
      <c r="A131" s="126" t="str">
        <f>PRODUCTDEMONSTRATIE!A29</f>
        <v>5.	Mate van leerling-proof</v>
      </c>
      <c r="B131" s="10"/>
      <c r="C131" s="8" t="s">
        <v>5</v>
      </c>
      <c r="D131" s="6"/>
      <c r="E131" s="10"/>
      <c r="F131" s="8" t="s">
        <v>5</v>
      </c>
      <c r="G131" s="6"/>
      <c r="H131" s="10"/>
      <c r="I131" s="8" t="s">
        <v>5</v>
      </c>
      <c r="J131" s="6"/>
    </row>
    <row r="132" spans="1:10" s="4" customFormat="1" ht="130" customHeight="1">
      <c r="A132" s="127"/>
      <c r="B132" s="10"/>
      <c r="C132" s="122" t="s">
        <v>3</v>
      </c>
      <c r="D132" s="118"/>
      <c r="E132" s="10"/>
      <c r="F132" s="117" t="s">
        <v>3</v>
      </c>
      <c r="G132" s="118"/>
      <c r="H132" s="10"/>
      <c r="I132" s="117" t="s">
        <v>3</v>
      </c>
      <c r="J132" s="118"/>
    </row>
    <row r="133" spans="1:10" s="4" customFormat="1" ht="20" customHeight="1">
      <c r="A133" s="126" t="str">
        <f>PRODUCTDEMONSTRATIE!A30</f>
        <v>6.	Mate van keuze kleuren in stalenboek</v>
      </c>
      <c r="B133" s="10"/>
      <c r="C133" s="8" t="s">
        <v>5</v>
      </c>
      <c r="D133" s="6"/>
      <c r="E133" s="10"/>
      <c r="F133" s="8" t="s">
        <v>5</v>
      </c>
      <c r="G133" s="6"/>
      <c r="H133" s="10"/>
      <c r="I133" s="8" t="s">
        <v>5</v>
      </c>
      <c r="J133" s="6"/>
    </row>
    <row r="134" spans="1:10" s="4" customFormat="1" ht="130" customHeight="1">
      <c r="A134" s="127"/>
      <c r="B134" s="10"/>
      <c r="C134" s="122" t="s">
        <v>3</v>
      </c>
      <c r="D134" s="118"/>
      <c r="E134" s="10"/>
      <c r="F134" s="117" t="s">
        <v>3</v>
      </c>
      <c r="G134" s="118"/>
      <c r="H134" s="10"/>
      <c r="I134" s="117" t="s">
        <v>3</v>
      </c>
      <c r="J134" s="118"/>
    </row>
    <row r="135" spans="1:10" s="4" customFormat="1" ht="20" customHeight="1">
      <c r="A135" s="128" t="str">
        <f>PRODUCTDEMONSTRATIE!A24</f>
        <v>(7) Leerlingtafel nr. 1 (melamine blad)</v>
      </c>
      <c r="B135" s="129"/>
      <c r="C135" s="129"/>
      <c r="D135" s="129"/>
      <c r="E135" s="129"/>
      <c r="F135" s="129"/>
      <c r="G135" s="129"/>
      <c r="H135" s="129"/>
      <c r="I135" s="129"/>
      <c r="J135" s="130"/>
    </row>
    <row r="136" spans="1:10" s="4" customFormat="1" ht="20" customHeight="1">
      <c r="A136" s="126" t="str">
        <f>PRODUCTDEMONSTRATIE!A25</f>
        <v>1.	Stabiliteit</v>
      </c>
      <c r="B136" s="10"/>
      <c r="C136" s="8" t="s">
        <v>5</v>
      </c>
      <c r="D136" s="6"/>
      <c r="E136" s="10"/>
      <c r="F136" s="8" t="s">
        <v>5</v>
      </c>
      <c r="G136" s="6"/>
      <c r="H136" s="10"/>
      <c r="I136" s="8" t="s">
        <v>5</v>
      </c>
      <c r="J136" s="6"/>
    </row>
    <row r="137" spans="1:10" s="4" customFormat="1" ht="130" customHeight="1">
      <c r="A137" s="127"/>
      <c r="B137" s="10"/>
      <c r="C137" s="122" t="s">
        <v>3</v>
      </c>
      <c r="D137" s="118"/>
      <c r="E137" s="10"/>
      <c r="F137" s="117" t="s">
        <v>3</v>
      </c>
      <c r="G137" s="118"/>
      <c r="H137" s="10"/>
      <c r="I137" s="117" t="s">
        <v>3</v>
      </c>
      <c r="J137" s="118"/>
    </row>
    <row r="138" spans="1:10" s="4" customFormat="1" ht="20" customHeight="1">
      <c r="A138" s="126" t="str">
        <f>PRODUCTDEMONSTRATIE!A26</f>
        <v>2.	Constructie tussen frame en blad</v>
      </c>
      <c r="B138" s="10"/>
      <c r="C138" s="8" t="s">
        <v>5</v>
      </c>
      <c r="D138" s="6"/>
      <c r="E138" s="10"/>
      <c r="F138" s="8" t="s">
        <v>5</v>
      </c>
      <c r="G138" s="6"/>
      <c r="H138" s="10"/>
      <c r="I138" s="8" t="s">
        <v>5</v>
      </c>
      <c r="J138" s="6"/>
    </row>
    <row r="139" spans="1:10" s="4" customFormat="1" ht="130" customHeight="1">
      <c r="A139" s="127"/>
      <c r="B139" s="10"/>
      <c r="C139" s="122" t="s">
        <v>3</v>
      </c>
      <c r="D139" s="118"/>
      <c r="E139" s="10"/>
      <c r="F139" s="117" t="s">
        <v>3</v>
      </c>
      <c r="G139" s="118"/>
      <c r="H139" s="10"/>
      <c r="I139" s="117" t="s">
        <v>3</v>
      </c>
      <c r="J139" s="118"/>
    </row>
    <row r="140" spans="1:10" s="4" customFormat="1" ht="20" customHeight="1">
      <c r="A140" s="126" t="str">
        <f>PRODUCTDEMONSTRATIE!A27</f>
        <v>3.	Uitstraling/ vormgeving</v>
      </c>
      <c r="B140" s="10"/>
      <c r="C140" s="8" t="s">
        <v>5</v>
      </c>
      <c r="D140" s="6"/>
      <c r="E140" s="10"/>
      <c r="F140" s="8" t="s">
        <v>5</v>
      </c>
      <c r="G140" s="6"/>
      <c r="H140" s="10"/>
      <c r="I140" s="8" t="s">
        <v>5</v>
      </c>
      <c r="J140" s="6"/>
    </row>
    <row r="141" spans="1:10" s="4" customFormat="1" ht="130" customHeight="1">
      <c r="A141" s="127"/>
      <c r="B141" s="10"/>
      <c r="C141" s="122" t="s">
        <v>3</v>
      </c>
      <c r="D141" s="118"/>
      <c r="E141" s="10"/>
      <c r="F141" s="117" t="s">
        <v>3</v>
      </c>
      <c r="G141" s="118"/>
      <c r="H141" s="10"/>
      <c r="I141" s="117" t="s">
        <v>3</v>
      </c>
      <c r="J141" s="118"/>
    </row>
    <row r="142" spans="1:10" s="4" customFormat="1" ht="20" customHeight="1">
      <c r="A142" s="126" t="str">
        <f>PRODUCTDEMONSTRATIE!A28</f>
        <v>4.	Gemak schoonmaak</v>
      </c>
      <c r="B142" s="10"/>
      <c r="C142" s="8" t="s">
        <v>5</v>
      </c>
      <c r="D142" s="6"/>
      <c r="E142" s="10"/>
      <c r="F142" s="8" t="s">
        <v>5</v>
      </c>
      <c r="G142" s="6"/>
      <c r="H142" s="10"/>
      <c r="I142" s="8" t="s">
        <v>5</v>
      </c>
      <c r="J142" s="6"/>
    </row>
    <row r="143" spans="1:10" s="4" customFormat="1" ht="130" customHeight="1">
      <c r="A143" s="127"/>
      <c r="B143" s="10"/>
      <c r="C143" s="122" t="s">
        <v>3</v>
      </c>
      <c r="D143" s="118"/>
      <c r="E143" s="10"/>
      <c r="F143" s="117" t="s">
        <v>3</v>
      </c>
      <c r="G143" s="118"/>
      <c r="H143" s="10"/>
      <c r="I143" s="117" t="s">
        <v>3</v>
      </c>
      <c r="J143" s="118"/>
    </row>
    <row r="144" spans="1:10" s="4" customFormat="1" ht="20" customHeight="1">
      <c r="A144" s="126" t="str">
        <f>PRODUCTDEMONSTRATIE!A29</f>
        <v>5.	Mate van leerling-proof</v>
      </c>
      <c r="B144" s="10"/>
      <c r="C144" s="8" t="s">
        <v>5</v>
      </c>
      <c r="D144" s="6"/>
      <c r="E144" s="10"/>
      <c r="F144" s="8" t="s">
        <v>5</v>
      </c>
      <c r="G144" s="6"/>
      <c r="H144" s="10"/>
      <c r="I144" s="8" t="s">
        <v>5</v>
      </c>
      <c r="J144" s="6"/>
    </row>
    <row r="145" spans="1:10" s="4" customFormat="1" ht="130" customHeight="1">
      <c r="A145" s="127"/>
      <c r="B145" s="10"/>
      <c r="C145" s="122" t="s">
        <v>3</v>
      </c>
      <c r="D145" s="118"/>
      <c r="E145" s="10"/>
      <c r="F145" s="117" t="s">
        <v>3</v>
      </c>
      <c r="G145" s="118"/>
      <c r="H145" s="10"/>
      <c r="I145" s="117" t="s">
        <v>3</v>
      </c>
      <c r="J145" s="118"/>
    </row>
    <row r="146" spans="1:10" s="4" customFormat="1" ht="20" customHeight="1">
      <c r="A146" s="126" t="str">
        <f>PRODUCTDEMONSTRATIE!A30</f>
        <v>6.	Mate van keuze kleuren in stalenboek</v>
      </c>
      <c r="B146" s="10"/>
      <c r="C146" s="8" t="s">
        <v>5</v>
      </c>
      <c r="D146" s="6"/>
      <c r="E146" s="10"/>
      <c r="F146" s="8" t="s">
        <v>5</v>
      </c>
      <c r="G146" s="6"/>
      <c r="H146" s="10"/>
      <c r="I146" s="8" t="s">
        <v>5</v>
      </c>
      <c r="J146" s="6"/>
    </row>
    <row r="147" spans="1:10" s="4" customFormat="1" ht="130" customHeight="1">
      <c r="A147" s="127"/>
      <c r="B147" s="10"/>
      <c r="C147" s="122" t="s">
        <v>3</v>
      </c>
      <c r="D147" s="118"/>
      <c r="E147" s="10"/>
      <c r="F147" s="117" t="s">
        <v>3</v>
      </c>
      <c r="G147" s="118"/>
      <c r="H147" s="10"/>
      <c r="I147" s="117" t="s">
        <v>3</v>
      </c>
      <c r="J147" s="118"/>
    </row>
    <row r="148" spans="1:10" s="4" customFormat="1" ht="20" customHeight="1">
      <c r="A148" s="128" t="str">
        <f>PRODUCTDEMONSTRATIE!A31</f>
        <v>(8) Docentenstoel nr. 22 (zwarte kruisvoet)</v>
      </c>
      <c r="B148" s="129"/>
      <c r="C148" s="129"/>
      <c r="D148" s="129"/>
      <c r="E148" s="129"/>
      <c r="F148" s="129"/>
      <c r="G148" s="129"/>
      <c r="H148" s="129"/>
      <c r="I148" s="129"/>
      <c r="J148" s="130"/>
    </row>
    <row r="149" spans="1:10" s="4" customFormat="1" ht="20" customHeight="1">
      <c r="A149" s="126" t="str">
        <f>PRODUCTDEMONSTRATIE!A32</f>
        <v>1.	Zitcomfort</v>
      </c>
      <c r="B149" s="10"/>
      <c r="C149" s="8" t="s">
        <v>5</v>
      </c>
      <c r="D149" s="6"/>
      <c r="E149" s="10"/>
      <c r="F149" s="8" t="s">
        <v>5</v>
      </c>
      <c r="G149" s="6"/>
      <c r="H149" s="10"/>
      <c r="I149" s="8" t="s">
        <v>5</v>
      </c>
      <c r="J149" s="6"/>
    </row>
    <row r="150" spans="1:10" s="4" customFormat="1" ht="130" customHeight="1">
      <c r="A150" s="127"/>
      <c r="B150" s="10"/>
      <c r="C150" s="122" t="s">
        <v>3</v>
      </c>
      <c r="D150" s="118"/>
      <c r="E150" s="10"/>
      <c r="F150" s="117" t="s">
        <v>3</v>
      </c>
      <c r="G150" s="118"/>
      <c r="H150" s="10"/>
      <c r="I150" s="117" t="s">
        <v>3</v>
      </c>
      <c r="J150" s="118"/>
    </row>
    <row r="151" spans="1:10" s="4" customFormat="1" ht="20" customHeight="1">
      <c r="A151" s="126" t="str">
        <f>PRODUCTDEMONSTRATIE!A33</f>
        <v>2.	Mate van instelbaarheid armliggers</v>
      </c>
      <c r="B151" s="10"/>
      <c r="C151" s="8" t="s">
        <v>5</v>
      </c>
      <c r="D151" s="6"/>
      <c r="E151" s="10"/>
      <c r="F151" s="8" t="s">
        <v>5</v>
      </c>
      <c r="G151" s="6"/>
      <c r="H151" s="10"/>
      <c r="I151" s="8" t="s">
        <v>5</v>
      </c>
      <c r="J151" s="6"/>
    </row>
    <row r="152" spans="1:10" s="4" customFormat="1" ht="130" customHeight="1">
      <c r="A152" s="127"/>
      <c r="B152" s="10"/>
      <c r="C152" s="122" t="s">
        <v>3</v>
      </c>
      <c r="D152" s="118"/>
      <c r="E152" s="10"/>
      <c r="F152" s="117" t="s">
        <v>3</v>
      </c>
      <c r="G152" s="118"/>
      <c r="H152" s="10"/>
      <c r="I152" s="117" t="s">
        <v>3</v>
      </c>
      <c r="J152" s="118"/>
    </row>
    <row r="153" spans="1:10" s="4" customFormat="1" ht="20" customHeight="1">
      <c r="A153" s="126" t="str">
        <f>PRODUCTDEMONSTRATIE!A34</f>
        <v>3.	Rugleuning en zitting</v>
      </c>
      <c r="B153" s="10"/>
      <c r="C153" s="8" t="s">
        <v>5</v>
      </c>
      <c r="D153" s="6"/>
      <c r="E153" s="10"/>
      <c r="F153" s="8" t="s">
        <v>5</v>
      </c>
      <c r="G153" s="6"/>
      <c r="H153" s="10"/>
      <c r="I153" s="8" t="s">
        <v>5</v>
      </c>
      <c r="J153" s="6"/>
    </row>
    <row r="154" spans="1:10" s="4" customFormat="1" ht="130" customHeight="1">
      <c r="A154" s="127"/>
      <c r="B154" s="10"/>
      <c r="C154" s="122" t="s">
        <v>3</v>
      </c>
      <c r="D154" s="118"/>
      <c r="E154" s="10"/>
      <c r="F154" s="117" t="s">
        <v>3</v>
      </c>
      <c r="G154" s="118"/>
      <c r="H154" s="10"/>
      <c r="I154" s="117" t="s">
        <v>3</v>
      </c>
      <c r="J154" s="118"/>
    </row>
    <row r="155" spans="1:10" s="4" customFormat="1" ht="20" customHeight="1">
      <c r="A155" s="126" t="str">
        <f>PRODUCTDEMONSTRATIE!A35</f>
        <v>4.	Stabiliteit bij het zitten</v>
      </c>
      <c r="B155" s="10"/>
      <c r="C155" s="8" t="s">
        <v>5</v>
      </c>
      <c r="D155" s="6"/>
      <c r="E155" s="10"/>
      <c r="F155" s="8" t="s">
        <v>5</v>
      </c>
      <c r="G155" s="6"/>
      <c r="H155" s="10"/>
      <c r="I155" s="8" t="s">
        <v>5</v>
      </c>
      <c r="J155" s="6"/>
    </row>
    <row r="156" spans="1:10" s="4" customFormat="1" ht="130" customHeight="1">
      <c r="A156" s="127"/>
      <c r="B156" s="10"/>
      <c r="C156" s="122" t="s">
        <v>3</v>
      </c>
      <c r="D156" s="118"/>
      <c r="E156" s="10"/>
      <c r="F156" s="117" t="s">
        <v>3</v>
      </c>
      <c r="G156" s="118"/>
      <c r="H156" s="10"/>
      <c r="I156" s="117" t="s">
        <v>3</v>
      </c>
      <c r="J156" s="118"/>
    </row>
    <row r="157" spans="1:10" s="4" customFormat="1" ht="20" customHeight="1">
      <c r="A157" s="126" t="str">
        <f>PRODUCTDEMONSTRATIE!A36</f>
        <v>5.	Constructie inclusief bevestiging tussen frame en zitting</v>
      </c>
      <c r="B157" s="10"/>
      <c r="C157" s="8" t="s">
        <v>5</v>
      </c>
      <c r="D157" s="6"/>
      <c r="E157" s="10"/>
      <c r="F157" s="8" t="s">
        <v>5</v>
      </c>
      <c r="G157" s="6"/>
      <c r="H157" s="10"/>
      <c r="I157" s="8" t="s">
        <v>5</v>
      </c>
      <c r="J157" s="6"/>
    </row>
    <row r="158" spans="1:10" s="4" customFormat="1" ht="130" customHeight="1">
      <c r="A158" s="127"/>
      <c r="B158" s="10"/>
      <c r="C158" s="122" t="s">
        <v>3</v>
      </c>
      <c r="D158" s="118"/>
      <c r="E158" s="10"/>
      <c r="F158" s="117" t="s">
        <v>3</v>
      </c>
      <c r="G158" s="118"/>
      <c r="H158" s="10"/>
      <c r="I158" s="117" t="s">
        <v>3</v>
      </c>
      <c r="J158" s="118"/>
    </row>
    <row r="159" spans="1:10" s="4" customFormat="1" ht="20" customHeight="1">
      <c r="A159" s="126" t="str">
        <f>PRODUCTDEMONSTRATIE!A37</f>
        <v>6.	Uitstraling/ vormgeving</v>
      </c>
      <c r="B159" s="10"/>
      <c r="C159" s="8" t="s">
        <v>5</v>
      </c>
      <c r="D159" s="6"/>
      <c r="E159" s="10"/>
      <c r="F159" s="8" t="s">
        <v>5</v>
      </c>
      <c r="G159" s="6"/>
      <c r="H159" s="10"/>
      <c r="I159" s="8" t="s">
        <v>5</v>
      </c>
      <c r="J159" s="6"/>
    </row>
    <row r="160" spans="1:10" s="4" customFormat="1" ht="130" customHeight="1">
      <c r="A160" s="127"/>
      <c r="B160" s="10"/>
      <c r="C160" s="122" t="s">
        <v>3</v>
      </c>
      <c r="D160" s="118"/>
      <c r="E160" s="10"/>
      <c r="F160" s="117" t="s">
        <v>3</v>
      </c>
      <c r="G160" s="118"/>
      <c r="H160" s="10"/>
      <c r="I160" s="117" t="s">
        <v>3</v>
      </c>
      <c r="J160" s="118"/>
    </row>
    <row r="161" spans="1:10" s="4" customFormat="1" ht="20" customHeight="1">
      <c r="A161" s="126" t="str">
        <f>PRODUCTDEMONSTRATIE!A38</f>
        <v>7.	Gemak schoonmaken</v>
      </c>
      <c r="B161" s="10"/>
      <c r="C161" s="8" t="s">
        <v>5</v>
      </c>
      <c r="D161" s="6"/>
      <c r="E161" s="10"/>
      <c r="F161" s="8" t="s">
        <v>5</v>
      </c>
      <c r="G161" s="6"/>
      <c r="H161" s="10"/>
      <c r="I161" s="8" t="s">
        <v>5</v>
      </c>
      <c r="J161" s="6"/>
    </row>
    <row r="162" spans="1:10" s="4" customFormat="1" ht="130" customHeight="1">
      <c r="A162" s="127"/>
      <c r="B162" s="10"/>
      <c r="C162" s="122" t="s">
        <v>3</v>
      </c>
      <c r="D162" s="118"/>
      <c r="E162" s="10"/>
      <c r="F162" s="117" t="s">
        <v>3</v>
      </c>
      <c r="G162" s="118"/>
      <c r="H162" s="10"/>
      <c r="I162" s="117" t="s">
        <v>3</v>
      </c>
      <c r="J162" s="118"/>
    </row>
    <row r="163" spans="1:10" s="4" customFormat="1" ht="20" customHeight="1">
      <c r="A163" s="126" t="str">
        <f>PRODUCTDEMONSTRATIE!A39</f>
        <v>8.	Mate van keuze kleuren in stalenboek</v>
      </c>
      <c r="B163" s="10"/>
      <c r="C163" s="8" t="s">
        <v>5</v>
      </c>
      <c r="D163" s="6"/>
      <c r="E163" s="10"/>
      <c r="F163" s="8" t="s">
        <v>5</v>
      </c>
      <c r="G163" s="6"/>
      <c r="H163" s="10"/>
      <c r="I163" s="8" t="s">
        <v>5</v>
      </c>
      <c r="J163" s="6"/>
    </row>
    <row r="164" spans="1:10" s="4" customFormat="1" ht="130" customHeight="1">
      <c r="A164" s="127"/>
      <c r="B164" s="10"/>
      <c r="C164" s="122" t="s">
        <v>3</v>
      </c>
      <c r="D164" s="118"/>
      <c r="E164" s="10"/>
      <c r="F164" s="117" t="s">
        <v>3</v>
      </c>
      <c r="G164" s="118"/>
      <c r="H164" s="10"/>
      <c r="I164" s="117" t="s">
        <v>3</v>
      </c>
      <c r="J164" s="118"/>
    </row>
    <row r="165" spans="1:10" s="4" customFormat="1" ht="20" customHeight="1">
      <c r="A165" s="126" t="str">
        <f>PRODUCTDEMONSTRATIE!A40</f>
        <v>9.	Mate van keuze materiaalsoorten</v>
      </c>
      <c r="B165" s="10"/>
      <c r="C165" s="8" t="s">
        <v>5</v>
      </c>
      <c r="D165" s="6"/>
      <c r="E165" s="10"/>
      <c r="F165" s="8" t="s">
        <v>5</v>
      </c>
      <c r="G165" s="6"/>
      <c r="H165" s="10"/>
      <c r="I165" s="8" t="s">
        <v>5</v>
      </c>
      <c r="J165" s="6"/>
    </row>
    <row r="166" spans="1:10" s="4" customFormat="1" ht="130" customHeight="1">
      <c r="A166" s="127"/>
      <c r="B166" s="10"/>
      <c r="C166" s="122" t="s">
        <v>3</v>
      </c>
      <c r="D166" s="118"/>
      <c r="E166" s="10"/>
      <c r="F166" s="117" t="s">
        <v>3</v>
      </c>
      <c r="G166" s="118"/>
      <c r="H166" s="10"/>
      <c r="I166" s="117" t="s">
        <v>3</v>
      </c>
      <c r="J166" s="118"/>
    </row>
    <row r="167" spans="1:10" s="4" customFormat="1" ht="20" customHeight="1">
      <c r="A167" s="128" t="str">
        <f>PRODUCTDEMONSTRATIE!A41</f>
        <v>(9) Bureau nr. 14 (Melamine blad, aluminium frame, 140x80 cm)</v>
      </c>
      <c r="B167" s="129"/>
      <c r="C167" s="129"/>
      <c r="D167" s="129"/>
      <c r="E167" s="129"/>
      <c r="F167" s="129"/>
      <c r="G167" s="129"/>
      <c r="H167" s="129"/>
      <c r="I167" s="129"/>
      <c r="J167" s="130"/>
    </row>
    <row r="168" spans="1:10" s="4" customFormat="1" ht="20" customHeight="1">
      <c r="A168" s="126" t="str">
        <f>PRODUCTDEMONSTRATIE!A43</f>
        <v>1.	Stabiliteit</v>
      </c>
      <c r="B168" s="10"/>
      <c r="C168" s="8" t="s">
        <v>5</v>
      </c>
      <c r="D168" s="6"/>
      <c r="E168" s="10"/>
      <c r="F168" s="8" t="s">
        <v>5</v>
      </c>
      <c r="G168" s="6"/>
      <c r="H168" s="10"/>
      <c r="I168" s="8" t="s">
        <v>5</v>
      </c>
      <c r="J168" s="6"/>
    </row>
    <row r="169" spans="1:10" s="4" customFormat="1" ht="130" customHeight="1">
      <c r="A169" s="127"/>
      <c r="B169" s="10"/>
      <c r="C169" s="122" t="s">
        <v>3</v>
      </c>
      <c r="D169" s="118"/>
      <c r="E169" s="10"/>
      <c r="F169" s="117" t="s">
        <v>3</v>
      </c>
      <c r="G169" s="118"/>
      <c r="H169" s="10"/>
      <c r="I169" s="117" t="s">
        <v>3</v>
      </c>
      <c r="J169" s="118"/>
    </row>
    <row r="170" spans="1:10" s="4" customFormat="1" ht="20" customHeight="1">
      <c r="A170" s="126" t="str">
        <f>PRODUCTDEMONSTRATIE!A44</f>
        <v>2.	constructie tussen frame en blad</v>
      </c>
      <c r="B170" s="10"/>
      <c r="C170" s="8" t="s">
        <v>5</v>
      </c>
      <c r="D170" s="6"/>
      <c r="E170" s="10"/>
      <c r="F170" s="8" t="s">
        <v>5</v>
      </c>
      <c r="G170" s="6"/>
      <c r="H170" s="10"/>
      <c r="I170" s="8" t="s">
        <v>5</v>
      </c>
      <c r="J170" s="6"/>
    </row>
    <row r="171" spans="1:10" s="4" customFormat="1" ht="130" customHeight="1">
      <c r="A171" s="127"/>
      <c r="B171" s="10"/>
      <c r="C171" s="122" t="s">
        <v>3</v>
      </c>
      <c r="D171" s="118"/>
      <c r="E171" s="10"/>
      <c r="F171" s="117" t="s">
        <v>3</v>
      </c>
      <c r="G171" s="118"/>
      <c r="H171" s="10"/>
      <c r="I171" s="117" t="s">
        <v>3</v>
      </c>
      <c r="J171" s="118"/>
    </row>
    <row r="172" spans="1:10" s="4" customFormat="1" ht="20" customHeight="1">
      <c r="A172" s="126" t="str">
        <f>PRODUCTDEMONSTRATIE!A45</f>
        <v>3.	uitstraling/ vormgeving</v>
      </c>
      <c r="B172" s="10"/>
      <c r="C172" s="8" t="s">
        <v>5</v>
      </c>
      <c r="D172" s="6"/>
      <c r="E172" s="10"/>
      <c r="F172" s="8" t="s">
        <v>5</v>
      </c>
      <c r="G172" s="6"/>
      <c r="H172" s="10"/>
      <c r="I172" s="8" t="s">
        <v>5</v>
      </c>
      <c r="J172" s="6"/>
    </row>
    <row r="173" spans="1:10" s="4" customFormat="1" ht="130" customHeight="1">
      <c r="A173" s="127"/>
      <c r="B173" s="10"/>
      <c r="C173" s="122" t="s">
        <v>3</v>
      </c>
      <c r="D173" s="118"/>
      <c r="E173" s="10"/>
      <c r="F173" s="117" t="s">
        <v>3</v>
      </c>
      <c r="G173" s="118"/>
      <c r="H173" s="10"/>
      <c r="I173" s="117" t="s">
        <v>3</v>
      </c>
      <c r="J173" s="118"/>
    </row>
    <row r="174" spans="1:10" s="4" customFormat="1" ht="20" customHeight="1">
      <c r="A174" s="126" t="str">
        <f>PRODUCTDEMONSTRATIE!A46</f>
        <v>4.	gemak schoonmaak</v>
      </c>
      <c r="B174" s="10"/>
      <c r="C174" s="8" t="s">
        <v>5</v>
      </c>
      <c r="D174" s="6"/>
      <c r="E174" s="10"/>
      <c r="F174" s="8" t="s">
        <v>5</v>
      </c>
      <c r="G174" s="6"/>
      <c r="H174" s="10"/>
      <c r="I174" s="8" t="s">
        <v>5</v>
      </c>
      <c r="J174" s="6"/>
    </row>
    <row r="175" spans="1:10" s="4" customFormat="1" ht="130" customHeight="1">
      <c r="A175" s="127"/>
      <c r="B175" s="10"/>
      <c r="C175" s="122" t="s">
        <v>3</v>
      </c>
      <c r="D175" s="118"/>
      <c r="E175" s="10"/>
      <c r="F175" s="117" t="s">
        <v>3</v>
      </c>
      <c r="G175" s="118"/>
      <c r="H175" s="10"/>
      <c r="I175" s="117" t="s">
        <v>3</v>
      </c>
      <c r="J175" s="118"/>
    </row>
    <row r="176" spans="1:10" s="4" customFormat="1" ht="20" customHeight="1">
      <c r="A176" s="126" t="str">
        <f>PRODUCTDEMONSTRATIE!A47</f>
        <v>5.	Mate van keuze kleuren in stalenboek</v>
      </c>
      <c r="B176" s="10"/>
      <c r="C176" s="8" t="s">
        <v>5</v>
      </c>
      <c r="D176" s="6"/>
      <c r="E176" s="10"/>
      <c r="F176" s="8" t="s">
        <v>5</v>
      </c>
      <c r="G176" s="6"/>
      <c r="H176" s="10"/>
      <c r="I176" s="8" t="s">
        <v>5</v>
      </c>
      <c r="J176" s="6"/>
    </row>
    <row r="177" spans="1:10" s="4" customFormat="1" ht="130" customHeight="1">
      <c r="A177" s="127"/>
      <c r="B177" s="10"/>
      <c r="C177" s="122" t="s">
        <v>3</v>
      </c>
      <c r="D177" s="118"/>
      <c r="E177" s="10"/>
      <c r="F177" s="117" t="s">
        <v>3</v>
      </c>
      <c r="G177" s="118"/>
      <c r="H177" s="10"/>
      <c r="I177" s="117" t="s">
        <v>3</v>
      </c>
      <c r="J177" s="118"/>
    </row>
    <row r="178" spans="1:10" s="4" customFormat="1" ht="20" customHeight="1">
      <c r="A178" s="128" t="str">
        <f>PRODUCTDEMONSTRATIE!A42</f>
        <v>(10) Bureau nr. 14 (Volkern blad, aluminium frame, 140x80 cm)</v>
      </c>
      <c r="B178" s="129"/>
      <c r="C178" s="129"/>
      <c r="D178" s="129"/>
      <c r="E178" s="129"/>
      <c r="F178" s="129"/>
      <c r="G178" s="129"/>
      <c r="H178" s="129"/>
      <c r="I178" s="129"/>
      <c r="J178" s="130"/>
    </row>
    <row r="179" spans="1:10" s="4" customFormat="1" ht="20" customHeight="1">
      <c r="A179" s="126" t="str">
        <f>PRODUCTDEMONSTRATIE!A43</f>
        <v>1.	Stabiliteit</v>
      </c>
      <c r="B179" s="10"/>
      <c r="C179" s="8" t="s">
        <v>5</v>
      </c>
      <c r="D179" s="6"/>
      <c r="E179" s="10"/>
      <c r="F179" s="8" t="s">
        <v>5</v>
      </c>
      <c r="G179" s="6"/>
      <c r="H179" s="10"/>
      <c r="I179" s="8" t="s">
        <v>5</v>
      </c>
      <c r="J179" s="6"/>
    </row>
    <row r="180" spans="1:10" s="4" customFormat="1" ht="130" customHeight="1">
      <c r="A180" s="127"/>
      <c r="B180" s="10"/>
      <c r="C180" s="122" t="s">
        <v>3</v>
      </c>
      <c r="D180" s="118"/>
      <c r="E180" s="10"/>
      <c r="F180" s="117" t="s">
        <v>3</v>
      </c>
      <c r="G180" s="118"/>
      <c r="H180" s="10"/>
      <c r="I180" s="117" t="s">
        <v>3</v>
      </c>
      <c r="J180" s="118"/>
    </row>
    <row r="181" spans="1:10" s="4" customFormat="1" ht="20" customHeight="1">
      <c r="A181" s="126" t="str">
        <f>PRODUCTDEMONSTRATIE!A44</f>
        <v>2.	constructie tussen frame en blad</v>
      </c>
      <c r="B181" s="10"/>
      <c r="C181" s="8" t="s">
        <v>5</v>
      </c>
      <c r="D181" s="6"/>
      <c r="E181" s="10"/>
      <c r="F181" s="8" t="s">
        <v>5</v>
      </c>
      <c r="G181" s="6"/>
      <c r="H181" s="10"/>
      <c r="I181" s="8" t="s">
        <v>5</v>
      </c>
      <c r="J181" s="6"/>
    </row>
    <row r="182" spans="1:10" s="4" customFormat="1" ht="130" customHeight="1">
      <c r="A182" s="127"/>
      <c r="B182" s="10"/>
      <c r="C182" s="122" t="s">
        <v>3</v>
      </c>
      <c r="D182" s="118"/>
      <c r="E182" s="10"/>
      <c r="F182" s="117" t="s">
        <v>3</v>
      </c>
      <c r="G182" s="118"/>
      <c r="H182" s="10"/>
      <c r="I182" s="117" t="s">
        <v>3</v>
      </c>
      <c r="J182" s="118"/>
    </row>
    <row r="183" spans="1:10" s="4" customFormat="1" ht="20" customHeight="1">
      <c r="A183" s="126" t="str">
        <f>PRODUCTDEMONSTRATIE!A45</f>
        <v>3.	uitstraling/ vormgeving</v>
      </c>
      <c r="B183" s="10"/>
      <c r="C183" s="8" t="s">
        <v>5</v>
      </c>
      <c r="D183" s="6"/>
      <c r="E183" s="10"/>
      <c r="F183" s="8" t="s">
        <v>5</v>
      </c>
      <c r="G183" s="6"/>
      <c r="H183" s="10"/>
      <c r="I183" s="8" t="s">
        <v>5</v>
      </c>
      <c r="J183" s="6"/>
    </row>
    <row r="184" spans="1:10" s="4" customFormat="1" ht="130" customHeight="1">
      <c r="A184" s="127"/>
      <c r="B184" s="10"/>
      <c r="C184" s="122" t="s">
        <v>3</v>
      </c>
      <c r="D184" s="118"/>
      <c r="E184" s="10"/>
      <c r="F184" s="117" t="s">
        <v>3</v>
      </c>
      <c r="G184" s="118"/>
      <c r="H184" s="10"/>
      <c r="I184" s="117" t="s">
        <v>3</v>
      </c>
      <c r="J184" s="118"/>
    </row>
    <row r="185" spans="1:10" s="4" customFormat="1" ht="20" customHeight="1">
      <c r="A185" s="126" t="str">
        <f>PRODUCTDEMONSTRATIE!A46</f>
        <v>4.	gemak schoonmaak</v>
      </c>
      <c r="B185" s="10"/>
      <c r="C185" s="8" t="s">
        <v>5</v>
      </c>
      <c r="D185" s="6"/>
      <c r="E185" s="10"/>
      <c r="F185" s="8" t="s">
        <v>5</v>
      </c>
      <c r="G185" s="6"/>
      <c r="H185" s="10"/>
      <c r="I185" s="8" t="s">
        <v>5</v>
      </c>
      <c r="J185" s="6"/>
    </row>
    <row r="186" spans="1:10" s="4" customFormat="1" ht="130" customHeight="1">
      <c r="A186" s="127"/>
      <c r="B186" s="10"/>
      <c r="C186" s="122" t="s">
        <v>3</v>
      </c>
      <c r="D186" s="118"/>
      <c r="E186" s="10"/>
      <c r="F186" s="117" t="s">
        <v>3</v>
      </c>
      <c r="G186" s="118"/>
      <c r="H186" s="10"/>
      <c r="I186" s="117" t="s">
        <v>3</v>
      </c>
      <c r="J186" s="118"/>
    </row>
    <row r="187" spans="1:10" s="4" customFormat="1" ht="20" customHeight="1">
      <c r="A187" s="126" t="str">
        <f>PRODUCTDEMONSTRATIE!A47</f>
        <v>5.	Mate van keuze kleuren in stalenboek</v>
      </c>
      <c r="B187" s="10"/>
      <c r="C187" s="8" t="s">
        <v>5</v>
      </c>
      <c r="D187" s="6"/>
      <c r="E187" s="10"/>
      <c r="F187" s="8" t="s">
        <v>5</v>
      </c>
      <c r="G187" s="6"/>
      <c r="H187" s="10"/>
      <c r="I187" s="8" t="s">
        <v>5</v>
      </c>
      <c r="J187" s="6"/>
    </row>
    <row r="188" spans="1:10" s="4" customFormat="1" ht="130" customHeight="1">
      <c r="A188" s="127"/>
      <c r="B188" s="10"/>
      <c r="C188" s="122" t="s">
        <v>3</v>
      </c>
      <c r="D188" s="118"/>
      <c r="E188" s="10"/>
      <c r="F188" s="117" t="s">
        <v>3</v>
      </c>
      <c r="G188" s="118"/>
      <c r="H188" s="10"/>
      <c r="I188" s="117" t="s">
        <v>3</v>
      </c>
      <c r="J188" s="118"/>
    </row>
    <row r="189" spans="1:10" s="4" customFormat="1" ht="20" customHeight="1">
      <c r="A189" s="43"/>
      <c r="B189" s="11"/>
      <c r="C189" s="44"/>
      <c r="D189" s="44"/>
      <c r="E189" s="11"/>
      <c r="F189" s="44"/>
      <c r="G189" s="44"/>
      <c r="H189" s="11"/>
      <c r="I189" s="44"/>
      <c r="J189" s="45"/>
    </row>
  </sheetData>
  <sheetProtection algorithmName="SHA-512" hashValue="KGgcY3bpfUTbavz8p4K3zxyJMi62tUn9QT+ZBNmpWcwexLwrneEJkT2wHC8TGi2ytHa6HVfs0Uk8cr9fZNgyjg==" saltValue="r6kgrsahX6ONvdyyzPAGOQ==" spinCount="100000" sheet="1" objects="1" scenarios="1"/>
  <mergeCells count="351">
    <mergeCell ref="A185:A186"/>
    <mergeCell ref="C186:D186"/>
    <mergeCell ref="F186:G186"/>
    <mergeCell ref="I186:J186"/>
    <mergeCell ref="A187:A188"/>
    <mergeCell ref="C188:D188"/>
    <mergeCell ref="F188:G188"/>
    <mergeCell ref="I188:J188"/>
    <mergeCell ref="A181:A182"/>
    <mergeCell ref="C182:D182"/>
    <mergeCell ref="F182:G182"/>
    <mergeCell ref="I182:J182"/>
    <mergeCell ref="A183:A184"/>
    <mergeCell ref="C184:D184"/>
    <mergeCell ref="F184:G184"/>
    <mergeCell ref="I184:J184"/>
    <mergeCell ref="A178:J178"/>
    <mergeCell ref="A179:A180"/>
    <mergeCell ref="C180:D180"/>
    <mergeCell ref="F180:G180"/>
    <mergeCell ref="I180:J180"/>
    <mergeCell ref="A174:A175"/>
    <mergeCell ref="C175:D175"/>
    <mergeCell ref="F175:G175"/>
    <mergeCell ref="I175:J175"/>
    <mergeCell ref="A176:A177"/>
    <mergeCell ref="C177:D177"/>
    <mergeCell ref="F177:G177"/>
    <mergeCell ref="I177:J177"/>
    <mergeCell ref="A170:A171"/>
    <mergeCell ref="C171:D171"/>
    <mergeCell ref="F171:G171"/>
    <mergeCell ref="I171:J171"/>
    <mergeCell ref="A172:A173"/>
    <mergeCell ref="C173:D173"/>
    <mergeCell ref="F173:G173"/>
    <mergeCell ref="I173:J173"/>
    <mergeCell ref="A167:J167"/>
    <mergeCell ref="A168:A169"/>
    <mergeCell ref="C169:D169"/>
    <mergeCell ref="F169:G169"/>
    <mergeCell ref="I169:J169"/>
    <mergeCell ref="A163:A164"/>
    <mergeCell ref="C164:D164"/>
    <mergeCell ref="F164:G164"/>
    <mergeCell ref="I164:J164"/>
    <mergeCell ref="A165:A166"/>
    <mergeCell ref="C166:D166"/>
    <mergeCell ref="F166:G166"/>
    <mergeCell ref="I166:J166"/>
    <mergeCell ref="A159:A160"/>
    <mergeCell ref="C160:D160"/>
    <mergeCell ref="F160:G160"/>
    <mergeCell ref="I160:J160"/>
    <mergeCell ref="A161:A162"/>
    <mergeCell ref="C162:D162"/>
    <mergeCell ref="F162:G162"/>
    <mergeCell ref="I162:J162"/>
    <mergeCell ref="A155:A156"/>
    <mergeCell ref="C156:D156"/>
    <mergeCell ref="F156:G156"/>
    <mergeCell ref="I156:J156"/>
    <mergeCell ref="A157:A158"/>
    <mergeCell ref="C158:D158"/>
    <mergeCell ref="F158:G158"/>
    <mergeCell ref="I158:J158"/>
    <mergeCell ref="A151:A152"/>
    <mergeCell ref="C152:D152"/>
    <mergeCell ref="F152:G152"/>
    <mergeCell ref="I152:J152"/>
    <mergeCell ref="A153:A154"/>
    <mergeCell ref="C154:D154"/>
    <mergeCell ref="F154:G154"/>
    <mergeCell ref="I154:J154"/>
    <mergeCell ref="A148:J148"/>
    <mergeCell ref="A149:A150"/>
    <mergeCell ref="C150:D150"/>
    <mergeCell ref="F150:G150"/>
    <mergeCell ref="I150:J150"/>
    <mergeCell ref="A144:A145"/>
    <mergeCell ref="C145:D145"/>
    <mergeCell ref="F145:G145"/>
    <mergeCell ref="I145:J145"/>
    <mergeCell ref="A146:A147"/>
    <mergeCell ref="C147:D147"/>
    <mergeCell ref="F147:G147"/>
    <mergeCell ref="I147:J147"/>
    <mergeCell ref="A140:A141"/>
    <mergeCell ref="C141:D141"/>
    <mergeCell ref="F141:G141"/>
    <mergeCell ref="I141:J141"/>
    <mergeCell ref="A142:A143"/>
    <mergeCell ref="C143:D143"/>
    <mergeCell ref="F143:G143"/>
    <mergeCell ref="I143:J143"/>
    <mergeCell ref="A136:A137"/>
    <mergeCell ref="C137:D137"/>
    <mergeCell ref="F137:G137"/>
    <mergeCell ref="I137:J137"/>
    <mergeCell ref="A138:A139"/>
    <mergeCell ref="C139:D139"/>
    <mergeCell ref="F139:G139"/>
    <mergeCell ref="I139:J139"/>
    <mergeCell ref="A133:A134"/>
    <mergeCell ref="C134:D134"/>
    <mergeCell ref="F134:G134"/>
    <mergeCell ref="I134:J134"/>
    <mergeCell ref="A135:J135"/>
    <mergeCell ref="A129:A130"/>
    <mergeCell ref="C130:D130"/>
    <mergeCell ref="F130:G130"/>
    <mergeCell ref="I130:J130"/>
    <mergeCell ref="A131:A132"/>
    <mergeCell ref="C132:D132"/>
    <mergeCell ref="F132:G132"/>
    <mergeCell ref="I132:J132"/>
    <mergeCell ref="A125:A126"/>
    <mergeCell ref="C126:D126"/>
    <mergeCell ref="F126:G126"/>
    <mergeCell ref="I126:J126"/>
    <mergeCell ref="A127:A128"/>
    <mergeCell ref="C128:D128"/>
    <mergeCell ref="F128:G128"/>
    <mergeCell ref="I128:J128"/>
    <mergeCell ref="A122:J122"/>
    <mergeCell ref="A123:A124"/>
    <mergeCell ref="C124:D124"/>
    <mergeCell ref="F124:G124"/>
    <mergeCell ref="I124:J124"/>
    <mergeCell ref="A118:A119"/>
    <mergeCell ref="C119:D119"/>
    <mergeCell ref="F119:G119"/>
    <mergeCell ref="I119:J119"/>
    <mergeCell ref="A120:A121"/>
    <mergeCell ref="C121:D121"/>
    <mergeCell ref="F121:G121"/>
    <mergeCell ref="I121:J121"/>
    <mergeCell ref="A114:A115"/>
    <mergeCell ref="C115:D115"/>
    <mergeCell ref="F115:G115"/>
    <mergeCell ref="I115:J115"/>
    <mergeCell ref="A116:A117"/>
    <mergeCell ref="C117:D117"/>
    <mergeCell ref="F117:G117"/>
    <mergeCell ref="I117:J117"/>
    <mergeCell ref="A110:A111"/>
    <mergeCell ref="C111:D111"/>
    <mergeCell ref="F111:G111"/>
    <mergeCell ref="I111:J111"/>
    <mergeCell ref="A112:A113"/>
    <mergeCell ref="C113:D113"/>
    <mergeCell ref="F113:G113"/>
    <mergeCell ref="I113:J113"/>
    <mergeCell ref="A106:A107"/>
    <mergeCell ref="C107:D107"/>
    <mergeCell ref="F107:G107"/>
    <mergeCell ref="I107:J107"/>
    <mergeCell ref="A108:A109"/>
    <mergeCell ref="C109:D109"/>
    <mergeCell ref="F109:G109"/>
    <mergeCell ref="I109:J109"/>
    <mergeCell ref="A103:A104"/>
    <mergeCell ref="C104:D104"/>
    <mergeCell ref="F104:G104"/>
    <mergeCell ref="I104:J104"/>
    <mergeCell ref="A105:J105"/>
    <mergeCell ref="A99:A100"/>
    <mergeCell ref="C100:D100"/>
    <mergeCell ref="F100:G100"/>
    <mergeCell ref="I100:J100"/>
    <mergeCell ref="A101:A102"/>
    <mergeCell ref="C102:D102"/>
    <mergeCell ref="F102:G102"/>
    <mergeCell ref="I102:J102"/>
    <mergeCell ref="A95:A96"/>
    <mergeCell ref="C96:D96"/>
    <mergeCell ref="F96:G96"/>
    <mergeCell ref="I96:J96"/>
    <mergeCell ref="A97:A98"/>
    <mergeCell ref="C98:D98"/>
    <mergeCell ref="F98:G98"/>
    <mergeCell ref="I98:J98"/>
    <mergeCell ref="A91:A92"/>
    <mergeCell ref="C92:D92"/>
    <mergeCell ref="F92:G92"/>
    <mergeCell ref="I92:J92"/>
    <mergeCell ref="A93:A94"/>
    <mergeCell ref="C94:D94"/>
    <mergeCell ref="F94:G94"/>
    <mergeCell ref="I94:J94"/>
    <mergeCell ref="A88:J88"/>
    <mergeCell ref="A89:A90"/>
    <mergeCell ref="C90:D90"/>
    <mergeCell ref="F90:G90"/>
    <mergeCell ref="I90:J90"/>
    <mergeCell ref="A84:A85"/>
    <mergeCell ref="C85:D85"/>
    <mergeCell ref="F85:G85"/>
    <mergeCell ref="I85:J85"/>
    <mergeCell ref="A86:A87"/>
    <mergeCell ref="C87:D87"/>
    <mergeCell ref="F87:G87"/>
    <mergeCell ref="I87:J87"/>
    <mergeCell ref="A80:A81"/>
    <mergeCell ref="C81:D81"/>
    <mergeCell ref="F81:G81"/>
    <mergeCell ref="I81:J81"/>
    <mergeCell ref="A82:A83"/>
    <mergeCell ref="C83:D83"/>
    <mergeCell ref="F83:G83"/>
    <mergeCell ref="I83:J83"/>
    <mergeCell ref="A76:A77"/>
    <mergeCell ref="C77:D77"/>
    <mergeCell ref="F77:G77"/>
    <mergeCell ref="I77:J77"/>
    <mergeCell ref="A78:A79"/>
    <mergeCell ref="C79:D79"/>
    <mergeCell ref="F79:G79"/>
    <mergeCell ref="I79:J79"/>
    <mergeCell ref="A73:J73"/>
    <mergeCell ref="A74:A75"/>
    <mergeCell ref="C75:D75"/>
    <mergeCell ref="F75:G75"/>
    <mergeCell ref="I75:J75"/>
    <mergeCell ref="A69:A70"/>
    <mergeCell ref="C70:D70"/>
    <mergeCell ref="F70:G70"/>
    <mergeCell ref="I70:J70"/>
    <mergeCell ref="A71:A72"/>
    <mergeCell ref="C72:D72"/>
    <mergeCell ref="F72:G72"/>
    <mergeCell ref="I72:J72"/>
    <mergeCell ref="A65:A66"/>
    <mergeCell ref="C66:D66"/>
    <mergeCell ref="F66:G66"/>
    <mergeCell ref="I66:J66"/>
    <mergeCell ref="A67:A68"/>
    <mergeCell ref="C68:D68"/>
    <mergeCell ref="F68:G68"/>
    <mergeCell ref="I68:J68"/>
    <mergeCell ref="A61:A62"/>
    <mergeCell ref="C62:D62"/>
    <mergeCell ref="F62:G62"/>
    <mergeCell ref="I62:J62"/>
    <mergeCell ref="A63:A64"/>
    <mergeCell ref="C64:D64"/>
    <mergeCell ref="F64:G64"/>
    <mergeCell ref="I64:J64"/>
    <mergeCell ref="A58:J58"/>
    <mergeCell ref="A59:A60"/>
    <mergeCell ref="C60:D60"/>
    <mergeCell ref="F60:G60"/>
    <mergeCell ref="I60:J60"/>
    <mergeCell ref="A54:A55"/>
    <mergeCell ref="C55:D55"/>
    <mergeCell ref="F55:G55"/>
    <mergeCell ref="I55:J55"/>
    <mergeCell ref="A56:A57"/>
    <mergeCell ref="C57:D57"/>
    <mergeCell ref="F57:G57"/>
    <mergeCell ref="I57:J57"/>
    <mergeCell ref="A52:A53"/>
    <mergeCell ref="C53:D53"/>
    <mergeCell ref="F53:G53"/>
    <mergeCell ref="I53:J53"/>
    <mergeCell ref="A46:A47"/>
    <mergeCell ref="C47:D47"/>
    <mergeCell ref="F47:G47"/>
    <mergeCell ref="I47:J47"/>
    <mergeCell ref="A48:A49"/>
    <mergeCell ref="C49:D49"/>
    <mergeCell ref="F49:G49"/>
    <mergeCell ref="I49:J49"/>
    <mergeCell ref="A31:A32"/>
    <mergeCell ref="C32:D32"/>
    <mergeCell ref="F32:G32"/>
    <mergeCell ref="A33:A34"/>
    <mergeCell ref="C34:D34"/>
    <mergeCell ref="F34:G34"/>
    <mergeCell ref="I34:J34"/>
    <mergeCell ref="A50:A51"/>
    <mergeCell ref="C51:D51"/>
    <mergeCell ref="F51:G51"/>
    <mergeCell ref="I51:J51"/>
    <mergeCell ref="C22:D22"/>
    <mergeCell ref="F22:G22"/>
    <mergeCell ref="I22:J22"/>
    <mergeCell ref="C12:D12"/>
    <mergeCell ref="A43:J43"/>
    <mergeCell ref="A44:A45"/>
    <mergeCell ref="C45:D45"/>
    <mergeCell ref="F45:G45"/>
    <mergeCell ref="I45:J45"/>
    <mergeCell ref="A39:A40"/>
    <mergeCell ref="C40:D40"/>
    <mergeCell ref="F40:G40"/>
    <mergeCell ref="I40:J40"/>
    <mergeCell ref="C42:D42"/>
    <mergeCell ref="F42:G42"/>
    <mergeCell ref="I42:J42"/>
    <mergeCell ref="A35:A36"/>
    <mergeCell ref="C36:D36"/>
    <mergeCell ref="F36:G36"/>
    <mergeCell ref="I36:J36"/>
    <mergeCell ref="A37:A38"/>
    <mergeCell ref="C38:D38"/>
    <mergeCell ref="F38:G38"/>
    <mergeCell ref="I38:J38"/>
    <mergeCell ref="C18:D18"/>
    <mergeCell ref="F18:G18"/>
    <mergeCell ref="C20:D20"/>
    <mergeCell ref="F20:G20"/>
    <mergeCell ref="I20:J20"/>
    <mergeCell ref="C14:D14"/>
    <mergeCell ref="F14:G14"/>
    <mergeCell ref="I14:J14"/>
    <mergeCell ref="C16:D16"/>
    <mergeCell ref="F16:G16"/>
    <mergeCell ref="I16:J16"/>
    <mergeCell ref="I18:J18"/>
    <mergeCell ref="C28:D28"/>
    <mergeCell ref="F28:G28"/>
    <mergeCell ref="I28:J28"/>
    <mergeCell ref="C30:D30"/>
    <mergeCell ref="F30:G30"/>
    <mergeCell ref="I30:J30"/>
    <mergeCell ref="I32:J32"/>
    <mergeCell ref="C24:D24"/>
    <mergeCell ref="F24:G24"/>
    <mergeCell ref="I24:J24"/>
    <mergeCell ref="C26:D26"/>
    <mergeCell ref="F26:G26"/>
    <mergeCell ref="I26:J26"/>
    <mergeCell ref="F12:G12"/>
    <mergeCell ref="I12:J12"/>
    <mergeCell ref="I1:J1"/>
    <mergeCell ref="C1:D1"/>
    <mergeCell ref="F1:G1"/>
    <mergeCell ref="C10:D10"/>
    <mergeCell ref="F10:G10"/>
    <mergeCell ref="I10:J10"/>
    <mergeCell ref="C2:D2"/>
    <mergeCell ref="F2:G2"/>
    <mergeCell ref="I2:J2"/>
    <mergeCell ref="C4:D4"/>
    <mergeCell ref="F4:G4"/>
    <mergeCell ref="I4:J4"/>
    <mergeCell ref="C6:D6"/>
    <mergeCell ref="F6:G6"/>
    <mergeCell ref="I6:J6"/>
    <mergeCell ref="C7:J8"/>
  </mergeCells>
  <dataValidations count="6">
    <dataValidation type="list" errorStyle="warning" allowBlank="1" showErrorMessage="1" error="Voer juiste waarde in. " sqref="C3 F3 I3 I5 F5 C5 C31 I37 F31 I31 F39 C39 C33 F33 I33 I35 F35 C35 C37 F37 I39" xr:uid="{9DAA775E-D7BB-8C42-93E3-3CB822501DAB}">
      <formula1>SCOREOV</formula1>
    </dataValidation>
    <dataValidation type="list" allowBlank="1" showInputMessage="1" showErrorMessage="1" sqref="C9 F9 I9 C17 F17 I17 C19 F19 I19 C25 F25 I25 C27 F27 I27" xr:uid="{1C34B16C-1BDB-9747-9D18-41D7C0086005}">
      <formula1>_50</formula1>
    </dataValidation>
    <dataValidation type="list" allowBlank="1" showInputMessage="1" showErrorMessage="1" sqref="C11 F11 I11 C13 F13 I13 C15 F15 I15 C21 F21 I21" xr:uid="{389A7D63-D10C-494C-9EC7-257B4B2CAF20}">
      <formula1>_1050</formula1>
    </dataValidation>
    <dataValidation type="list" allowBlank="1" showInputMessage="1" showErrorMessage="1" sqref="C23 F23 I23" xr:uid="{C99B4473-F29B-A346-B668-F3B5BD32526C}">
      <formula1>_100</formula1>
    </dataValidation>
    <dataValidation type="list" errorStyle="warning" allowBlank="1" showErrorMessage="1" error="Voer juiste waarde in. " sqref="C44 F44 I44 I46 F46 C46 C48 F48 I48 I50 F50 C50 C52 F52 I52 I54 F54 C54 C59 F59 I59 I61 F61 C61 C63 F63 I63 I65 F65 C65 C67 F67 I67 I69 F69 C69 C74 F74 I74 I76 F76 C76 C78 F78 I78 I80 F80 C80 C82 F82 I82 I84 F84 C84 C89 C91 F89 F91 I89 I91 C93 C95 C97 C99 C101 F93 F95 F97 F99 F101 I93 I95 I97 I99 I101 C106 C108 F106 F108 I106 I108 C110 C112 C114 C116 C118 F110 F112 F114 F116 F118 I110 I112 I114 I116 I118 C123 C125 C127 C129 C131 F123 F125 F127 F129 F131 I123 I125 I127 I129 I131 C136 C138 C140 C142 C144 F136 F138 F140 F142 F144 I136 I138 I140 I142 I144 C149 C151 C153 C155 C157 C159 C161 F149 F151 F153 F155 F157 F159 F161 I149 I151 I153 I155 I157 I159 I161 C168 C170 C172 C174 F168 F170 F172 F174 I168 I170 I172 I174 C179 C181 C183 C185 F179 F181 F183 F185 I179 I181 I183 I185" xr:uid="{A9949BCF-087E-A44B-B082-32DB75BCA567}">
      <formula1>UVO</formula1>
    </dataValidation>
    <dataValidation type="list" errorStyle="warning" allowBlank="1" showErrorMessage="1" error="Voer juiste waarde in. " sqref="C56 F56 I56 C71 F71 I71 C86 F86 I86 C103 F103 I103 C120 F120 I120 C133 F133 I133 C146 F146 I146 C163 C165 F163 F165 I163 I165 C176 F176 I176 C187 F187 I187" xr:uid="{1D93FF67-B044-1446-AB5B-096A15964899}">
      <formula1>UGV</formula1>
    </dataValidation>
  </dataValidations>
  <pageMargins left="0.7" right="0.7" top="0.75" bottom="0.75" header="0.3" footer="0.3"/>
  <pageSetup paperSize="8" scale="4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00CD3-EEF1-254E-87A6-8462D5A52AEC}">
  <dimension ref="A1:K189"/>
  <sheetViews>
    <sheetView showGridLines="0" zoomScale="90" zoomScaleNormal="90" workbookViewId="0">
      <pane ySplit="1" topLeftCell="A5" activePane="bottomLeft" state="frozen"/>
      <selection pane="bottomLeft" activeCell="C12" sqref="C12:D12"/>
    </sheetView>
  </sheetViews>
  <sheetFormatPr baseColWidth="10" defaultRowHeight="15"/>
  <cols>
    <col min="1" max="1" width="71.33203125" style="4" customWidth="1"/>
    <col min="2" max="2" width="2.83203125" style="7"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s>
  <sheetData>
    <row r="1" spans="1:11" s="4" customFormat="1" ht="50" customHeight="1">
      <c r="A1" s="42" t="s">
        <v>10</v>
      </c>
      <c r="B1" s="12"/>
      <c r="C1" s="172" t="str">
        <f>'Beoordelaar 1'!C1</f>
        <v>Inschrijver 1</v>
      </c>
      <c r="D1" s="173"/>
      <c r="E1" s="12"/>
      <c r="F1" s="172" t="str">
        <f>'Beoordelaar 1'!F1</f>
        <v>Inschrijver 2</v>
      </c>
      <c r="G1" s="173"/>
      <c r="H1" s="12"/>
      <c r="I1" s="172" t="str">
        <f>'Beoordelaar 1'!I1</f>
        <v>Inschrijver 3</v>
      </c>
      <c r="J1" s="173"/>
      <c r="K1" s="3"/>
    </row>
    <row r="2" spans="1:11" s="4" customFormat="1" ht="40" customHeight="1">
      <c r="A2" s="46" t="str">
        <f>'OPEN VRAGEN '!A1:A1</f>
        <v>1A. BEANTWOORDING OPEN VRAGEN</v>
      </c>
      <c r="B2" s="9"/>
      <c r="C2" s="119" t="s">
        <v>9</v>
      </c>
      <c r="D2" s="120"/>
      <c r="E2" s="9"/>
      <c r="F2" s="119" t="s">
        <v>9</v>
      </c>
      <c r="G2" s="120"/>
      <c r="H2" s="9"/>
      <c r="I2" s="119" t="s">
        <v>9</v>
      </c>
      <c r="J2" s="120"/>
    </row>
    <row r="3" spans="1:11" s="4" customFormat="1" ht="20" customHeight="1">
      <c r="A3" s="66" t="str">
        <f>'OPEN VRAGEN '!A3</f>
        <v xml:space="preserve">1.1 Open vraag “accountmanagement” </v>
      </c>
      <c r="B3" s="10"/>
      <c r="C3" s="8" t="s">
        <v>5</v>
      </c>
      <c r="D3" s="6"/>
      <c r="E3" s="10"/>
      <c r="F3" s="8" t="s">
        <v>5</v>
      </c>
      <c r="G3" s="6"/>
      <c r="H3" s="10"/>
      <c r="I3" s="8" t="s">
        <v>5</v>
      </c>
      <c r="J3" s="6"/>
    </row>
    <row r="4" spans="1:11" s="4" customFormat="1" ht="130" customHeight="1">
      <c r="A4" s="67" t="str">
        <f>'OPEN VRAGEN '!A4</f>
        <v xml:space="preserve">Inschrijver beschrijft in maximaal 2 A4 pagina´s op welke wijze zij invulling gaat geven aan het accountmanagement, waarbij er rekening mee gehouden moet worden dat iedere school ZELF de contacten wil onderhouden. Inschrijver beschrijft minimaal op welke concrete wijze zij zichzelf na gunning gaat introduceren bij alle scholen en hoe de contacten tussen de scholen en opdrachtnemer zullen verlopen. Inschrijver beschrijft tevens een tijdspad wanneer zij welke communicatie met wie uitvoert en welke inspanningen zij van de contractmanager van ZAAM daarbij verwacht. </v>
      </c>
      <c r="B4" s="10"/>
      <c r="C4" s="122" t="s">
        <v>3</v>
      </c>
      <c r="D4" s="118"/>
      <c r="E4" s="10"/>
      <c r="F4" s="117" t="s">
        <v>3</v>
      </c>
      <c r="G4" s="118"/>
      <c r="H4" s="10"/>
      <c r="I4" s="117" t="s">
        <v>3</v>
      </c>
      <c r="J4" s="118"/>
    </row>
    <row r="5" spans="1:11" s="4" customFormat="1" ht="20" customHeight="1">
      <c r="A5" s="66" t="str">
        <f>'OPEN VRAGEN '!A5</f>
        <v>1.2 Open vraag “Duurzaamheid</v>
      </c>
      <c r="B5" s="10"/>
      <c r="C5" s="8" t="s">
        <v>5</v>
      </c>
      <c r="D5" s="6"/>
      <c r="E5" s="10"/>
      <c r="F5" s="8" t="s">
        <v>5</v>
      </c>
      <c r="G5" s="6"/>
      <c r="H5" s="10"/>
      <c r="I5" s="8" t="s">
        <v>5</v>
      </c>
      <c r="J5" s="6"/>
    </row>
    <row r="6" spans="1:11" s="4" customFormat="1" ht="130" customHeight="1">
      <c r="A6" s="67" t="str">
        <f>'OPEN VRAGEN '!A6</f>
        <v>Inschrijver dient op maximaal 2 A4 pagina´s te beschrijven op welke wijze zij bijdraagt aan de duurzaamheid van onderwijs- en kantoormeubilair. Hierbij dient minimaal beschreven te worden hoe er wordt omgegaan met hergebruik van ‘oud’ onderwijs- en kantoormeubilair en onderdelen en het leveren van onderdelen voor bestaand meubilair. Daarnaast beschrijft inschrijver welke mogelijkheden zij biedt met betrekking tot het leveren van tweedehands onderwijs- en kantoormeubilair (ofwel meubilair met een ziel).</v>
      </c>
      <c r="B6" s="10"/>
      <c r="C6" s="122" t="s">
        <v>3</v>
      </c>
      <c r="D6" s="118"/>
      <c r="E6" s="10"/>
      <c r="F6" s="117" t="s">
        <v>3</v>
      </c>
      <c r="G6" s="118"/>
      <c r="H6" s="10"/>
      <c r="I6" s="117" t="s">
        <v>3</v>
      </c>
      <c r="J6" s="118"/>
    </row>
    <row r="7" spans="1:11" s="4" customFormat="1" ht="20" customHeight="1">
      <c r="A7" s="66" t="str">
        <f>'OPEN VRAGEN '!A7</f>
        <v xml:space="preserve">1.3 “Gebruiksvriendelijkheid bestelportal inclusief klachtenmodule” </v>
      </c>
      <c r="B7" s="10"/>
      <c r="C7" s="169"/>
      <c r="D7" s="170"/>
      <c r="E7" s="170"/>
      <c r="F7" s="170"/>
      <c r="G7" s="170"/>
      <c r="H7" s="170"/>
      <c r="I7" s="170"/>
      <c r="J7" s="171"/>
    </row>
    <row r="8" spans="1:11" s="4" customFormat="1" ht="130" customHeight="1">
      <c r="A8" s="67" t="str">
        <f>'OPEN VRAGEN '!A8</f>
        <v>Inschrijvers dienen een bestelportal te leveren waar ZAAM het meubilair kan bestellen. De aanbestedende dienst hecht veel waarde aan een goed werkende, volledige en gebruiksvriendelijke bestelportal. Tijdens de beoordeling zullen de leden van het beoordelingsteam bepaalde items gaan bestellen, zoals dit ook in de praktijk zal gaan plaatsvinden (praktijksimulatie). De beoordelaars gaan vervolgens dat bestelproces in de bestelportal beoordelen. Door middel van het fictief bestellen van de items zal de aanbestedende dienst beoordelen in welke mate de bestelportal gebruikersvriendelijk, goed werkend en volledig is.</v>
      </c>
      <c r="B8" s="10"/>
      <c r="C8" s="169"/>
      <c r="D8" s="170"/>
      <c r="E8" s="170"/>
      <c r="F8" s="170"/>
      <c r="G8" s="170"/>
      <c r="H8" s="170"/>
      <c r="I8" s="170"/>
      <c r="J8" s="171"/>
    </row>
    <row r="9" spans="1:11" s="4" customFormat="1" ht="20" customHeight="1">
      <c r="A9" s="68" t="str">
        <f>'OPEN VRAGEN '!A10</f>
        <v>Algemeen</v>
      </c>
      <c r="B9" s="10"/>
      <c r="C9" s="8" t="s">
        <v>5</v>
      </c>
      <c r="D9" s="6"/>
      <c r="E9" s="10"/>
      <c r="F9" s="8" t="s">
        <v>5</v>
      </c>
      <c r="G9" s="6"/>
      <c r="H9" s="10"/>
      <c r="I9" s="8" t="s">
        <v>5</v>
      </c>
      <c r="J9" s="6"/>
    </row>
    <row r="10" spans="1:11" s="4" customFormat="1" ht="130" customHeight="1">
      <c r="A10" s="67" t="str">
        <f>'OPEN VRAGEN '!B10</f>
        <v>Login werkt conform opgegeven inloggegevens.</v>
      </c>
      <c r="B10" s="10"/>
      <c r="C10" s="122" t="s">
        <v>3</v>
      </c>
      <c r="D10" s="118"/>
      <c r="E10" s="10"/>
      <c r="F10" s="117" t="s">
        <v>3</v>
      </c>
      <c r="G10" s="118"/>
      <c r="H10" s="10"/>
      <c r="I10" s="117" t="s">
        <v>3</v>
      </c>
      <c r="J10" s="118"/>
    </row>
    <row r="11" spans="1:11" s="4" customFormat="1" ht="20" customHeight="1">
      <c r="A11" s="68" t="str">
        <f>'OPEN VRAGEN '!A10</f>
        <v>Algemeen</v>
      </c>
      <c r="B11" s="10"/>
      <c r="C11" s="8" t="s">
        <v>5</v>
      </c>
      <c r="D11" s="6"/>
      <c r="E11" s="10"/>
      <c r="F11" s="8" t="s">
        <v>5</v>
      </c>
      <c r="G11" s="6"/>
      <c r="H11" s="10"/>
      <c r="I11" s="8" t="s">
        <v>5</v>
      </c>
      <c r="J11" s="6"/>
    </row>
    <row r="12" spans="1:11" s="4" customFormat="1" ht="130" customHeight="1">
      <c r="A12" s="67" t="str">
        <f>'OPEN VRAGEN '!B11</f>
        <v>Algehele indruk opzet/ uitstraling/ laagdrempeligheid.
(Uitmuntend= boven verwachting/ voldoende= volgens verwachting/ onvoldoende= valt tegen, onduidelijk, niet laagdrempelig)</v>
      </c>
      <c r="B12" s="10"/>
      <c r="C12" s="122" t="s">
        <v>3</v>
      </c>
      <c r="D12" s="118"/>
      <c r="E12" s="10"/>
      <c r="F12" s="117" t="s">
        <v>3</v>
      </c>
      <c r="G12" s="118"/>
      <c r="H12" s="10"/>
      <c r="I12" s="117" t="s">
        <v>3</v>
      </c>
      <c r="J12" s="118"/>
    </row>
    <row r="13" spans="1:11" s="4" customFormat="1" ht="20" customHeight="1">
      <c r="A13" s="68" t="str">
        <f>'OPEN VRAGEN '!A12</f>
        <v>Gebruikers vriendelijkheid</v>
      </c>
      <c r="B13" s="10"/>
      <c r="C13" s="8" t="s">
        <v>5</v>
      </c>
      <c r="D13" s="6"/>
      <c r="E13" s="10"/>
      <c r="F13" s="8" t="s">
        <v>5</v>
      </c>
      <c r="G13" s="6"/>
      <c r="H13" s="10"/>
      <c r="I13" s="8" t="s">
        <v>5</v>
      </c>
      <c r="J13" s="6"/>
    </row>
    <row r="14" spans="1:11" s="4" customFormat="1" ht="130" customHeight="1">
      <c r="A14" s="67" t="str">
        <f>'OPEN VRAGEN '!B12</f>
        <v>Aantal handelingen na het inloggen tot afronding per bestelling.</v>
      </c>
      <c r="B14" s="10"/>
      <c r="C14" s="122" t="s">
        <v>3</v>
      </c>
      <c r="D14" s="118"/>
      <c r="E14" s="10"/>
      <c r="F14" s="117" t="s">
        <v>3</v>
      </c>
      <c r="G14" s="118"/>
      <c r="H14" s="10"/>
      <c r="I14" s="117" t="s">
        <v>3</v>
      </c>
      <c r="J14" s="118"/>
    </row>
    <row r="15" spans="1:11" s="4" customFormat="1" ht="20" customHeight="1">
      <c r="A15" s="68" t="str">
        <f>'OPEN VRAGEN '!A12</f>
        <v>Gebruikers vriendelijkheid</v>
      </c>
      <c r="B15" s="10"/>
      <c r="C15" s="8" t="s">
        <v>5</v>
      </c>
      <c r="D15" s="6"/>
      <c r="E15" s="10"/>
      <c r="F15" s="8" t="s">
        <v>5</v>
      </c>
      <c r="G15" s="6"/>
      <c r="H15" s="10"/>
      <c r="I15" s="8" t="s">
        <v>5</v>
      </c>
      <c r="J15" s="6"/>
    </row>
    <row r="16" spans="1:11" s="4" customFormat="1" ht="130" customHeight="1">
      <c r="A16" s="67" t="str">
        <f>'OPEN VRAGEN '!B13</f>
        <v>De mate van logische opbouw van de schermen van de bestelportal.
(Uitmuntend= boven verwachting/ voldoende= volgens verwachting/ onvoldoende= valt tegen, onduidelijk, teveel handelingen)</v>
      </c>
      <c r="B16" s="10"/>
      <c r="C16" s="122" t="s">
        <v>3</v>
      </c>
      <c r="D16" s="118"/>
      <c r="E16" s="10"/>
      <c r="F16" s="117" t="s">
        <v>3</v>
      </c>
      <c r="G16" s="118"/>
      <c r="H16" s="10"/>
      <c r="I16" s="117" t="s">
        <v>3</v>
      </c>
      <c r="J16" s="118"/>
    </row>
    <row r="17" spans="1:10" s="4" customFormat="1" ht="20" customHeight="1">
      <c r="A17" s="68" t="str">
        <f>'OPEN VRAGEN '!A12</f>
        <v>Gebruikers vriendelijkheid</v>
      </c>
      <c r="B17" s="10"/>
      <c r="C17" s="8" t="s">
        <v>5</v>
      </c>
      <c r="D17" s="6"/>
      <c r="E17" s="10"/>
      <c r="F17" s="8" t="s">
        <v>5</v>
      </c>
      <c r="G17" s="6"/>
      <c r="H17" s="10"/>
      <c r="I17" s="8" t="s">
        <v>5</v>
      </c>
      <c r="J17" s="6"/>
    </row>
    <row r="18" spans="1:10" s="4" customFormat="1" ht="130" customHeight="1">
      <c r="A18" s="67" t="str">
        <f>'OPEN VRAGEN '!B14</f>
        <v>Mogelijkheid tot inzage in bestelstatus.</v>
      </c>
      <c r="B18" s="10"/>
      <c r="C18" s="122" t="s">
        <v>3</v>
      </c>
      <c r="D18" s="118"/>
      <c r="E18" s="10"/>
      <c r="F18" s="117" t="s">
        <v>3</v>
      </c>
      <c r="G18" s="118"/>
      <c r="H18" s="10"/>
      <c r="I18" s="117" t="s">
        <v>3</v>
      </c>
      <c r="J18" s="118"/>
    </row>
    <row r="19" spans="1:10" s="4" customFormat="1" ht="20" customHeight="1">
      <c r="A19" s="68" t="str">
        <f>'OPEN VRAGEN '!A12</f>
        <v>Gebruikers vriendelijkheid</v>
      </c>
      <c r="B19" s="10"/>
      <c r="C19" s="8" t="s">
        <v>5</v>
      </c>
      <c r="D19" s="6"/>
      <c r="E19" s="10"/>
      <c r="F19" s="8" t="s">
        <v>5</v>
      </c>
      <c r="G19" s="6"/>
      <c r="H19" s="10"/>
      <c r="I19" s="8" t="s">
        <v>5</v>
      </c>
      <c r="J19" s="6"/>
    </row>
    <row r="20" spans="1:10" s="4" customFormat="1" ht="130" customHeight="1">
      <c r="A20" s="67" t="str">
        <f>'OPEN VRAGEN '!B15</f>
        <v>Mogelijkheid van vrij tekstveld.</v>
      </c>
      <c r="B20" s="10"/>
      <c r="C20" s="122" t="s">
        <v>3</v>
      </c>
      <c r="D20" s="118"/>
      <c r="E20" s="10"/>
      <c r="F20" s="117" t="s">
        <v>3</v>
      </c>
      <c r="G20" s="118"/>
      <c r="H20" s="10"/>
      <c r="I20" s="117" t="s">
        <v>3</v>
      </c>
      <c r="J20" s="118"/>
    </row>
    <row r="21" spans="1:10" s="4" customFormat="1" ht="20" customHeight="1">
      <c r="A21" s="68" t="str">
        <f>'OPEN VRAGEN '!A12</f>
        <v>Gebruikers vriendelijkheid</v>
      </c>
      <c r="B21" s="10"/>
      <c r="C21" s="8" t="s">
        <v>5</v>
      </c>
      <c r="D21" s="6"/>
      <c r="E21" s="10"/>
      <c r="F21" s="8" t="s">
        <v>5</v>
      </c>
      <c r="G21" s="6"/>
      <c r="H21" s="10"/>
      <c r="I21" s="8" t="s">
        <v>5</v>
      </c>
      <c r="J21" s="6"/>
    </row>
    <row r="22" spans="1:10" s="4" customFormat="1" ht="130" customHeight="1">
      <c r="A22" s="67" t="str">
        <f>'OPEN VRAGEN '!B16</f>
        <v>Aanwezigheid van help-functies, automatische tips en ondersteuning.</v>
      </c>
      <c r="B22" s="10"/>
      <c r="C22" s="122" t="s">
        <v>3</v>
      </c>
      <c r="D22" s="118"/>
      <c r="E22" s="10"/>
      <c r="F22" s="117" t="s">
        <v>3</v>
      </c>
      <c r="G22" s="118"/>
      <c r="H22" s="10"/>
      <c r="I22" s="117" t="s">
        <v>3</v>
      </c>
      <c r="J22" s="118"/>
    </row>
    <row r="23" spans="1:10" s="4" customFormat="1" ht="20" customHeight="1">
      <c r="A23" s="68" t="str">
        <f>'OPEN VRAGEN '!A17</f>
        <v>Prijzen</v>
      </c>
      <c r="B23" s="10"/>
      <c r="C23" s="8" t="s">
        <v>5</v>
      </c>
      <c r="D23" s="6"/>
      <c r="E23" s="10"/>
      <c r="F23" s="8" t="s">
        <v>5</v>
      </c>
      <c r="G23" s="6"/>
      <c r="H23" s="10"/>
      <c r="I23" s="8" t="s">
        <v>5</v>
      </c>
      <c r="J23" s="6"/>
    </row>
    <row r="24" spans="1:10" s="4" customFormat="1" ht="130" customHeight="1">
      <c r="A24" s="67" t="str">
        <f>'OPEN VRAGEN '!B17</f>
        <v>Juiste prijzen (tarieven conform het ingediende prijzenblad van de inschrijver en BTW) komen online in beeld (tijdens bestellen).</v>
      </c>
      <c r="B24" s="10"/>
      <c r="C24" s="122" t="s">
        <v>3</v>
      </c>
      <c r="D24" s="118"/>
      <c r="E24" s="10"/>
      <c r="F24" s="117" t="s">
        <v>3</v>
      </c>
      <c r="G24" s="118"/>
      <c r="H24" s="10"/>
      <c r="I24" s="117" t="s">
        <v>3</v>
      </c>
      <c r="J24" s="118"/>
    </row>
    <row r="25" spans="1:10" s="4" customFormat="1" ht="20" customHeight="1">
      <c r="A25" s="68" t="str">
        <f>'OPEN VRAGEN '!A18</f>
        <v>Aflevering</v>
      </c>
      <c r="B25" s="10"/>
      <c r="C25" s="8" t="s">
        <v>5</v>
      </c>
      <c r="D25" s="6"/>
      <c r="E25" s="10"/>
      <c r="F25" s="8" t="s">
        <v>5</v>
      </c>
      <c r="G25" s="6"/>
      <c r="H25" s="10"/>
      <c r="I25" s="8" t="s">
        <v>5</v>
      </c>
      <c r="J25" s="6"/>
    </row>
    <row r="26" spans="1:10" s="4" customFormat="1" ht="130" customHeight="1">
      <c r="A26" s="67" t="str">
        <f>'OPEN VRAGEN '!B18</f>
        <v>Het afleveradres van de scholen is per bestelling met een pull down te wijzigen.</v>
      </c>
      <c r="B26" s="10"/>
      <c r="C26" s="122" t="s">
        <v>3</v>
      </c>
      <c r="D26" s="118"/>
      <c r="E26" s="10"/>
      <c r="F26" s="117" t="s">
        <v>3</v>
      </c>
      <c r="G26" s="118"/>
      <c r="H26" s="10"/>
      <c r="I26" s="117" t="s">
        <v>3</v>
      </c>
      <c r="J26" s="118"/>
    </row>
    <row r="27" spans="1:10" s="4" customFormat="1" ht="20" customHeight="1">
      <c r="A27" s="68" t="str">
        <f>'OPEN VRAGEN '!A19</f>
        <v>Klachten</v>
      </c>
      <c r="B27" s="10"/>
      <c r="C27" s="8" t="s">
        <v>5</v>
      </c>
      <c r="D27" s="6"/>
      <c r="E27" s="10"/>
      <c r="F27" s="8" t="s">
        <v>5</v>
      </c>
      <c r="G27" s="6"/>
      <c r="H27" s="10"/>
      <c r="I27" s="8" t="s">
        <v>5</v>
      </c>
      <c r="J27" s="6"/>
    </row>
    <row r="28" spans="1:10" s="4" customFormat="1" ht="130" customHeight="1">
      <c r="A28" s="67" t="str">
        <f>'OPEN VRAGEN '!B19</f>
        <v>De bestelportal beschikt over een module waar klachten kunnen worden ingediend</v>
      </c>
      <c r="B28" s="10"/>
      <c r="C28" s="122" t="s">
        <v>3</v>
      </c>
      <c r="D28" s="118"/>
      <c r="E28" s="10"/>
      <c r="F28" s="117" t="s">
        <v>3</v>
      </c>
      <c r="G28" s="118"/>
      <c r="H28" s="10"/>
      <c r="I28" s="117" t="s">
        <v>3</v>
      </c>
      <c r="J28" s="118"/>
    </row>
    <row r="29" spans="1:10" s="4" customFormat="1" ht="20" customHeight="1">
      <c r="A29" s="43"/>
      <c r="B29" s="11"/>
      <c r="C29" s="44"/>
      <c r="D29" s="44"/>
      <c r="E29" s="11"/>
      <c r="F29" s="44"/>
      <c r="G29" s="44"/>
      <c r="H29" s="11"/>
      <c r="I29" s="44"/>
      <c r="J29" s="45"/>
    </row>
    <row r="30" spans="1:10" s="4" customFormat="1" ht="40" customHeight="1">
      <c r="A30" s="46" t="str">
        <f>INTERVIEW!A1</f>
        <v>2. INTERVIEW SLEUTELFUNCTIONARISSEN</v>
      </c>
      <c r="B30" s="9"/>
      <c r="C30" s="119" t="s">
        <v>9</v>
      </c>
      <c r="D30" s="120"/>
      <c r="E30" s="9"/>
      <c r="F30" s="119" t="s">
        <v>9</v>
      </c>
      <c r="G30" s="120"/>
      <c r="H30" s="9"/>
      <c r="I30" s="119" t="s">
        <v>9</v>
      </c>
      <c r="J30" s="120"/>
    </row>
    <row r="31" spans="1:10" s="4" customFormat="1" ht="20" customHeight="1">
      <c r="A31" s="126" t="str">
        <f>INTERVIEW!A4</f>
        <v>Vraag 1</v>
      </c>
      <c r="B31" s="10"/>
      <c r="C31" s="8" t="s">
        <v>5</v>
      </c>
      <c r="D31" s="6"/>
      <c r="E31" s="10"/>
      <c r="F31" s="8" t="s">
        <v>5</v>
      </c>
      <c r="G31" s="6"/>
      <c r="H31" s="10"/>
      <c r="I31" s="8" t="s">
        <v>5</v>
      </c>
      <c r="J31" s="6"/>
    </row>
    <row r="32" spans="1:10" s="4" customFormat="1" ht="130" customHeight="1">
      <c r="A32" s="127"/>
      <c r="B32" s="10"/>
      <c r="C32" s="122" t="s">
        <v>3</v>
      </c>
      <c r="D32" s="118"/>
      <c r="E32" s="10"/>
      <c r="F32" s="117" t="s">
        <v>3</v>
      </c>
      <c r="G32" s="118"/>
      <c r="H32" s="10"/>
      <c r="I32" s="117" t="s">
        <v>3</v>
      </c>
      <c r="J32" s="118"/>
    </row>
    <row r="33" spans="1:10" s="4" customFormat="1" ht="20" customHeight="1">
      <c r="A33" s="126" t="str">
        <f>INTERVIEW!A5</f>
        <v>Vraag 2</v>
      </c>
      <c r="B33" s="10"/>
      <c r="C33" s="8" t="s">
        <v>5</v>
      </c>
      <c r="D33" s="6"/>
      <c r="E33" s="10"/>
      <c r="F33" s="8" t="s">
        <v>5</v>
      </c>
      <c r="G33" s="6"/>
      <c r="H33" s="10"/>
      <c r="I33" s="8" t="s">
        <v>5</v>
      </c>
      <c r="J33" s="6"/>
    </row>
    <row r="34" spans="1:10" s="4" customFormat="1" ht="130" customHeight="1">
      <c r="A34" s="127"/>
      <c r="B34" s="10"/>
      <c r="C34" s="122" t="s">
        <v>3</v>
      </c>
      <c r="D34" s="118"/>
      <c r="E34" s="10"/>
      <c r="F34" s="117" t="s">
        <v>3</v>
      </c>
      <c r="G34" s="118"/>
      <c r="H34" s="10"/>
      <c r="I34" s="117" t="s">
        <v>3</v>
      </c>
      <c r="J34" s="118"/>
    </row>
    <row r="35" spans="1:10" s="4" customFormat="1" ht="20" customHeight="1">
      <c r="A35" s="126" t="str">
        <f>INTERVIEW!A6</f>
        <v>Vraag 3</v>
      </c>
      <c r="B35" s="10"/>
      <c r="C35" s="8" t="s">
        <v>5</v>
      </c>
      <c r="D35" s="6"/>
      <c r="E35" s="10"/>
      <c r="F35" s="8" t="s">
        <v>5</v>
      </c>
      <c r="G35" s="6"/>
      <c r="H35" s="10"/>
      <c r="I35" s="8" t="s">
        <v>5</v>
      </c>
      <c r="J35" s="6"/>
    </row>
    <row r="36" spans="1:10" s="4" customFormat="1" ht="130" customHeight="1">
      <c r="A36" s="127"/>
      <c r="B36" s="10"/>
      <c r="C36" s="122" t="s">
        <v>3</v>
      </c>
      <c r="D36" s="118"/>
      <c r="E36" s="10"/>
      <c r="F36" s="117" t="s">
        <v>3</v>
      </c>
      <c r="G36" s="118"/>
      <c r="H36" s="10"/>
      <c r="I36" s="117" t="s">
        <v>3</v>
      </c>
      <c r="J36" s="118"/>
    </row>
    <row r="37" spans="1:10" s="4" customFormat="1" ht="20" customHeight="1">
      <c r="A37" s="126" t="str">
        <f>INTERVIEW!A7</f>
        <v>Vraag 4</v>
      </c>
      <c r="B37" s="10"/>
      <c r="C37" s="8" t="s">
        <v>5</v>
      </c>
      <c r="D37" s="6"/>
      <c r="E37" s="10"/>
      <c r="F37" s="8" t="s">
        <v>5</v>
      </c>
      <c r="G37" s="6"/>
      <c r="H37" s="10"/>
      <c r="I37" s="8" t="s">
        <v>5</v>
      </c>
      <c r="J37" s="6"/>
    </row>
    <row r="38" spans="1:10" s="4" customFormat="1" ht="130" customHeight="1">
      <c r="A38" s="127"/>
      <c r="B38" s="10"/>
      <c r="C38" s="122" t="s">
        <v>3</v>
      </c>
      <c r="D38" s="118"/>
      <c r="E38" s="10"/>
      <c r="F38" s="117" t="s">
        <v>3</v>
      </c>
      <c r="G38" s="118"/>
      <c r="H38" s="10"/>
      <c r="I38" s="117" t="s">
        <v>3</v>
      </c>
      <c r="J38" s="118"/>
    </row>
    <row r="39" spans="1:10" s="4" customFormat="1" ht="20" customHeight="1">
      <c r="A39" s="126" t="str">
        <f>INTERVIEW!A8</f>
        <v>Vraag 5</v>
      </c>
      <c r="B39" s="10"/>
      <c r="C39" s="8" t="s">
        <v>5</v>
      </c>
      <c r="D39" s="6"/>
      <c r="E39" s="10"/>
      <c r="F39" s="8" t="s">
        <v>5</v>
      </c>
      <c r="G39" s="6"/>
      <c r="H39" s="10"/>
      <c r="I39" s="8" t="s">
        <v>5</v>
      </c>
      <c r="J39" s="6"/>
    </row>
    <row r="40" spans="1:10" s="4" customFormat="1" ht="130" customHeight="1">
      <c r="A40" s="127"/>
      <c r="B40" s="10"/>
      <c r="C40" s="122" t="s">
        <v>3</v>
      </c>
      <c r="D40" s="118"/>
      <c r="E40" s="10"/>
      <c r="F40" s="117" t="s">
        <v>3</v>
      </c>
      <c r="G40" s="118"/>
      <c r="H40" s="10"/>
      <c r="I40" s="117" t="s">
        <v>3</v>
      </c>
      <c r="J40" s="118"/>
    </row>
    <row r="41" spans="1:10" s="4" customFormat="1" ht="20" customHeight="1">
      <c r="A41" s="43"/>
      <c r="B41" s="11"/>
      <c r="C41" s="44"/>
      <c r="D41" s="44"/>
      <c r="E41" s="11"/>
      <c r="F41" s="44"/>
      <c r="G41" s="44"/>
      <c r="H41" s="11"/>
      <c r="I41" s="44"/>
      <c r="J41" s="45"/>
    </row>
    <row r="42" spans="1:10" s="4" customFormat="1" ht="40" customHeight="1">
      <c r="A42" s="46" t="str">
        <f>PRODUCTDEMONSTRATIE!A1:A1</f>
        <v>3. PRODUCTDEMONSTRATIE BIJ ZAAM</v>
      </c>
      <c r="B42" s="9"/>
      <c r="C42" s="119" t="s">
        <v>9</v>
      </c>
      <c r="D42" s="120"/>
      <c r="E42" s="9"/>
      <c r="F42" s="119" t="s">
        <v>9</v>
      </c>
      <c r="G42" s="120"/>
      <c r="H42" s="9"/>
      <c r="I42" s="119" t="s">
        <v>9</v>
      </c>
      <c r="J42" s="120"/>
    </row>
    <row r="43" spans="1:10" s="4" customFormat="1" ht="20" customHeight="1">
      <c r="A43" s="128" t="str">
        <f>PRODUCTDEMONSTRATIE!A3</f>
        <v>(1) Leerlingstoel nr. 6</v>
      </c>
      <c r="B43" s="129"/>
      <c r="C43" s="129"/>
      <c r="D43" s="129"/>
      <c r="E43" s="129"/>
      <c r="F43" s="129"/>
      <c r="G43" s="129"/>
      <c r="H43" s="129"/>
      <c r="I43" s="129"/>
      <c r="J43" s="130"/>
    </row>
    <row r="44" spans="1:10" s="4" customFormat="1" ht="20" customHeight="1">
      <c r="A44" s="126" t="str">
        <f>PRODUCTDEMONSTRATIE!A6:A6</f>
        <v>1.	Zitcomfort</v>
      </c>
      <c r="B44" s="10"/>
      <c r="C44" s="8" t="s">
        <v>5</v>
      </c>
      <c r="D44" s="6"/>
      <c r="E44" s="10"/>
      <c r="F44" s="8" t="s">
        <v>5</v>
      </c>
      <c r="G44" s="6"/>
      <c r="H44" s="10"/>
      <c r="I44" s="8" t="s">
        <v>5</v>
      </c>
      <c r="J44" s="6"/>
    </row>
    <row r="45" spans="1:10" s="4" customFormat="1" ht="130" customHeight="1">
      <c r="A45" s="127"/>
      <c r="B45" s="10"/>
      <c r="C45" s="122" t="s">
        <v>3</v>
      </c>
      <c r="D45" s="118"/>
      <c r="E45" s="10"/>
      <c r="F45" s="117" t="s">
        <v>3</v>
      </c>
      <c r="G45" s="118"/>
      <c r="H45" s="10"/>
      <c r="I45" s="117" t="s">
        <v>3</v>
      </c>
      <c r="J45" s="118"/>
    </row>
    <row r="46" spans="1:10" s="4" customFormat="1" ht="20" customHeight="1">
      <c r="A46" s="126" t="str">
        <f>PRODUCTDEMONSTRATIE!A7:A7</f>
        <v>2.	Stabiliteit bij het zitten</v>
      </c>
      <c r="B46" s="10"/>
      <c r="C46" s="8" t="s">
        <v>5</v>
      </c>
      <c r="D46" s="6"/>
      <c r="E46" s="10"/>
      <c r="F46" s="8" t="s">
        <v>5</v>
      </c>
      <c r="G46" s="6"/>
      <c r="H46" s="10"/>
      <c r="I46" s="8" t="s">
        <v>5</v>
      </c>
      <c r="J46" s="6"/>
    </row>
    <row r="47" spans="1:10" s="4" customFormat="1" ht="130" customHeight="1">
      <c r="A47" s="127"/>
      <c r="B47" s="10"/>
      <c r="C47" s="122" t="s">
        <v>3</v>
      </c>
      <c r="D47" s="118"/>
      <c r="E47" s="10"/>
      <c r="F47" s="117" t="s">
        <v>3</v>
      </c>
      <c r="G47" s="118"/>
      <c r="H47" s="10"/>
      <c r="I47" s="117" t="s">
        <v>3</v>
      </c>
      <c r="J47" s="118"/>
    </row>
    <row r="48" spans="1:10" s="4" customFormat="1" ht="20" customHeight="1">
      <c r="A48" s="126" t="str">
        <f>PRODUCTDEMONSTRATIE!A8:A8</f>
        <v>3.	Constructie inclusief bevestiging tussen frame en zitting</v>
      </c>
      <c r="B48" s="10"/>
      <c r="C48" s="8" t="s">
        <v>5</v>
      </c>
      <c r="D48" s="6"/>
      <c r="E48" s="10"/>
      <c r="F48" s="8" t="s">
        <v>5</v>
      </c>
      <c r="G48" s="6"/>
      <c r="H48" s="10"/>
      <c r="I48" s="8" t="s">
        <v>5</v>
      </c>
      <c r="J48" s="6"/>
    </row>
    <row r="49" spans="1:10" s="4" customFormat="1" ht="130" customHeight="1">
      <c r="A49" s="127"/>
      <c r="B49" s="10"/>
      <c r="C49" s="122" t="s">
        <v>3</v>
      </c>
      <c r="D49" s="118"/>
      <c r="E49" s="10"/>
      <c r="F49" s="117" t="s">
        <v>3</v>
      </c>
      <c r="G49" s="118"/>
      <c r="H49" s="10"/>
      <c r="I49" s="117" t="s">
        <v>3</v>
      </c>
      <c r="J49" s="118"/>
    </row>
    <row r="50" spans="1:10" s="4" customFormat="1" ht="20" customHeight="1">
      <c r="A50" s="126" t="str">
        <f>PRODUCTDEMONSTRATIE!A9:A9</f>
        <v>4.	Uitstraling/ vormgeving</v>
      </c>
      <c r="B50" s="10"/>
      <c r="C50" s="8" t="s">
        <v>5</v>
      </c>
      <c r="D50" s="6"/>
      <c r="E50" s="10"/>
      <c r="F50" s="8" t="s">
        <v>5</v>
      </c>
      <c r="G50" s="6"/>
      <c r="H50" s="10"/>
      <c r="I50" s="8" t="s">
        <v>5</v>
      </c>
      <c r="J50" s="6"/>
    </row>
    <row r="51" spans="1:10" s="4" customFormat="1" ht="130" customHeight="1">
      <c r="A51" s="127"/>
      <c r="B51" s="10"/>
      <c r="C51" s="122" t="s">
        <v>3</v>
      </c>
      <c r="D51" s="118"/>
      <c r="E51" s="10"/>
      <c r="F51" s="117" t="s">
        <v>3</v>
      </c>
      <c r="G51" s="118"/>
      <c r="H51" s="10"/>
      <c r="I51" s="117" t="s">
        <v>3</v>
      </c>
      <c r="J51" s="118"/>
    </row>
    <row r="52" spans="1:10" s="4" customFormat="1" ht="20" customHeight="1">
      <c r="A52" s="126" t="str">
        <f>PRODUCTDEMONSTRATIE!A10:A10</f>
        <v>5.	Gemak schoonmaken</v>
      </c>
      <c r="B52" s="10"/>
      <c r="C52" s="8" t="s">
        <v>5</v>
      </c>
      <c r="D52" s="6"/>
      <c r="E52" s="10"/>
      <c r="F52" s="8" t="s">
        <v>5</v>
      </c>
      <c r="G52" s="6"/>
      <c r="H52" s="10"/>
      <c r="I52" s="8" t="s">
        <v>5</v>
      </c>
      <c r="J52" s="6"/>
    </row>
    <row r="53" spans="1:10" s="4" customFormat="1" ht="130" customHeight="1">
      <c r="A53" s="127"/>
      <c r="B53" s="10"/>
      <c r="C53" s="122" t="s">
        <v>3</v>
      </c>
      <c r="D53" s="118"/>
      <c r="E53" s="10"/>
      <c r="F53" s="117" t="s">
        <v>3</v>
      </c>
      <c r="G53" s="118"/>
      <c r="H53" s="10"/>
      <c r="I53" s="117" t="s">
        <v>3</v>
      </c>
      <c r="J53" s="118"/>
    </row>
    <row r="54" spans="1:10" s="4" customFormat="1" ht="20" customHeight="1">
      <c r="A54" s="126" t="str">
        <f>PRODUCTDEMONSTRATIE!A11:A11</f>
        <v>6.	Mate van leerling-proof</v>
      </c>
      <c r="B54" s="10"/>
      <c r="C54" s="8" t="s">
        <v>5</v>
      </c>
      <c r="D54" s="6"/>
      <c r="E54" s="10"/>
      <c r="F54" s="8" t="s">
        <v>5</v>
      </c>
      <c r="G54" s="6"/>
      <c r="H54" s="10"/>
      <c r="I54" s="8" t="s">
        <v>5</v>
      </c>
      <c r="J54" s="6"/>
    </row>
    <row r="55" spans="1:10" s="4" customFormat="1" ht="130" customHeight="1">
      <c r="A55" s="127"/>
      <c r="B55" s="10"/>
      <c r="C55" s="122" t="s">
        <v>3</v>
      </c>
      <c r="D55" s="118"/>
      <c r="E55" s="10"/>
      <c r="F55" s="117" t="s">
        <v>3</v>
      </c>
      <c r="G55" s="118"/>
      <c r="H55" s="10"/>
      <c r="I55" s="117" t="s">
        <v>3</v>
      </c>
      <c r="J55" s="118"/>
    </row>
    <row r="56" spans="1:10" s="4" customFormat="1" ht="20" customHeight="1">
      <c r="A56" s="126" t="str">
        <f>PRODUCTDEMONSTRATIE!A12:A12</f>
        <v>7.	Mate van keuze kleuren in stalenboek</v>
      </c>
      <c r="B56" s="10"/>
      <c r="C56" s="8" t="s">
        <v>5</v>
      </c>
      <c r="D56" s="6"/>
      <c r="E56" s="10"/>
      <c r="F56" s="8" t="s">
        <v>5</v>
      </c>
      <c r="G56" s="6"/>
      <c r="H56" s="10"/>
      <c r="I56" s="8" t="s">
        <v>5</v>
      </c>
      <c r="J56" s="6"/>
    </row>
    <row r="57" spans="1:10" s="4" customFormat="1" ht="130" customHeight="1">
      <c r="A57" s="127"/>
      <c r="B57" s="10"/>
      <c r="C57" s="122" t="s">
        <v>3</v>
      </c>
      <c r="D57" s="118"/>
      <c r="E57" s="10"/>
      <c r="F57" s="117" t="s">
        <v>3</v>
      </c>
      <c r="G57" s="118"/>
      <c r="H57" s="10"/>
      <c r="I57" s="117" t="s">
        <v>3</v>
      </c>
      <c r="J57" s="118"/>
    </row>
    <row r="58" spans="1:10" s="4" customFormat="1" ht="20" customHeight="1">
      <c r="A58" s="128" t="str">
        <f>PRODUCTDEMONSTRATIE!A4</f>
        <v>(2) Leerlingstoel nr. 7 (vloerdoppen glad kunststof)</v>
      </c>
      <c r="B58" s="129"/>
      <c r="C58" s="129"/>
      <c r="D58" s="129"/>
      <c r="E58" s="129"/>
      <c r="F58" s="129"/>
      <c r="G58" s="129"/>
      <c r="H58" s="129"/>
      <c r="I58" s="129"/>
      <c r="J58" s="130"/>
    </row>
    <row r="59" spans="1:10" s="4" customFormat="1" ht="20" customHeight="1">
      <c r="A59" s="126" t="str">
        <f>PRODUCTDEMONSTRATIE!A6</f>
        <v>1.	Zitcomfort</v>
      </c>
      <c r="B59" s="10"/>
      <c r="C59" s="8" t="s">
        <v>5</v>
      </c>
      <c r="D59" s="6"/>
      <c r="E59" s="10"/>
      <c r="F59" s="8" t="s">
        <v>5</v>
      </c>
      <c r="G59" s="6"/>
      <c r="H59" s="10"/>
      <c r="I59" s="8" t="s">
        <v>5</v>
      </c>
      <c r="J59" s="6"/>
    </row>
    <row r="60" spans="1:10" s="4" customFormat="1" ht="130" customHeight="1">
      <c r="A60" s="127"/>
      <c r="B60" s="10"/>
      <c r="C60" s="122" t="s">
        <v>3</v>
      </c>
      <c r="D60" s="118"/>
      <c r="E60" s="10"/>
      <c r="F60" s="117" t="s">
        <v>3</v>
      </c>
      <c r="G60" s="118"/>
      <c r="H60" s="10"/>
      <c r="I60" s="117" t="s">
        <v>3</v>
      </c>
      <c r="J60" s="118"/>
    </row>
    <row r="61" spans="1:10" s="4" customFormat="1" ht="20" customHeight="1">
      <c r="A61" s="126" t="str">
        <f>PRODUCTDEMONSTRATIE!A7</f>
        <v>2.	Stabiliteit bij het zitten</v>
      </c>
      <c r="B61" s="10"/>
      <c r="C61" s="8" t="s">
        <v>5</v>
      </c>
      <c r="D61" s="6"/>
      <c r="E61" s="10"/>
      <c r="F61" s="8" t="s">
        <v>5</v>
      </c>
      <c r="G61" s="6"/>
      <c r="H61" s="10"/>
      <c r="I61" s="8" t="s">
        <v>5</v>
      </c>
      <c r="J61" s="6"/>
    </row>
    <row r="62" spans="1:10" s="4" customFormat="1" ht="130" customHeight="1">
      <c r="A62" s="127"/>
      <c r="B62" s="10"/>
      <c r="C62" s="122" t="s">
        <v>3</v>
      </c>
      <c r="D62" s="118"/>
      <c r="E62" s="10"/>
      <c r="F62" s="117" t="s">
        <v>3</v>
      </c>
      <c r="G62" s="118"/>
      <c r="H62" s="10"/>
      <c r="I62" s="117" t="s">
        <v>3</v>
      </c>
      <c r="J62" s="118"/>
    </row>
    <row r="63" spans="1:10" s="4" customFormat="1" ht="20" customHeight="1">
      <c r="A63" s="126" t="str">
        <f>PRODUCTDEMONSTRATIE!A8</f>
        <v>3.	Constructie inclusief bevestiging tussen frame en zitting</v>
      </c>
      <c r="B63" s="10"/>
      <c r="C63" s="8" t="s">
        <v>5</v>
      </c>
      <c r="D63" s="6"/>
      <c r="E63" s="10"/>
      <c r="F63" s="8" t="s">
        <v>5</v>
      </c>
      <c r="G63" s="6"/>
      <c r="H63" s="10"/>
      <c r="I63" s="8" t="s">
        <v>5</v>
      </c>
      <c r="J63" s="6"/>
    </row>
    <row r="64" spans="1:10" s="4" customFormat="1" ht="130" customHeight="1">
      <c r="A64" s="127"/>
      <c r="B64" s="10"/>
      <c r="C64" s="122" t="s">
        <v>3</v>
      </c>
      <c r="D64" s="118"/>
      <c r="E64" s="10"/>
      <c r="F64" s="117" t="s">
        <v>3</v>
      </c>
      <c r="G64" s="118"/>
      <c r="H64" s="10"/>
      <c r="I64" s="117" t="s">
        <v>3</v>
      </c>
      <c r="J64" s="118"/>
    </row>
    <row r="65" spans="1:10" s="4" customFormat="1" ht="20" customHeight="1">
      <c r="A65" s="126" t="str">
        <f>PRODUCTDEMONSTRATIE!A9</f>
        <v>4.	Uitstraling/ vormgeving</v>
      </c>
      <c r="B65" s="10"/>
      <c r="C65" s="8" t="s">
        <v>5</v>
      </c>
      <c r="D65" s="6"/>
      <c r="E65" s="10"/>
      <c r="F65" s="8" t="s">
        <v>5</v>
      </c>
      <c r="G65" s="6"/>
      <c r="H65" s="10"/>
      <c r="I65" s="8" t="s">
        <v>5</v>
      </c>
      <c r="J65" s="6"/>
    </row>
    <row r="66" spans="1:10" s="4" customFormat="1" ht="130" customHeight="1">
      <c r="A66" s="127"/>
      <c r="B66" s="10"/>
      <c r="C66" s="122" t="s">
        <v>3</v>
      </c>
      <c r="D66" s="118"/>
      <c r="E66" s="10"/>
      <c r="F66" s="117" t="s">
        <v>3</v>
      </c>
      <c r="G66" s="118"/>
      <c r="H66" s="10"/>
      <c r="I66" s="117" t="s">
        <v>3</v>
      </c>
      <c r="J66" s="118"/>
    </row>
    <row r="67" spans="1:10" s="4" customFormat="1" ht="20" customHeight="1">
      <c r="A67" s="126" t="str">
        <f>PRODUCTDEMONSTRATIE!A10</f>
        <v>5.	Gemak schoonmaken</v>
      </c>
      <c r="B67" s="10"/>
      <c r="C67" s="8" t="s">
        <v>5</v>
      </c>
      <c r="D67" s="6"/>
      <c r="E67" s="10"/>
      <c r="F67" s="8" t="s">
        <v>5</v>
      </c>
      <c r="G67" s="6"/>
      <c r="H67" s="10"/>
      <c r="I67" s="8" t="s">
        <v>5</v>
      </c>
      <c r="J67" s="6"/>
    </row>
    <row r="68" spans="1:10" s="4" customFormat="1" ht="130" customHeight="1">
      <c r="A68" s="127"/>
      <c r="B68" s="10"/>
      <c r="C68" s="122" t="s">
        <v>3</v>
      </c>
      <c r="D68" s="118"/>
      <c r="E68" s="10"/>
      <c r="F68" s="117" t="s">
        <v>3</v>
      </c>
      <c r="G68" s="118"/>
      <c r="H68" s="10"/>
      <c r="I68" s="117" t="s">
        <v>3</v>
      </c>
      <c r="J68" s="118"/>
    </row>
    <row r="69" spans="1:10" s="4" customFormat="1" ht="20" customHeight="1">
      <c r="A69" s="126" t="str">
        <f>PRODUCTDEMONSTRATIE!A11</f>
        <v>6.	Mate van leerling-proof</v>
      </c>
      <c r="B69" s="10"/>
      <c r="C69" s="8" t="s">
        <v>5</v>
      </c>
      <c r="D69" s="6"/>
      <c r="E69" s="10"/>
      <c r="F69" s="8" t="s">
        <v>5</v>
      </c>
      <c r="G69" s="6"/>
      <c r="H69" s="10"/>
      <c r="I69" s="8" t="s">
        <v>5</v>
      </c>
      <c r="J69" s="6"/>
    </row>
    <row r="70" spans="1:10" s="4" customFormat="1" ht="130" customHeight="1">
      <c r="A70" s="127"/>
      <c r="B70" s="10"/>
      <c r="C70" s="122" t="s">
        <v>3</v>
      </c>
      <c r="D70" s="118"/>
      <c r="E70" s="10"/>
      <c r="F70" s="117" t="s">
        <v>3</v>
      </c>
      <c r="G70" s="118"/>
      <c r="H70" s="10"/>
      <c r="I70" s="117" t="s">
        <v>3</v>
      </c>
      <c r="J70" s="118"/>
    </row>
    <row r="71" spans="1:10" s="4" customFormat="1" ht="20" customHeight="1">
      <c r="A71" s="126" t="str">
        <f>PRODUCTDEMONSTRATIE!A12</f>
        <v>7.	Mate van keuze kleuren in stalenboek</v>
      </c>
      <c r="B71" s="10"/>
      <c r="C71" s="8" t="s">
        <v>5</v>
      </c>
      <c r="D71" s="6"/>
      <c r="E71" s="10"/>
      <c r="F71" s="8" t="s">
        <v>5</v>
      </c>
      <c r="G71" s="6"/>
      <c r="H71" s="10"/>
      <c r="I71" s="8" t="s">
        <v>5</v>
      </c>
      <c r="J71" s="6"/>
    </row>
    <row r="72" spans="1:10" s="4" customFormat="1" ht="130" customHeight="1">
      <c r="A72" s="127"/>
      <c r="B72" s="10"/>
      <c r="C72" s="122" t="s">
        <v>3</v>
      </c>
      <c r="D72" s="118"/>
      <c r="E72" s="10"/>
      <c r="F72" s="117" t="s">
        <v>3</v>
      </c>
      <c r="G72" s="118"/>
      <c r="H72" s="10"/>
      <c r="I72" s="117" t="s">
        <v>3</v>
      </c>
      <c r="J72" s="118"/>
    </row>
    <row r="73" spans="1:10" s="4" customFormat="1" ht="20" customHeight="1">
      <c r="A73" s="128" t="str">
        <f>PRODUCTDEMONSTRATIE!A5</f>
        <v>(3) Computerstoel nr. 11 (harde zwenkwielen)</v>
      </c>
      <c r="B73" s="129"/>
      <c r="C73" s="129"/>
      <c r="D73" s="129"/>
      <c r="E73" s="129"/>
      <c r="F73" s="129"/>
      <c r="G73" s="129"/>
      <c r="H73" s="129"/>
      <c r="I73" s="129"/>
      <c r="J73" s="130"/>
    </row>
    <row r="74" spans="1:10" s="4" customFormat="1" ht="20" customHeight="1">
      <c r="A74" s="126" t="str">
        <f>PRODUCTDEMONSTRATIE!A6</f>
        <v>1.	Zitcomfort</v>
      </c>
      <c r="B74" s="10"/>
      <c r="C74" s="8" t="s">
        <v>5</v>
      </c>
      <c r="D74" s="6"/>
      <c r="E74" s="10"/>
      <c r="F74" s="8" t="s">
        <v>5</v>
      </c>
      <c r="G74" s="6"/>
      <c r="H74" s="10"/>
      <c r="I74" s="8" t="s">
        <v>5</v>
      </c>
      <c r="J74" s="6"/>
    </row>
    <row r="75" spans="1:10" s="4" customFormat="1" ht="130" customHeight="1">
      <c r="A75" s="127"/>
      <c r="B75" s="10"/>
      <c r="C75" s="122" t="s">
        <v>3</v>
      </c>
      <c r="D75" s="118"/>
      <c r="E75" s="10"/>
      <c r="F75" s="117" t="s">
        <v>3</v>
      </c>
      <c r="G75" s="118"/>
      <c r="H75" s="10"/>
      <c r="I75" s="117" t="s">
        <v>3</v>
      </c>
      <c r="J75" s="118"/>
    </row>
    <row r="76" spans="1:10" s="4" customFormat="1" ht="20" customHeight="1">
      <c r="A76" s="126" t="str">
        <f>PRODUCTDEMONSTRATIE!A7</f>
        <v>2.	Stabiliteit bij het zitten</v>
      </c>
      <c r="B76" s="10"/>
      <c r="C76" s="8" t="s">
        <v>5</v>
      </c>
      <c r="D76" s="6"/>
      <c r="E76" s="10"/>
      <c r="F76" s="8" t="s">
        <v>5</v>
      </c>
      <c r="G76" s="6"/>
      <c r="H76" s="10"/>
      <c r="I76" s="8" t="s">
        <v>5</v>
      </c>
      <c r="J76" s="6"/>
    </row>
    <row r="77" spans="1:10" s="4" customFormat="1" ht="130" customHeight="1">
      <c r="A77" s="127"/>
      <c r="B77" s="10"/>
      <c r="C77" s="122" t="s">
        <v>3</v>
      </c>
      <c r="D77" s="118"/>
      <c r="E77" s="10"/>
      <c r="F77" s="117" t="s">
        <v>3</v>
      </c>
      <c r="G77" s="118"/>
      <c r="H77" s="10"/>
      <c r="I77" s="117" t="s">
        <v>3</v>
      </c>
      <c r="J77" s="118"/>
    </row>
    <row r="78" spans="1:10" s="4" customFormat="1" ht="20" customHeight="1">
      <c r="A78" s="126" t="str">
        <f>PRODUCTDEMONSTRATIE!A8</f>
        <v>3.	Constructie inclusief bevestiging tussen frame en zitting</v>
      </c>
      <c r="B78" s="10"/>
      <c r="C78" s="8" t="s">
        <v>5</v>
      </c>
      <c r="D78" s="6"/>
      <c r="E78" s="10"/>
      <c r="F78" s="8" t="s">
        <v>5</v>
      </c>
      <c r="G78" s="6"/>
      <c r="H78" s="10"/>
      <c r="I78" s="8" t="s">
        <v>5</v>
      </c>
      <c r="J78" s="6"/>
    </row>
    <row r="79" spans="1:10" s="4" customFormat="1" ht="130" customHeight="1">
      <c r="A79" s="127"/>
      <c r="B79" s="10"/>
      <c r="C79" s="122" t="s">
        <v>3</v>
      </c>
      <c r="D79" s="118"/>
      <c r="E79" s="10"/>
      <c r="F79" s="117" t="s">
        <v>3</v>
      </c>
      <c r="G79" s="118"/>
      <c r="H79" s="10"/>
      <c r="I79" s="117" t="s">
        <v>3</v>
      </c>
      <c r="J79" s="118"/>
    </row>
    <row r="80" spans="1:10" s="4" customFormat="1" ht="20" customHeight="1">
      <c r="A80" s="126" t="str">
        <f>PRODUCTDEMONSTRATIE!A9</f>
        <v>4.	Uitstraling/ vormgeving</v>
      </c>
      <c r="B80" s="10"/>
      <c r="C80" s="8" t="s">
        <v>5</v>
      </c>
      <c r="D80" s="6"/>
      <c r="E80" s="10"/>
      <c r="F80" s="8" t="s">
        <v>5</v>
      </c>
      <c r="G80" s="6"/>
      <c r="H80" s="10"/>
      <c r="I80" s="8" t="s">
        <v>5</v>
      </c>
      <c r="J80" s="6"/>
    </row>
    <row r="81" spans="1:10" s="4" customFormat="1" ht="130" customHeight="1">
      <c r="A81" s="127"/>
      <c r="B81" s="10"/>
      <c r="C81" s="122" t="s">
        <v>3</v>
      </c>
      <c r="D81" s="118"/>
      <c r="E81" s="10"/>
      <c r="F81" s="117" t="s">
        <v>3</v>
      </c>
      <c r="G81" s="118"/>
      <c r="H81" s="10"/>
      <c r="I81" s="117" t="s">
        <v>3</v>
      </c>
      <c r="J81" s="118"/>
    </row>
    <row r="82" spans="1:10" s="4" customFormat="1" ht="20" customHeight="1">
      <c r="A82" s="126" t="str">
        <f>PRODUCTDEMONSTRATIE!A10</f>
        <v>5.	Gemak schoonmaken</v>
      </c>
      <c r="B82" s="10"/>
      <c r="C82" s="8" t="s">
        <v>5</v>
      </c>
      <c r="D82" s="6"/>
      <c r="E82" s="10"/>
      <c r="F82" s="8" t="s">
        <v>5</v>
      </c>
      <c r="G82" s="6"/>
      <c r="H82" s="10"/>
      <c r="I82" s="8" t="s">
        <v>5</v>
      </c>
      <c r="J82" s="6"/>
    </row>
    <row r="83" spans="1:10" s="4" customFormat="1" ht="130" customHeight="1">
      <c r="A83" s="127"/>
      <c r="B83" s="10"/>
      <c r="C83" s="122" t="s">
        <v>3</v>
      </c>
      <c r="D83" s="118"/>
      <c r="E83" s="10"/>
      <c r="F83" s="117" t="s">
        <v>3</v>
      </c>
      <c r="G83" s="118"/>
      <c r="H83" s="10"/>
      <c r="I83" s="117" t="s">
        <v>3</v>
      </c>
      <c r="J83" s="118"/>
    </row>
    <row r="84" spans="1:10" s="4" customFormat="1" ht="20" customHeight="1">
      <c r="A84" s="126" t="str">
        <f>PRODUCTDEMONSTRATIE!A11</f>
        <v>6.	Mate van leerling-proof</v>
      </c>
      <c r="B84" s="10"/>
      <c r="C84" s="8" t="s">
        <v>5</v>
      </c>
      <c r="D84" s="6"/>
      <c r="E84" s="10"/>
      <c r="F84" s="8" t="s">
        <v>5</v>
      </c>
      <c r="G84" s="6"/>
      <c r="H84" s="10"/>
      <c r="I84" s="8" t="s">
        <v>5</v>
      </c>
      <c r="J84" s="6"/>
    </row>
    <row r="85" spans="1:10" s="4" customFormat="1" ht="130" customHeight="1">
      <c r="A85" s="127"/>
      <c r="B85" s="10"/>
      <c r="C85" s="122" t="s">
        <v>3</v>
      </c>
      <c r="D85" s="118"/>
      <c r="E85" s="10"/>
      <c r="F85" s="117" t="s">
        <v>3</v>
      </c>
      <c r="G85" s="118"/>
      <c r="H85" s="10"/>
      <c r="I85" s="117" t="s">
        <v>3</v>
      </c>
      <c r="J85" s="118"/>
    </row>
    <row r="86" spans="1:10" s="4" customFormat="1" ht="20" customHeight="1">
      <c r="A86" s="126" t="str">
        <f>PRODUCTDEMONSTRATIE!A12</f>
        <v>7.	Mate van keuze kleuren in stalenboek</v>
      </c>
      <c r="B86" s="10"/>
      <c r="C86" s="8" t="s">
        <v>5</v>
      </c>
      <c r="D86" s="6"/>
      <c r="E86" s="10"/>
      <c r="F86" s="8" t="s">
        <v>5</v>
      </c>
      <c r="G86" s="6"/>
      <c r="H86" s="10"/>
      <c r="I86" s="8" t="s">
        <v>5</v>
      </c>
      <c r="J86" s="6"/>
    </row>
    <row r="87" spans="1:10" s="4" customFormat="1" ht="130" customHeight="1">
      <c r="A87" s="127"/>
      <c r="B87" s="10"/>
      <c r="C87" s="122" t="s">
        <v>3</v>
      </c>
      <c r="D87" s="118"/>
      <c r="E87" s="10"/>
      <c r="F87" s="117" t="s">
        <v>3</v>
      </c>
      <c r="G87" s="118"/>
      <c r="H87" s="10"/>
      <c r="I87" s="117" t="s">
        <v>3</v>
      </c>
      <c r="J87" s="118"/>
    </row>
    <row r="88" spans="1:10" s="4" customFormat="1" ht="20" customHeight="1">
      <c r="A88" s="128" t="str">
        <f>PRODUCTDEMONSTRATIE!A13</f>
        <v>(4) Leerlingstoel nr. 4</v>
      </c>
      <c r="B88" s="129"/>
      <c r="C88" s="129"/>
      <c r="D88" s="129"/>
      <c r="E88" s="129"/>
      <c r="F88" s="129"/>
      <c r="G88" s="129"/>
      <c r="H88" s="129"/>
      <c r="I88" s="129"/>
      <c r="J88" s="130"/>
    </row>
    <row r="89" spans="1:10" s="4" customFormat="1" ht="20" customHeight="1">
      <c r="A89" s="126" t="str">
        <f>PRODUCTDEMONSTRATIE!A15</f>
        <v>1.	Zitcomfort</v>
      </c>
      <c r="B89" s="10"/>
      <c r="C89" s="8" t="s">
        <v>5</v>
      </c>
      <c r="D89" s="6"/>
      <c r="E89" s="10"/>
      <c r="F89" s="8" t="s">
        <v>5</v>
      </c>
      <c r="G89" s="6"/>
      <c r="H89" s="10"/>
      <c r="I89" s="8" t="s">
        <v>5</v>
      </c>
      <c r="J89" s="6"/>
    </row>
    <row r="90" spans="1:10" s="4" customFormat="1" ht="130" customHeight="1">
      <c r="A90" s="127"/>
      <c r="B90" s="10"/>
      <c r="C90" s="122" t="s">
        <v>3</v>
      </c>
      <c r="D90" s="118"/>
      <c r="E90" s="10"/>
      <c r="F90" s="117" t="s">
        <v>3</v>
      </c>
      <c r="G90" s="118"/>
      <c r="H90" s="10"/>
      <c r="I90" s="117" t="s">
        <v>3</v>
      </c>
      <c r="J90" s="118"/>
    </row>
    <row r="91" spans="1:10" s="4" customFormat="1" ht="20" customHeight="1">
      <c r="A91" s="126" t="str">
        <f>PRODUCTDEMONSTRATIE!A16</f>
        <v xml:space="preserve">2.	Stapelbaarheid </v>
      </c>
      <c r="B91" s="10"/>
      <c r="C91" s="8" t="s">
        <v>5</v>
      </c>
      <c r="D91" s="6"/>
      <c r="E91" s="10"/>
      <c r="F91" s="8" t="s">
        <v>5</v>
      </c>
      <c r="G91" s="6"/>
      <c r="H91" s="10"/>
      <c r="I91" s="8" t="s">
        <v>5</v>
      </c>
      <c r="J91" s="6"/>
    </row>
    <row r="92" spans="1:10" s="4" customFormat="1" ht="130" customHeight="1">
      <c r="A92" s="127"/>
      <c r="B92" s="10"/>
      <c r="C92" s="122" t="s">
        <v>3</v>
      </c>
      <c r="D92" s="118"/>
      <c r="E92" s="10"/>
      <c r="F92" s="117" t="s">
        <v>3</v>
      </c>
      <c r="G92" s="118"/>
      <c r="H92" s="10"/>
      <c r="I92" s="117" t="s">
        <v>3</v>
      </c>
      <c r="J92" s="118"/>
    </row>
    <row r="93" spans="1:10" s="4" customFormat="1" ht="20" customHeight="1">
      <c r="A93" s="126" t="str">
        <f>PRODUCTDEMONSTRATIE!A17</f>
        <v>3.	Stabiliteit bij het zitten</v>
      </c>
      <c r="B93" s="10"/>
      <c r="C93" s="8" t="s">
        <v>5</v>
      </c>
      <c r="D93" s="6"/>
      <c r="E93" s="10"/>
      <c r="F93" s="8" t="s">
        <v>5</v>
      </c>
      <c r="G93" s="6"/>
      <c r="H93" s="10"/>
      <c r="I93" s="8" t="s">
        <v>5</v>
      </c>
      <c r="J93" s="6"/>
    </row>
    <row r="94" spans="1:10" s="4" customFormat="1" ht="130" customHeight="1">
      <c r="A94" s="127"/>
      <c r="B94" s="10"/>
      <c r="C94" s="122" t="s">
        <v>3</v>
      </c>
      <c r="D94" s="118"/>
      <c r="E94" s="10"/>
      <c r="F94" s="117" t="s">
        <v>3</v>
      </c>
      <c r="G94" s="118"/>
      <c r="H94" s="10"/>
      <c r="I94" s="117" t="s">
        <v>3</v>
      </c>
      <c r="J94" s="118"/>
    </row>
    <row r="95" spans="1:10" s="4" customFormat="1" ht="20" customHeight="1">
      <c r="A95" s="126" t="str">
        <f>PRODUCTDEMONSTRATIE!A18</f>
        <v>4.	Constructie inclusief bevestiging tussen frame en zitting</v>
      </c>
      <c r="B95" s="10"/>
      <c r="C95" s="8" t="s">
        <v>5</v>
      </c>
      <c r="D95" s="6"/>
      <c r="E95" s="10"/>
      <c r="F95" s="8" t="s">
        <v>5</v>
      </c>
      <c r="G95" s="6"/>
      <c r="H95" s="10"/>
      <c r="I95" s="8" t="s">
        <v>5</v>
      </c>
      <c r="J95" s="6"/>
    </row>
    <row r="96" spans="1:10" s="4" customFormat="1" ht="130" customHeight="1">
      <c r="A96" s="127"/>
      <c r="B96" s="10"/>
      <c r="C96" s="122" t="s">
        <v>3</v>
      </c>
      <c r="D96" s="118"/>
      <c r="E96" s="10"/>
      <c r="F96" s="117" t="s">
        <v>3</v>
      </c>
      <c r="G96" s="118"/>
      <c r="H96" s="10"/>
      <c r="I96" s="117" t="s">
        <v>3</v>
      </c>
      <c r="J96" s="118"/>
    </row>
    <row r="97" spans="1:10" s="4" customFormat="1" ht="20" customHeight="1">
      <c r="A97" s="126" t="str">
        <f>PRODUCTDEMONSTRATIE!A19</f>
        <v>5.	Uitstraling/ vormgeving</v>
      </c>
      <c r="B97" s="10"/>
      <c r="C97" s="8" t="s">
        <v>5</v>
      </c>
      <c r="D97" s="6"/>
      <c r="E97" s="10"/>
      <c r="F97" s="8" t="s">
        <v>5</v>
      </c>
      <c r="G97" s="6"/>
      <c r="H97" s="10"/>
      <c r="I97" s="8" t="s">
        <v>5</v>
      </c>
      <c r="J97" s="6"/>
    </row>
    <row r="98" spans="1:10" s="4" customFormat="1" ht="130" customHeight="1">
      <c r="A98" s="127"/>
      <c r="B98" s="10"/>
      <c r="C98" s="122" t="s">
        <v>3</v>
      </c>
      <c r="D98" s="118"/>
      <c r="E98" s="10"/>
      <c r="F98" s="117" t="s">
        <v>3</v>
      </c>
      <c r="G98" s="118"/>
      <c r="H98" s="10"/>
      <c r="I98" s="117" t="s">
        <v>3</v>
      </c>
      <c r="J98" s="118"/>
    </row>
    <row r="99" spans="1:10" s="4" customFormat="1" ht="20" customHeight="1">
      <c r="A99" s="126" t="str">
        <f>PRODUCTDEMONSTRATIE!A20</f>
        <v>6.	Gemak schoonmaken</v>
      </c>
      <c r="B99" s="10"/>
      <c r="C99" s="8" t="s">
        <v>5</v>
      </c>
      <c r="D99" s="6"/>
      <c r="E99" s="10"/>
      <c r="F99" s="8" t="s">
        <v>5</v>
      </c>
      <c r="G99" s="6"/>
      <c r="H99" s="10"/>
      <c r="I99" s="8" t="s">
        <v>5</v>
      </c>
      <c r="J99" s="6"/>
    </row>
    <row r="100" spans="1:10" s="4" customFormat="1" ht="130" customHeight="1">
      <c r="A100" s="127"/>
      <c r="B100" s="10"/>
      <c r="C100" s="122" t="s">
        <v>3</v>
      </c>
      <c r="D100" s="118"/>
      <c r="E100" s="10"/>
      <c r="F100" s="117" t="s">
        <v>3</v>
      </c>
      <c r="G100" s="118"/>
      <c r="H100" s="10"/>
      <c r="I100" s="117" t="s">
        <v>3</v>
      </c>
      <c r="J100" s="118"/>
    </row>
    <row r="101" spans="1:10" s="4" customFormat="1" ht="20" customHeight="1">
      <c r="A101" s="126" t="str">
        <f>PRODUCTDEMONSTRATIE!A21</f>
        <v>7.	Mate van leerling-proof</v>
      </c>
      <c r="B101" s="10"/>
      <c r="C101" s="8" t="s">
        <v>5</v>
      </c>
      <c r="D101" s="6"/>
      <c r="E101" s="10"/>
      <c r="F101" s="8" t="s">
        <v>5</v>
      </c>
      <c r="G101" s="6"/>
      <c r="H101" s="10"/>
      <c r="I101" s="8" t="s">
        <v>5</v>
      </c>
      <c r="J101" s="6"/>
    </row>
    <row r="102" spans="1:10" s="4" customFormat="1" ht="130" customHeight="1">
      <c r="A102" s="127"/>
      <c r="B102" s="10"/>
      <c r="C102" s="122" t="s">
        <v>3</v>
      </c>
      <c r="D102" s="118"/>
      <c r="E102" s="10"/>
      <c r="F102" s="117" t="s">
        <v>3</v>
      </c>
      <c r="G102" s="118"/>
      <c r="H102" s="10"/>
      <c r="I102" s="117" t="s">
        <v>3</v>
      </c>
      <c r="J102" s="118"/>
    </row>
    <row r="103" spans="1:10" s="4" customFormat="1" ht="20" customHeight="1">
      <c r="A103" s="126" t="str">
        <f>PRODUCTDEMONSTRATIE!A22</f>
        <v>8.	Mate van keuze kleuren in stalenboek</v>
      </c>
      <c r="B103" s="10"/>
      <c r="C103" s="8" t="s">
        <v>5</v>
      </c>
      <c r="D103" s="6"/>
      <c r="E103" s="10"/>
      <c r="F103" s="8" t="s">
        <v>5</v>
      </c>
      <c r="G103" s="6"/>
      <c r="H103" s="10"/>
      <c r="I103" s="8" t="s">
        <v>5</v>
      </c>
      <c r="J103" s="6"/>
    </row>
    <row r="104" spans="1:10" s="4" customFormat="1" ht="130" customHeight="1">
      <c r="A104" s="127"/>
      <c r="B104" s="10"/>
      <c r="C104" s="122" t="s">
        <v>3</v>
      </c>
      <c r="D104" s="118"/>
      <c r="E104" s="10"/>
      <c r="F104" s="117" t="s">
        <v>3</v>
      </c>
      <c r="G104" s="118"/>
      <c r="H104" s="10"/>
      <c r="I104" s="117" t="s">
        <v>3</v>
      </c>
      <c r="J104" s="118"/>
    </row>
    <row r="105" spans="1:10" s="4" customFormat="1" ht="20" customHeight="1">
      <c r="A105" s="128" t="str">
        <f>PRODUCTDEMONSTRATIE!A14</f>
        <v>(5) Leerlingkruk nr. 12 (50 cm, kunststof zitting)</v>
      </c>
      <c r="B105" s="129"/>
      <c r="C105" s="129"/>
      <c r="D105" s="129"/>
      <c r="E105" s="129"/>
      <c r="F105" s="129"/>
      <c r="G105" s="129"/>
      <c r="H105" s="129"/>
      <c r="I105" s="129"/>
      <c r="J105" s="130"/>
    </row>
    <row r="106" spans="1:10" s="4" customFormat="1" ht="20" customHeight="1">
      <c r="A106" s="126" t="str">
        <f>PRODUCTDEMONSTRATIE!A15</f>
        <v>1.	Zitcomfort</v>
      </c>
      <c r="B106" s="10"/>
      <c r="C106" s="8" t="s">
        <v>5</v>
      </c>
      <c r="D106" s="6"/>
      <c r="E106" s="10"/>
      <c r="F106" s="8" t="s">
        <v>5</v>
      </c>
      <c r="G106" s="6"/>
      <c r="H106" s="10"/>
      <c r="I106" s="8" t="s">
        <v>5</v>
      </c>
      <c r="J106" s="6"/>
    </row>
    <row r="107" spans="1:10" s="4" customFormat="1" ht="130" customHeight="1">
      <c r="A107" s="127"/>
      <c r="B107" s="10"/>
      <c r="C107" s="122" t="s">
        <v>3</v>
      </c>
      <c r="D107" s="118"/>
      <c r="E107" s="10"/>
      <c r="F107" s="117" t="s">
        <v>3</v>
      </c>
      <c r="G107" s="118"/>
      <c r="H107" s="10"/>
      <c r="I107" s="117" t="s">
        <v>3</v>
      </c>
      <c r="J107" s="118"/>
    </row>
    <row r="108" spans="1:10" s="4" customFormat="1" ht="20" customHeight="1">
      <c r="A108" s="126" t="str">
        <f>PRODUCTDEMONSTRATIE!A16</f>
        <v xml:space="preserve">2.	Stapelbaarheid </v>
      </c>
      <c r="B108" s="10"/>
      <c r="C108" s="8" t="s">
        <v>5</v>
      </c>
      <c r="D108" s="6"/>
      <c r="E108" s="10"/>
      <c r="F108" s="8" t="s">
        <v>5</v>
      </c>
      <c r="G108" s="6"/>
      <c r="H108" s="10"/>
      <c r="I108" s="8" t="s">
        <v>5</v>
      </c>
      <c r="J108" s="6"/>
    </row>
    <row r="109" spans="1:10" s="4" customFormat="1" ht="130" customHeight="1">
      <c r="A109" s="127"/>
      <c r="B109" s="10"/>
      <c r="C109" s="122" t="s">
        <v>3</v>
      </c>
      <c r="D109" s="118"/>
      <c r="E109" s="10"/>
      <c r="F109" s="117" t="s">
        <v>3</v>
      </c>
      <c r="G109" s="118"/>
      <c r="H109" s="10"/>
      <c r="I109" s="117" t="s">
        <v>3</v>
      </c>
      <c r="J109" s="118"/>
    </row>
    <row r="110" spans="1:10" s="4" customFormat="1" ht="20" customHeight="1">
      <c r="A110" s="126" t="str">
        <f>PRODUCTDEMONSTRATIE!A17</f>
        <v>3.	Stabiliteit bij het zitten</v>
      </c>
      <c r="B110" s="10"/>
      <c r="C110" s="8" t="s">
        <v>5</v>
      </c>
      <c r="D110" s="6"/>
      <c r="E110" s="10"/>
      <c r="F110" s="8" t="s">
        <v>5</v>
      </c>
      <c r="G110" s="6"/>
      <c r="H110" s="10"/>
      <c r="I110" s="8" t="s">
        <v>5</v>
      </c>
      <c r="J110" s="6"/>
    </row>
    <row r="111" spans="1:10" s="4" customFormat="1" ht="130" customHeight="1">
      <c r="A111" s="127"/>
      <c r="B111" s="10"/>
      <c r="C111" s="122" t="s">
        <v>3</v>
      </c>
      <c r="D111" s="118"/>
      <c r="E111" s="10"/>
      <c r="F111" s="117" t="s">
        <v>3</v>
      </c>
      <c r="G111" s="118"/>
      <c r="H111" s="10"/>
      <c r="I111" s="117" t="s">
        <v>3</v>
      </c>
      <c r="J111" s="118"/>
    </row>
    <row r="112" spans="1:10" s="4" customFormat="1" ht="20" customHeight="1">
      <c r="A112" s="126" t="str">
        <f>PRODUCTDEMONSTRATIE!A18</f>
        <v>4.	Constructie inclusief bevestiging tussen frame en zitting</v>
      </c>
      <c r="B112" s="10"/>
      <c r="C112" s="8" t="s">
        <v>5</v>
      </c>
      <c r="D112" s="6"/>
      <c r="E112" s="10"/>
      <c r="F112" s="8" t="s">
        <v>5</v>
      </c>
      <c r="G112" s="6"/>
      <c r="H112" s="10"/>
      <c r="I112" s="8" t="s">
        <v>5</v>
      </c>
      <c r="J112" s="6"/>
    </row>
    <row r="113" spans="1:10" s="4" customFormat="1" ht="130" customHeight="1">
      <c r="A113" s="127"/>
      <c r="B113" s="10"/>
      <c r="C113" s="122" t="s">
        <v>3</v>
      </c>
      <c r="D113" s="118"/>
      <c r="E113" s="10"/>
      <c r="F113" s="117" t="s">
        <v>3</v>
      </c>
      <c r="G113" s="118"/>
      <c r="H113" s="10"/>
      <c r="I113" s="117" t="s">
        <v>3</v>
      </c>
      <c r="J113" s="118"/>
    </row>
    <row r="114" spans="1:10" s="4" customFormat="1" ht="20" customHeight="1">
      <c r="A114" s="126" t="str">
        <f>PRODUCTDEMONSTRATIE!A19</f>
        <v>5.	Uitstraling/ vormgeving</v>
      </c>
      <c r="B114" s="10"/>
      <c r="C114" s="8" t="s">
        <v>5</v>
      </c>
      <c r="D114" s="6"/>
      <c r="E114" s="10"/>
      <c r="F114" s="8" t="s">
        <v>5</v>
      </c>
      <c r="G114" s="6"/>
      <c r="H114" s="10"/>
      <c r="I114" s="8" t="s">
        <v>5</v>
      </c>
      <c r="J114" s="6"/>
    </row>
    <row r="115" spans="1:10" s="4" customFormat="1" ht="130" customHeight="1">
      <c r="A115" s="127"/>
      <c r="B115" s="10"/>
      <c r="C115" s="122" t="s">
        <v>3</v>
      </c>
      <c r="D115" s="118"/>
      <c r="E115" s="10"/>
      <c r="F115" s="117" t="s">
        <v>3</v>
      </c>
      <c r="G115" s="118"/>
      <c r="H115" s="10"/>
      <c r="I115" s="117" t="s">
        <v>3</v>
      </c>
      <c r="J115" s="118"/>
    </row>
    <row r="116" spans="1:10" s="4" customFormat="1" ht="20" customHeight="1">
      <c r="A116" s="126" t="str">
        <f>PRODUCTDEMONSTRATIE!A20</f>
        <v>6.	Gemak schoonmaken</v>
      </c>
      <c r="B116" s="10"/>
      <c r="C116" s="8" t="s">
        <v>5</v>
      </c>
      <c r="D116" s="6"/>
      <c r="E116" s="10"/>
      <c r="F116" s="8" t="s">
        <v>5</v>
      </c>
      <c r="G116" s="6"/>
      <c r="H116" s="10"/>
      <c r="I116" s="8" t="s">
        <v>5</v>
      </c>
      <c r="J116" s="6"/>
    </row>
    <row r="117" spans="1:10" s="4" customFormat="1" ht="130" customHeight="1">
      <c r="A117" s="127"/>
      <c r="B117" s="10"/>
      <c r="C117" s="122" t="s">
        <v>3</v>
      </c>
      <c r="D117" s="118"/>
      <c r="E117" s="10"/>
      <c r="F117" s="117" t="s">
        <v>3</v>
      </c>
      <c r="G117" s="118"/>
      <c r="H117" s="10"/>
      <c r="I117" s="117" t="s">
        <v>3</v>
      </c>
      <c r="J117" s="118"/>
    </row>
    <row r="118" spans="1:10" s="4" customFormat="1" ht="20" customHeight="1">
      <c r="A118" s="126" t="str">
        <f>PRODUCTDEMONSTRATIE!A21</f>
        <v>7.	Mate van leerling-proof</v>
      </c>
      <c r="B118" s="10"/>
      <c r="C118" s="8" t="s">
        <v>5</v>
      </c>
      <c r="D118" s="6"/>
      <c r="E118" s="10"/>
      <c r="F118" s="8" t="s">
        <v>5</v>
      </c>
      <c r="G118" s="6"/>
      <c r="H118" s="10"/>
      <c r="I118" s="8" t="s">
        <v>5</v>
      </c>
      <c r="J118" s="6"/>
    </row>
    <row r="119" spans="1:10" s="4" customFormat="1" ht="130" customHeight="1">
      <c r="A119" s="127"/>
      <c r="B119" s="10"/>
      <c r="C119" s="122" t="s">
        <v>3</v>
      </c>
      <c r="D119" s="118"/>
      <c r="E119" s="10"/>
      <c r="F119" s="117" t="s">
        <v>3</v>
      </c>
      <c r="G119" s="118"/>
      <c r="H119" s="10"/>
      <c r="I119" s="117" t="s">
        <v>3</v>
      </c>
      <c r="J119" s="118"/>
    </row>
    <row r="120" spans="1:10" s="4" customFormat="1" ht="20" customHeight="1">
      <c r="A120" s="126" t="str">
        <f>PRODUCTDEMONSTRATIE!A22</f>
        <v>8.	Mate van keuze kleuren in stalenboek</v>
      </c>
      <c r="B120" s="10"/>
      <c r="C120" s="8" t="s">
        <v>5</v>
      </c>
      <c r="D120" s="6"/>
      <c r="E120" s="10"/>
      <c r="F120" s="8" t="s">
        <v>5</v>
      </c>
      <c r="G120" s="6"/>
      <c r="H120" s="10"/>
      <c r="I120" s="8" t="s">
        <v>5</v>
      </c>
      <c r="J120" s="6"/>
    </row>
    <row r="121" spans="1:10" s="4" customFormat="1" ht="130" customHeight="1">
      <c r="A121" s="127"/>
      <c r="B121" s="10"/>
      <c r="C121" s="122" t="s">
        <v>3</v>
      </c>
      <c r="D121" s="118"/>
      <c r="E121" s="10"/>
      <c r="F121" s="117" t="s">
        <v>3</v>
      </c>
      <c r="G121" s="118"/>
      <c r="H121" s="10"/>
      <c r="I121" s="117" t="s">
        <v>3</v>
      </c>
      <c r="J121" s="118"/>
    </row>
    <row r="122" spans="1:10" s="4" customFormat="1" ht="20" customHeight="1">
      <c r="A122" s="128" t="str">
        <f>PRODUCTDEMONSTRATIE!A23</f>
        <v>(6) Leerlingtafel nr. 1 (volkern blad)</v>
      </c>
      <c r="B122" s="129"/>
      <c r="C122" s="129"/>
      <c r="D122" s="129"/>
      <c r="E122" s="129"/>
      <c r="F122" s="129"/>
      <c r="G122" s="129"/>
      <c r="H122" s="129"/>
      <c r="I122" s="129"/>
      <c r="J122" s="130"/>
    </row>
    <row r="123" spans="1:10" s="4" customFormat="1" ht="20" customHeight="1">
      <c r="A123" s="126" t="str">
        <f>PRODUCTDEMONSTRATIE!A25</f>
        <v>1.	Stabiliteit</v>
      </c>
      <c r="B123" s="10"/>
      <c r="C123" s="8" t="s">
        <v>5</v>
      </c>
      <c r="D123" s="6"/>
      <c r="E123" s="10"/>
      <c r="F123" s="8" t="s">
        <v>5</v>
      </c>
      <c r="G123" s="6"/>
      <c r="H123" s="10"/>
      <c r="I123" s="8" t="s">
        <v>5</v>
      </c>
      <c r="J123" s="6"/>
    </row>
    <row r="124" spans="1:10" s="4" customFormat="1" ht="130" customHeight="1">
      <c r="A124" s="127"/>
      <c r="B124" s="10"/>
      <c r="C124" s="122" t="s">
        <v>3</v>
      </c>
      <c r="D124" s="118"/>
      <c r="E124" s="10"/>
      <c r="F124" s="117" t="s">
        <v>3</v>
      </c>
      <c r="G124" s="118"/>
      <c r="H124" s="10"/>
      <c r="I124" s="117" t="s">
        <v>3</v>
      </c>
      <c r="J124" s="118"/>
    </row>
    <row r="125" spans="1:10" s="4" customFormat="1" ht="20" customHeight="1">
      <c r="A125" s="126" t="str">
        <f>PRODUCTDEMONSTRATIE!A26</f>
        <v>2.	Constructie tussen frame en blad</v>
      </c>
      <c r="B125" s="10"/>
      <c r="C125" s="8" t="s">
        <v>5</v>
      </c>
      <c r="D125" s="6"/>
      <c r="E125" s="10"/>
      <c r="F125" s="8" t="s">
        <v>5</v>
      </c>
      <c r="G125" s="6"/>
      <c r="H125" s="10"/>
      <c r="I125" s="8" t="s">
        <v>5</v>
      </c>
      <c r="J125" s="6"/>
    </row>
    <row r="126" spans="1:10" s="4" customFormat="1" ht="130" customHeight="1">
      <c r="A126" s="127"/>
      <c r="B126" s="10"/>
      <c r="C126" s="122" t="s">
        <v>3</v>
      </c>
      <c r="D126" s="118"/>
      <c r="E126" s="10"/>
      <c r="F126" s="117" t="s">
        <v>3</v>
      </c>
      <c r="G126" s="118"/>
      <c r="H126" s="10"/>
      <c r="I126" s="117" t="s">
        <v>3</v>
      </c>
      <c r="J126" s="118"/>
    </row>
    <row r="127" spans="1:10" s="4" customFormat="1" ht="20" customHeight="1">
      <c r="A127" s="126" t="str">
        <f>PRODUCTDEMONSTRATIE!A27</f>
        <v>3.	Uitstraling/ vormgeving</v>
      </c>
      <c r="B127" s="10"/>
      <c r="C127" s="8" t="s">
        <v>5</v>
      </c>
      <c r="D127" s="6"/>
      <c r="E127" s="10"/>
      <c r="F127" s="8" t="s">
        <v>5</v>
      </c>
      <c r="G127" s="6"/>
      <c r="H127" s="10"/>
      <c r="I127" s="8" t="s">
        <v>5</v>
      </c>
      <c r="J127" s="6"/>
    </row>
    <row r="128" spans="1:10" s="4" customFormat="1" ht="130" customHeight="1">
      <c r="A128" s="127"/>
      <c r="B128" s="10"/>
      <c r="C128" s="122" t="s">
        <v>3</v>
      </c>
      <c r="D128" s="118"/>
      <c r="E128" s="10"/>
      <c r="F128" s="117" t="s">
        <v>3</v>
      </c>
      <c r="G128" s="118"/>
      <c r="H128" s="10"/>
      <c r="I128" s="117" t="s">
        <v>3</v>
      </c>
      <c r="J128" s="118"/>
    </row>
    <row r="129" spans="1:10" s="4" customFormat="1" ht="20" customHeight="1">
      <c r="A129" s="126" t="str">
        <f>PRODUCTDEMONSTRATIE!A28</f>
        <v>4.	Gemak schoonmaak</v>
      </c>
      <c r="B129" s="10"/>
      <c r="C129" s="8" t="s">
        <v>5</v>
      </c>
      <c r="D129" s="6"/>
      <c r="E129" s="10"/>
      <c r="F129" s="8" t="s">
        <v>5</v>
      </c>
      <c r="G129" s="6"/>
      <c r="H129" s="10"/>
      <c r="I129" s="8" t="s">
        <v>5</v>
      </c>
      <c r="J129" s="6"/>
    </row>
    <row r="130" spans="1:10" s="4" customFormat="1" ht="130" customHeight="1">
      <c r="A130" s="127"/>
      <c r="B130" s="10"/>
      <c r="C130" s="122" t="s">
        <v>3</v>
      </c>
      <c r="D130" s="118"/>
      <c r="E130" s="10"/>
      <c r="F130" s="117" t="s">
        <v>3</v>
      </c>
      <c r="G130" s="118"/>
      <c r="H130" s="10"/>
      <c r="I130" s="117" t="s">
        <v>3</v>
      </c>
      <c r="J130" s="118"/>
    </row>
    <row r="131" spans="1:10" s="4" customFormat="1" ht="20" customHeight="1">
      <c r="A131" s="126" t="str">
        <f>PRODUCTDEMONSTRATIE!A29</f>
        <v>5.	Mate van leerling-proof</v>
      </c>
      <c r="B131" s="10"/>
      <c r="C131" s="8" t="s">
        <v>5</v>
      </c>
      <c r="D131" s="6"/>
      <c r="E131" s="10"/>
      <c r="F131" s="8" t="s">
        <v>5</v>
      </c>
      <c r="G131" s="6"/>
      <c r="H131" s="10"/>
      <c r="I131" s="8" t="s">
        <v>5</v>
      </c>
      <c r="J131" s="6"/>
    </row>
    <row r="132" spans="1:10" s="4" customFormat="1" ht="130" customHeight="1">
      <c r="A132" s="127"/>
      <c r="B132" s="10"/>
      <c r="C132" s="122" t="s">
        <v>3</v>
      </c>
      <c r="D132" s="118"/>
      <c r="E132" s="10"/>
      <c r="F132" s="117" t="s">
        <v>3</v>
      </c>
      <c r="G132" s="118"/>
      <c r="H132" s="10"/>
      <c r="I132" s="117" t="s">
        <v>3</v>
      </c>
      <c r="J132" s="118"/>
    </row>
    <row r="133" spans="1:10" s="4" customFormat="1" ht="20" customHeight="1">
      <c r="A133" s="126" t="str">
        <f>PRODUCTDEMONSTRATIE!A30</f>
        <v>6.	Mate van keuze kleuren in stalenboek</v>
      </c>
      <c r="B133" s="10"/>
      <c r="C133" s="8" t="s">
        <v>5</v>
      </c>
      <c r="D133" s="6"/>
      <c r="E133" s="10"/>
      <c r="F133" s="8" t="s">
        <v>5</v>
      </c>
      <c r="G133" s="6"/>
      <c r="H133" s="10"/>
      <c r="I133" s="8" t="s">
        <v>5</v>
      </c>
      <c r="J133" s="6"/>
    </row>
    <row r="134" spans="1:10" s="4" customFormat="1" ht="130" customHeight="1">
      <c r="A134" s="127"/>
      <c r="B134" s="10"/>
      <c r="C134" s="122" t="s">
        <v>3</v>
      </c>
      <c r="D134" s="118"/>
      <c r="E134" s="10"/>
      <c r="F134" s="117" t="s">
        <v>3</v>
      </c>
      <c r="G134" s="118"/>
      <c r="H134" s="10"/>
      <c r="I134" s="117" t="s">
        <v>3</v>
      </c>
      <c r="J134" s="118"/>
    </row>
    <row r="135" spans="1:10" s="4" customFormat="1" ht="20" customHeight="1">
      <c r="A135" s="128" t="str">
        <f>PRODUCTDEMONSTRATIE!A24</f>
        <v>(7) Leerlingtafel nr. 1 (melamine blad)</v>
      </c>
      <c r="B135" s="129"/>
      <c r="C135" s="129"/>
      <c r="D135" s="129"/>
      <c r="E135" s="129"/>
      <c r="F135" s="129"/>
      <c r="G135" s="129"/>
      <c r="H135" s="129"/>
      <c r="I135" s="129"/>
      <c r="J135" s="130"/>
    </row>
    <row r="136" spans="1:10" s="4" customFormat="1" ht="20" customHeight="1">
      <c r="A136" s="126" t="str">
        <f>PRODUCTDEMONSTRATIE!A25</f>
        <v>1.	Stabiliteit</v>
      </c>
      <c r="B136" s="10"/>
      <c r="C136" s="8" t="s">
        <v>5</v>
      </c>
      <c r="D136" s="6"/>
      <c r="E136" s="10"/>
      <c r="F136" s="8" t="s">
        <v>5</v>
      </c>
      <c r="G136" s="6"/>
      <c r="H136" s="10"/>
      <c r="I136" s="8" t="s">
        <v>5</v>
      </c>
      <c r="J136" s="6"/>
    </row>
    <row r="137" spans="1:10" s="4" customFormat="1" ht="130" customHeight="1">
      <c r="A137" s="127"/>
      <c r="B137" s="10"/>
      <c r="C137" s="122" t="s">
        <v>3</v>
      </c>
      <c r="D137" s="118"/>
      <c r="E137" s="10"/>
      <c r="F137" s="117" t="s">
        <v>3</v>
      </c>
      <c r="G137" s="118"/>
      <c r="H137" s="10"/>
      <c r="I137" s="117" t="s">
        <v>3</v>
      </c>
      <c r="J137" s="118"/>
    </row>
    <row r="138" spans="1:10" s="4" customFormat="1" ht="20" customHeight="1">
      <c r="A138" s="126" t="str">
        <f>PRODUCTDEMONSTRATIE!A26</f>
        <v>2.	Constructie tussen frame en blad</v>
      </c>
      <c r="B138" s="10"/>
      <c r="C138" s="8" t="s">
        <v>5</v>
      </c>
      <c r="D138" s="6"/>
      <c r="E138" s="10"/>
      <c r="F138" s="8" t="s">
        <v>5</v>
      </c>
      <c r="G138" s="6"/>
      <c r="H138" s="10"/>
      <c r="I138" s="8" t="s">
        <v>5</v>
      </c>
      <c r="J138" s="6"/>
    </row>
    <row r="139" spans="1:10" s="4" customFormat="1" ht="130" customHeight="1">
      <c r="A139" s="127"/>
      <c r="B139" s="10"/>
      <c r="C139" s="122" t="s">
        <v>3</v>
      </c>
      <c r="D139" s="118"/>
      <c r="E139" s="10"/>
      <c r="F139" s="117" t="s">
        <v>3</v>
      </c>
      <c r="G139" s="118"/>
      <c r="H139" s="10"/>
      <c r="I139" s="117" t="s">
        <v>3</v>
      </c>
      <c r="J139" s="118"/>
    </row>
    <row r="140" spans="1:10" s="4" customFormat="1" ht="20" customHeight="1">
      <c r="A140" s="126" t="str">
        <f>PRODUCTDEMONSTRATIE!A27</f>
        <v>3.	Uitstraling/ vormgeving</v>
      </c>
      <c r="B140" s="10"/>
      <c r="C140" s="8" t="s">
        <v>5</v>
      </c>
      <c r="D140" s="6"/>
      <c r="E140" s="10"/>
      <c r="F140" s="8" t="s">
        <v>5</v>
      </c>
      <c r="G140" s="6"/>
      <c r="H140" s="10"/>
      <c r="I140" s="8" t="s">
        <v>5</v>
      </c>
      <c r="J140" s="6"/>
    </row>
    <row r="141" spans="1:10" s="4" customFormat="1" ht="130" customHeight="1">
      <c r="A141" s="127"/>
      <c r="B141" s="10"/>
      <c r="C141" s="122" t="s">
        <v>3</v>
      </c>
      <c r="D141" s="118"/>
      <c r="E141" s="10"/>
      <c r="F141" s="117" t="s">
        <v>3</v>
      </c>
      <c r="G141" s="118"/>
      <c r="H141" s="10"/>
      <c r="I141" s="117" t="s">
        <v>3</v>
      </c>
      <c r="J141" s="118"/>
    </row>
    <row r="142" spans="1:10" s="4" customFormat="1" ht="20" customHeight="1">
      <c r="A142" s="126" t="str">
        <f>PRODUCTDEMONSTRATIE!A28</f>
        <v>4.	Gemak schoonmaak</v>
      </c>
      <c r="B142" s="10"/>
      <c r="C142" s="8" t="s">
        <v>5</v>
      </c>
      <c r="D142" s="6"/>
      <c r="E142" s="10"/>
      <c r="F142" s="8" t="s">
        <v>5</v>
      </c>
      <c r="G142" s="6"/>
      <c r="H142" s="10"/>
      <c r="I142" s="8" t="s">
        <v>5</v>
      </c>
      <c r="J142" s="6"/>
    </row>
    <row r="143" spans="1:10" s="4" customFormat="1" ht="130" customHeight="1">
      <c r="A143" s="127"/>
      <c r="B143" s="10"/>
      <c r="C143" s="122" t="s">
        <v>3</v>
      </c>
      <c r="D143" s="118"/>
      <c r="E143" s="10"/>
      <c r="F143" s="117" t="s">
        <v>3</v>
      </c>
      <c r="G143" s="118"/>
      <c r="H143" s="10"/>
      <c r="I143" s="117" t="s">
        <v>3</v>
      </c>
      <c r="J143" s="118"/>
    </row>
    <row r="144" spans="1:10" s="4" customFormat="1" ht="20" customHeight="1">
      <c r="A144" s="126" t="str">
        <f>PRODUCTDEMONSTRATIE!A29</f>
        <v>5.	Mate van leerling-proof</v>
      </c>
      <c r="B144" s="10"/>
      <c r="C144" s="8" t="s">
        <v>5</v>
      </c>
      <c r="D144" s="6"/>
      <c r="E144" s="10"/>
      <c r="F144" s="8" t="s">
        <v>5</v>
      </c>
      <c r="G144" s="6"/>
      <c r="H144" s="10"/>
      <c r="I144" s="8" t="s">
        <v>5</v>
      </c>
      <c r="J144" s="6"/>
    </row>
    <row r="145" spans="1:10" s="4" customFormat="1" ht="130" customHeight="1">
      <c r="A145" s="127"/>
      <c r="B145" s="10"/>
      <c r="C145" s="122" t="s">
        <v>3</v>
      </c>
      <c r="D145" s="118"/>
      <c r="E145" s="10"/>
      <c r="F145" s="117" t="s">
        <v>3</v>
      </c>
      <c r="G145" s="118"/>
      <c r="H145" s="10"/>
      <c r="I145" s="117" t="s">
        <v>3</v>
      </c>
      <c r="J145" s="118"/>
    </row>
    <row r="146" spans="1:10" s="4" customFormat="1" ht="20" customHeight="1">
      <c r="A146" s="126" t="str">
        <f>PRODUCTDEMONSTRATIE!A30</f>
        <v>6.	Mate van keuze kleuren in stalenboek</v>
      </c>
      <c r="B146" s="10"/>
      <c r="C146" s="8" t="s">
        <v>5</v>
      </c>
      <c r="D146" s="6"/>
      <c r="E146" s="10"/>
      <c r="F146" s="8" t="s">
        <v>5</v>
      </c>
      <c r="G146" s="6"/>
      <c r="H146" s="10"/>
      <c r="I146" s="8" t="s">
        <v>5</v>
      </c>
      <c r="J146" s="6"/>
    </row>
    <row r="147" spans="1:10" s="4" customFormat="1" ht="130" customHeight="1">
      <c r="A147" s="127"/>
      <c r="B147" s="10"/>
      <c r="C147" s="122" t="s">
        <v>3</v>
      </c>
      <c r="D147" s="118"/>
      <c r="E147" s="10"/>
      <c r="F147" s="117" t="s">
        <v>3</v>
      </c>
      <c r="G147" s="118"/>
      <c r="H147" s="10"/>
      <c r="I147" s="117" t="s">
        <v>3</v>
      </c>
      <c r="J147" s="118"/>
    </row>
    <row r="148" spans="1:10" s="4" customFormat="1" ht="20" customHeight="1">
      <c r="A148" s="128" t="str">
        <f>PRODUCTDEMONSTRATIE!A31</f>
        <v>(8) Docentenstoel nr. 22 (zwarte kruisvoet)</v>
      </c>
      <c r="B148" s="129"/>
      <c r="C148" s="129"/>
      <c r="D148" s="129"/>
      <c r="E148" s="129"/>
      <c r="F148" s="129"/>
      <c r="G148" s="129"/>
      <c r="H148" s="129"/>
      <c r="I148" s="129"/>
      <c r="J148" s="130"/>
    </row>
    <row r="149" spans="1:10" s="4" customFormat="1" ht="20" customHeight="1">
      <c r="A149" s="126" t="str">
        <f>PRODUCTDEMONSTRATIE!A32</f>
        <v>1.	Zitcomfort</v>
      </c>
      <c r="B149" s="10"/>
      <c r="C149" s="8" t="s">
        <v>5</v>
      </c>
      <c r="D149" s="6"/>
      <c r="E149" s="10"/>
      <c r="F149" s="8" t="s">
        <v>5</v>
      </c>
      <c r="G149" s="6"/>
      <c r="H149" s="10"/>
      <c r="I149" s="8" t="s">
        <v>5</v>
      </c>
      <c r="J149" s="6"/>
    </row>
    <row r="150" spans="1:10" s="4" customFormat="1" ht="130" customHeight="1">
      <c r="A150" s="127"/>
      <c r="B150" s="10"/>
      <c r="C150" s="122" t="s">
        <v>3</v>
      </c>
      <c r="D150" s="118"/>
      <c r="E150" s="10"/>
      <c r="F150" s="117" t="s">
        <v>3</v>
      </c>
      <c r="G150" s="118"/>
      <c r="H150" s="10"/>
      <c r="I150" s="117" t="s">
        <v>3</v>
      </c>
      <c r="J150" s="118"/>
    </row>
    <row r="151" spans="1:10" s="4" customFormat="1" ht="20" customHeight="1">
      <c r="A151" s="126" t="str">
        <f>PRODUCTDEMONSTRATIE!A33</f>
        <v>2.	Mate van instelbaarheid armliggers</v>
      </c>
      <c r="B151" s="10"/>
      <c r="C151" s="8" t="s">
        <v>5</v>
      </c>
      <c r="D151" s="6"/>
      <c r="E151" s="10"/>
      <c r="F151" s="8" t="s">
        <v>5</v>
      </c>
      <c r="G151" s="6"/>
      <c r="H151" s="10"/>
      <c r="I151" s="8" t="s">
        <v>5</v>
      </c>
      <c r="J151" s="6"/>
    </row>
    <row r="152" spans="1:10" s="4" customFormat="1" ht="130" customHeight="1">
      <c r="A152" s="127"/>
      <c r="B152" s="10"/>
      <c r="C152" s="122" t="s">
        <v>3</v>
      </c>
      <c r="D152" s="118"/>
      <c r="E152" s="10"/>
      <c r="F152" s="117" t="s">
        <v>3</v>
      </c>
      <c r="G152" s="118"/>
      <c r="H152" s="10"/>
      <c r="I152" s="117" t="s">
        <v>3</v>
      </c>
      <c r="J152" s="118"/>
    </row>
    <row r="153" spans="1:10" s="4" customFormat="1" ht="20" customHeight="1">
      <c r="A153" s="126" t="str">
        <f>PRODUCTDEMONSTRATIE!A34</f>
        <v>3.	Rugleuning en zitting</v>
      </c>
      <c r="B153" s="10"/>
      <c r="C153" s="8" t="s">
        <v>5</v>
      </c>
      <c r="D153" s="6"/>
      <c r="E153" s="10"/>
      <c r="F153" s="8" t="s">
        <v>5</v>
      </c>
      <c r="G153" s="6"/>
      <c r="H153" s="10"/>
      <c r="I153" s="8" t="s">
        <v>5</v>
      </c>
      <c r="J153" s="6"/>
    </row>
    <row r="154" spans="1:10" s="4" customFormat="1" ht="130" customHeight="1">
      <c r="A154" s="127"/>
      <c r="B154" s="10"/>
      <c r="C154" s="122" t="s">
        <v>3</v>
      </c>
      <c r="D154" s="118"/>
      <c r="E154" s="10"/>
      <c r="F154" s="117" t="s">
        <v>3</v>
      </c>
      <c r="G154" s="118"/>
      <c r="H154" s="10"/>
      <c r="I154" s="117" t="s">
        <v>3</v>
      </c>
      <c r="J154" s="118"/>
    </row>
    <row r="155" spans="1:10" s="4" customFormat="1" ht="20" customHeight="1">
      <c r="A155" s="126" t="str">
        <f>PRODUCTDEMONSTRATIE!A35</f>
        <v>4.	Stabiliteit bij het zitten</v>
      </c>
      <c r="B155" s="10"/>
      <c r="C155" s="8" t="s">
        <v>5</v>
      </c>
      <c r="D155" s="6"/>
      <c r="E155" s="10"/>
      <c r="F155" s="8" t="s">
        <v>5</v>
      </c>
      <c r="G155" s="6"/>
      <c r="H155" s="10"/>
      <c r="I155" s="8" t="s">
        <v>5</v>
      </c>
      <c r="J155" s="6"/>
    </row>
    <row r="156" spans="1:10" s="4" customFormat="1" ht="130" customHeight="1">
      <c r="A156" s="127"/>
      <c r="B156" s="10"/>
      <c r="C156" s="122" t="s">
        <v>3</v>
      </c>
      <c r="D156" s="118"/>
      <c r="E156" s="10"/>
      <c r="F156" s="117" t="s">
        <v>3</v>
      </c>
      <c r="G156" s="118"/>
      <c r="H156" s="10"/>
      <c r="I156" s="117" t="s">
        <v>3</v>
      </c>
      <c r="J156" s="118"/>
    </row>
    <row r="157" spans="1:10" s="4" customFormat="1" ht="20" customHeight="1">
      <c r="A157" s="126" t="str">
        <f>PRODUCTDEMONSTRATIE!A36</f>
        <v>5.	Constructie inclusief bevestiging tussen frame en zitting</v>
      </c>
      <c r="B157" s="10"/>
      <c r="C157" s="8" t="s">
        <v>5</v>
      </c>
      <c r="D157" s="6"/>
      <c r="E157" s="10"/>
      <c r="F157" s="8" t="s">
        <v>5</v>
      </c>
      <c r="G157" s="6"/>
      <c r="H157" s="10"/>
      <c r="I157" s="8" t="s">
        <v>5</v>
      </c>
      <c r="J157" s="6"/>
    </row>
    <row r="158" spans="1:10" s="4" customFormat="1" ht="130" customHeight="1">
      <c r="A158" s="127"/>
      <c r="B158" s="10"/>
      <c r="C158" s="122" t="s">
        <v>3</v>
      </c>
      <c r="D158" s="118"/>
      <c r="E158" s="10"/>
      <c r="F158" s="117" t="s">
        <v>3</v>
      </c>
      <c r="G158" s="118"/>
      <c r="H158" s="10"/>
      <c r="I158" s="117" t="s">
        <v>3</v>
      </c>
      <c r="J158" s="118"/>
    </row>
    <row r="159" spans="1:10" s="4" customFormat="1" ht="20" customHeight="1">
      <c r="A159" s="126" t="str">
        <f>PRODUCTDEMONSTRATIE!A37</f>
        <v>6.	Uitstraling/ vormgeving</v>
      </c>
      <c r="B159" s="10"/>
      <c r="C159" s="8" t="s">
        <v>5</v>
      </c>
      <c r="D159" s="6"/>
      <c r="E159" s="10"/>
      <c r="F159" s="8" t="s">
        <v>5</v>
      </c>
      <c r="G159" s="6"/>
      <c r="H159" s="10"/>
      <c r="I159" s="8" t="s">
        <v>5</v>
      </c>
      <c r="J159" s="6"/>
    </row>
    <row r="160" spans="1:10" s="4" customFormat="1" ht="130" customHeight="1">
      <c r="A160" s="127"/>
      <c r="B160" s="10"/>
      <c r="C160" s="122" t="s">
        <v>3</v>
      </c>
      <c r="D160" s="118"/>
      <c r="E160" s="10"/>
      <c r="F160" s="117" t="s">
        <v>3</v>
      </c>
      <c r="G160" s="118"/>
      <c r="H160" s="10"/>
      <c r="I160" s="117" t="s">
        <v>3</v>
      </c>
      <c r="J160" s="118"/>
    </row>
    <row r="161" spans="1:10" s="4" customFormat="1" ht="20" customHeight="1">
      <c r="A161" s="126" t="str">
        <f>PRODUCTDEMONSTRATIE!A38</f>
        <v>7.	Gemak schoonmaken</v>
      </c>
      <c r="B161" s="10"/>
      <c r="C161" s="8" t="s">
        <v>5</v>
      </c>
      <c r="D161" s="6"/>
      <c r="E161" s="10"/>
      <c r="F161" s="8" t="s">
        <v>5</v>
      </c>
      <c r="G161" s="6"/>
      <c r="H161" s="10"/>
      <c r="I161" s="8" t="s">
        <v>5</v>
      </c>
      <c r="J161" s="6"/>
    </row>
    <row r="162" spans="1:10" s="4" customFormat="1" ht="130" customHeight="1">
      <c r="A162" s="127"/>
      <c r="B162" s="10"/>
      <c r="C162" s="122" t="s">
        <v>3</v>
      </c>
      <c r="D162" s="118"/>
      <c r="E162" s="10"/>
      <c r="F162" s="117" t="s">
        <v>3</v>
      </c>
      <c r="G162" s="118"/>
      <c r="H162" s="10"/>
      <c r="I162" s="117" t="s">
        <v>3</v>
      </c>
      <c r="J162" s="118"/>
    </row>
    <row r="163" spans="1:10" s="4" customFormat="1" ht="20" customHeight="1">
      <c r="A163" s="126" t="str">
        <f>PRODUCTDEMONSTRATIE!A39</f>
        <v>8.	Mate van keuze kleuren in stalenboek</v>
      </c>
      <c r="B163" s="10"/>
      <c r="C163" s="8" t="s">
        <v>5</v>
      </c>
      <c r="D163" s="6"/>
      <c r="E163" s="10"/>
      <c r="F163" s="8" t="s">
        <v>5</v>
      </c>
      <c r="G163" s="6"/>
      <c r="H163" s="10"/>
      <c r="I163" s="8" t="s">
        <v>5</v>
      </c>
      <c r="J163" s="6"/>
    </row>
    <row r="164" spans="1:10" s="4" customFormat="1" ht="130" customHeight="1">
      <c r="A164" s="127"/>
      <c r="B164" s="10"/>
      <c r="C164" s="122" t="s">
        <v>3</v>
      </c>
      <c r="D164" s="118"/>
      <c r="E164" s="10"/>
      <c r="F164" s="117" t="s">
        <v>3</v>
      </c>
      <c r="G164" s="118"/>
      <c r="H164" s="10"/>
      <c r="I164" s="117" t="s">
        <v>3</v>
      </c>
      <c r="J164" s="118"/>
    </row>
    <row r="165" spans="1:10" s="4" customFormat="1" ht="20" customHeight="1">
      <c r="A165" s="126" t="str">
        <f>PRODUCTDEMONSTRATIE!A40</f>
        <v>9.	Mate van keuze materiaalsoorten</v>
      </c>
      <c r="B165" s="10"/>
      <c r="C165" s="8" t="s">
        <v>5</v>
      </c>
      <c r="D165" s="6"/>
      <c r="E165" s="10"/>
      <c r="F165" s="8" t="s">
        <v>5</v>
      </c>
      <c r="G165" s="6"/>
      <c r="H165" s="10"/>
      <c r="I165" s="8" t="s">
        <v>5</v>
      </c>
      <c r="J165" s="6"/>
    </row>
    <row r="166" spans="1:10" s="4" customFormat="1" ht="130" customHeight="1">
      <c r="A166" s="127"/>
      <c r="B166" s="10"/>
      <c r="C166" s="122" t="s">
        <v>3</v>
      </c>
      <c r="D166" s="118"/>
      <c r="E166" s="10"/>
      <c r="F166" s="117" t="s">
        <v>3</v>
      </c>
      <c r="G166" s="118"/>
      <c r="H166" s="10"/>
      <c r="I166" s="117" t="s">
        <v>3</v>
      </c>
      <c r="J166" s="118"/>
    </row>
    <row r="167" spans="1:10" s="4" customFormat="1" ht="20" customHeight="1">
      <c r="A167" s="128" t="str">
        <f>PRODUCTDEMONSTRATIE!A41</f>
        <v>(9) Bureau nr. 14 (Melamine blad, aluminium frame, 140x80 cm)</v>
      </c>
      <c r="B167" s="129"/>
      <c r="C167" s="129"/>
      <c r="D167" s="129"/>
      <c r="E167" s="129"/>
      <c r="F167" s="129"/>
      <c r="G167" s="129"/>
      <c r="H167" s="129"/>
      <c r="I167" s="129"/>
      <c r="J167" s="130"/>
    </row>
    <row r="168" spans="1:10" s="4" customFormat="1" ht="20" customHeight="1">
      <c r="A168" s="126" t="str">
        <f>PRODUCTDEMONSTRATIE!A43</f>
        <v>1.	Stabiliteit</v>
      </c>
      <c r="B168" s="10"/>
      <c r="C168" s="8" t="s">
        <v>5</v>
      </c>
      <c r="D168" s="6"/>
      <c r="E168" s="10"/>
      <c r="F168" s="8" t="s">
        <v>5</v>
      </c>
      <c r="G168" s="6"/>
      <c r="H168" s="10"/>
      <c r="I168" s="8" t="s">
        <v>5</v>
      </c>
      <c r="J168" s="6"/>
    </row>
    <row r="169" spans="1:10" s="4" customFormat="1" ht="130" customHeight="1">
      <c r="A169" s="127"/>
      <c r="B169" s="10"/>
      <c r="C169" s="122" t="s">
        <v>3</v>
      </c>
      <c r="D169" s="118"/>
      <c r="E169" s="10"/>
      <c r="F169" s="117" t="s">
        <v>3</v>
      </c>
      <c r="G169" s="118"/>
      <c r="H169" s="10"/>
      <c r="I169" s="117" t="s">
        <v>3</v>
      </c>
      <c r="J169" s="118"/>
    </row>
    <row r="170" spans="1:10" s="4" customFormat="1" ht="20" customHeight="1">
      <c r="A170" s="126" t="str">
        <f>PRODUCTDEMONSTRATIE!A44</f>
        <v>2.	constructie tussen frame en blad</v>
      </c>
      <c r="B170" s="10"/>
      <c r="C170" s="8" t="s">
        <v>5</v>
      </c>
      <c r="D170" s="6"/>
      <c r="E170" s="10"/>
      <c r="F170" s="8" t="s">
        <v>5</v>
      </c>
      <c r="G170" s="6"/>
      <c r="H170" s="10"/>
      <c r="I170" s="8" t="s">
        <v>5</v>
      </c>
      <c r="J170" s="6"/>
    </row>
    <row r="171" spans="1:10" s="4" customFormat="1" ht="130" customHeight="1">
      <c r="A171" s="127"/>
      <c r="B171" s="10"/>
      <c r="C171" s="122" t="s">
        <v>3</v>
      </c>
      <c r="D171" s="118"/>
      <c r="E171" s="10"/>
      <c r="F171" s="117" t="s">
        <v>3</v>
      </c>
      <c r="G171" s="118"/>
      <c r="H171" s="10"/>
      <c r="I171" s="117" t="s">
        <v>3</v>
      </c>
      <c r="J171" s="118"/>
    </row>
    <row r="172" spans="1:10" s="4" customFormat="1" ht="20" customHeight="1">
      <c r="A172" s="126" t="str">
        <f>PRODUCTDEMONSTRATIE!A45</f>
        <v>3.	uitstraling/ vormgeving</v>
      </c>
      <c r="B172" s="10"/>
      <c r="C172" s="8" t="s">
        <v>5</v>
      </c>
      <c r="D172" s="6"/>
      <c r="E172" s="10"/>
      <c r="F172" s="8" t="s">
        <v>5</v>
      </c>
      <c r="G172" s="6"/>
      <c r="H172" s="10"/>
      <c r="I172" s="8" t="s">
        <v>5</v>
      </c>
      <c r="J172" s="6"/>
    </row>
    <row r="173" spans="1:10" s="4" customFormat="1" ht="130" customHeight="1">
      <c r="A173" s="127"/>
      <c r="B173" s="10"/>
      <c r="C173" s="122" t="s">
        <v>3</v>
      </c>
      <c r="D173" s="118"/>
      <c r="E173" s="10"/>
      <c r="F173" s="117" t="s">
        <v>3</v>
      </c>
      <c r="G173" s="118"/>
      <c r="H173" s="10"/>
      <c r="I173" s="117" t="s">
        <v>3</v>
      </c>
      <c r="J173" s="118"/>
    </row>
    <row r="174" spans="1:10" s="4" customFormat="1" ht="20" customHeight="1">
      <c r="A174" s="126" t="str">
        <f>PRODUCTDEMONSTRATIE!A46</f>
        <v>4.	gemak schoonmaak</v>
      </c>
      <c r="B174" s="10"/>
      <c r="C174" s="8" t="s">
        <v>5</v>
      </c>
      <c r="D174" s="6"/>
      <c r="E174" s="10"/>
      <c r="F174" s="8" t="s">
        <v>5</v>
      </c>
      <c r="G174" s="6"/>
      <c r="H174" s="10"/>
      <c r="I174" s="8" t="s">
        <v>5</v>
      </c>
      <c r="J174" s="6"/>
    </row>
    <row r="175" spans="1:10" s="4" customFormat="1" ht="130" customHeight="1">
      <c r="A175" s="127"/>
      <c r="B175" s="10"/>
      <c r="C175" s="122" t="s">
        <v>3</v>
      </c>
      <c r="D175" s="118"/>
      <c r="E175" s="10"/>
      <c r="F175" s="117" t="s">
        <v>3</v>
      </c>
      <c r="G175" s="118"/>
      <c r="H175" s="10"/>
      <c r="I175" s="117" t="s">
        <v>3</v>
      </c>
      <c r="J175" s="118"/>
    </row>
    <row r="176" spans="1:10" s="4" customFormat="1" ht="20" customHeight="1">
      <c r="A176" s="126" t="str">
        <f>PRODUCTDEMONSTRATIE!A47</f>
        <v>5.	Mate van keuze kleuren in stalenboek</v>
      </c>
      <c r="B176" s="10"/>
      <c r="C176" s="8" t="s">
        <v>5</v>
      </c>
      <c r="D176" s="6"/>
      <c r="E176" s="10"/>
      <c r="F176" s="8" t="s">
        <v>5</v>
      </c>
      <c r="G176" s="6"/>
      <c r="H176" s="10"/>
      <c r="I176" s="8" t="s">
        <v>5</v>
      </c>
      <c r="J176" s="6"/>
    </row>
    <row r="177" spans="1:10" s="4" customFormat="1" ht="130" customHeight="1">
      <c r="A177" s="127"/>
      <c r="B177" s="10"/>
      <c r="C177" s="122" t="s">
        <v>3</v>
      </c>
      <c r="D177" s="118"/>
      <c r="E177" s="10"/>
      <c r="F177" s="117" t="s">
        <v>3</v>
      </c>
      <c r="G177" s="118"/>
      <c r="H177" s="10"/>
      <c r="I177" s="117" t="s">
        <v>3</v>
      </c>
      <c r="J177" s="118"/>
    </row>
    <row r="178" spans="1:10" s="4" customFormat="1" ht="20" customHeight="1">
      <c r="A178" s="128" t="str">
        <f>PRODUCTDEMONSTRATIE!A42</f>
        <v>(10) Bureau nr. 14 (Volkern blad, aluminium frame, 140x80 cm)</v>
      </c>
      <c r="B178" s="129"/>
      <c r="C178" s="129"/>
      <c r="D178" s="129"/>
      <c r="E178" s="129"/>
      <c r="F178" s="129"/>
      <c r="G178" s="129"/>
      <c r="H178" s="129"/>
      <c r="I178" s="129"/>
      <c r="J178" s="130"/>
    </row>
    <row r="179" spans="1:10" s="4" customFormat="1" ht="20" customHeight="1">
      <c r="A179" s="126" t="str">
        <f>PRODUCTDEMONSTRATIE!A43</f>
        <v>1.	Stabiliteit</v>
      </c>
      <c r="B179" s="10"/>
      <c r="C179" s="8" t="s">
        <v>5</v>
      </c>
      <c r="D179" s="6"/>
      <c r="E179" s="10"/>
      <c r="F179" s="8" t="s">
        <v>5</v>
      </c>
      <c r="G179" s="6"/>
      <c r="H179" s="10"/>
      <c r="I179" s="8" t="s">
        <v>5</v>
      </c>
      <c r="J179" s="6"/>
    </row>
    <row r="180" spans="1:10" s="4" customFormat="1" ht="130" customHeight="1">
      <c r="A180" s="127"/>
      <c r="B180" s="10"/>
      <c r="C180" s="122" t="s">
        <v>3</v>
      </c>
      <c r="D180" s="118"/>
      <c r="E180" s="10"/>
      <c r="F180" s="117" t="s">
        <v>3</v>
      </c>
      <c r="G180" s="118"/>
      <c r="H180" s="10"/>
      <c r="I180" s="117" t="s">
        <v>3</v>
      </c>
      <c r="J180" s="118"/>
    </row>
    <row r="181" spans="1:10" s="4" customFormat="1" ht="20" customHeight="1">
      <c r="A181" s="126" t="str">
        <f>PRODUCTDEMONSTRATIE!A44</f>
        <v>2.	constructie tussen frame en blad</v>
      </c>
      <c r="B181" s="10"/>
      <c r="C181" s="8" t="s">
        <v>5</v>
      </c>
      <c r="D181" s="6"/>
      <c r="E181" s="10"/>
      <c r="F181" s="8" t="s">
        <v>5</v>
      </c>
      <c r="G181" s="6"/>
      <c r="H181" s="10"/>
      <c r="I181" s="8" t="s">
        <v>5</v>
      </c>
      <c r="J181" s="6"/>
    </row>
    <row r="182" spans="1:10" s="4" customFormat="1" ht="130" customHeight="1">
      <c r="A182" s="127"/>
      <c r="B182" s="10"/>
      <c r="C182" s="122" t="s">
        <v>3</v>
      </c>
      <c r="D182" s="118"/>
      <c r="E182" s="10"/>
      <c r="F182" s="117" t="s">
        <v>3</v>
      </c>
      <c r="G182" s="118"/>
      <c r="H182" s="10"/>
      <c r="I182" s="117" t="s">
        <v>3</v>
      </c>
      <c r="J182" s="118"/>
    </row>
    <row r="183" spans="1:10" s="4" customFormat="1" ht="20" customHeight="1">
      <c r="A183" s="126" t="str">
        <f>PRODUCTDEMONSTRATIE!A45</f>
        <v>3.	uitstraling/ vormgeving</v>
      </c>
      <c r="B183" s="10"/>
      <c r="C183" s="8" t="s">
        <v>5</v>
      </c>
      <c r="D183" s="6"/>
      <c r="E183" s="10"/>
      <c r="F183" s="8" t="s">
        <v>5</v>
      </c>
      <c r="G183" s="6"/>
      <c r="H183" s="10"/>
      <c r="I183" s="8" t="s">
        <v>5</v>
      </c>
      <c r="J183" s="6"/>
    </row>
    <row r="184" spans="1:10" s="4" customFormat="1" ht="130" customHeight="1">
      <c r="A184" s="127"/>
      <c r="B184" s="10"/>
      <c r="C184" s="122" t="s">
        <v>3</v>
      </c>
      <c r="D184" s="118"/>
      <c r="E184" s="10"/>
      <c r="F184" s="117" t="s">
        <v>3</v>
      </c>
      <c r="G184" s="118"/>
      <c r="H184" s="10"/>
      <c r="I184" s="117" t="s">
        <v>3</v>
      </c>
      <c r="J184" s="118"/>
    </row>
    <row r="185" spans="1:10" s="4" customFormat="1" ht="20" customHeight="1">
      <c r="A185" s="126" t="str">
        <f>PRODUCTDEMONSTRATIE!A46</f>
        <v>4.	gemak schoonmaak</v>
      </c>
      <c r="B185" s="10"/>
      <c r="C185" s="8" t="s">
        <v>5</v>
      </c>
      <c r="D185" s="6"/>
      <c r="E185" s="10"/>
      <c r="F185" s="8" t="s">
        <v>5</v>
      </c>
      <c r="G185" s="6"/>
      <c r="H185" s="10"/>
      <c r="I185" s="8" t="s">
        <v>5</v>
      </c>
      <c r="J185" s="6"/>
    </row>
    <row r="186" spans="1:10" s="4" customFormat="1" ht="130" customHeight="1">
      <c r="A186" s="127"/>
      <c r="B186" s="10"/>
      <c r="C186" s="122" t="s">
        <v>3</v>
      </c>
      <c r="D186" s="118"/>
      <c r="E186" s="10"/>
      <c r="F186" s="117" t="s">
        <v>3</v>
      </c>
      <c r="G186" s="118"/>
      <c r="H186" s="10"/>
      <c r="I186" s="117" t="s">
        <v>3</v>
      </c>
      <c r="J186" s="118"/>
    </row>
    <row r="187" spans="1:10" s="4" customFormat="1" ht="20" customHeight="1">
      <c r="A187" s="126" t="str">
        <f>PRODUCTDEMONSTRATIE!A47</f>
        <v>5.	Mate van keuze kleuren in stalenboek</v>
      </c>
      <c r="B187" s="10"/>
      <c r="C187" s="8" t="s">
        <v>5</v>
      </c>
      <c r="D187" s="6"/>
      <c r="E187" s="10"/>
      <c r="F187" s="8" t="s">
        <v>5</v>
      </c>
      <c r="G187" s="6"/>
      <c r="H187" s="10"/>
      <c r="I187" s="8" t="s">
        <v>5</v>
      </c>
      <c r="J187" s="6"/>
    </row>
    <row r="188" spans="1:10" s="4" customFormat="1" ht="130" customHeight="1">
      <c r="A188" s="127"/>
      <c r="B188" s="10"/>
      <c r="C188" s="122" t="s">
        <v>3</v>
      </c>
      <c r="D188" s="118"/>
      <c r="E188" s="10"/>
      <c r="F188" s="117" t="s">
        <v>3</v>
      </c>
      <c r="G188" s="118"/>
      <c r="H188" s="10"/>
      <c r="I188" s="117" t="s">
        <v>3</v>
      </c>
      <c r="J188" s="118"/>
    </row>
    <row r="189" spans="1:10" s="4" customFormat="1" ht="20" customHeight="1">
      <c r="A189" s="43"/>
      <c r="B189" s="11"/>
      <c r="C189" s="44"/>
      <c r="D189" s="44"/>
      <c r="E189" s="11"/>
      <c r="F189" s="44"/>
      <c r="G189" s="44"/>
      <c r="H189" s="11"/>
      <c r="I189" s="44"/>
      <c r="J189" s="45"/>
    </row>
  </sheetData>
  <sheetProtection algorithmName="SHA-512" hashValue="fJJY/mX/vCABQVrw8SSBpjDLk8oonx9YZ1vzlqJOevm9rPv3MwvXzTyHOT85hzIpc2th45q9d0wOl3ryJZe2jA==" saltValue="jmrtH1/OC47vPnjerRYa2w==" spinCount="100000" sheet="1" objects="1" scenarios="1"/>
  <mergeCells count="351">
    <mergeCell ref="A185:A186"/>
    <mergeCell ref="C186:D186"/>
    <mergeCell ref="F186:G186"/>
    <mergeCell ref="I186:J186"/>
    <mergeCell ref="A187:A188"/>
    <mergeCell ref="C188:D188"/>
    <mergeCell ref="F188:G188"/>
    <mergeCell ref="I188:J188"/>
    <mergeCell ref="A181:A182"/>
    <mergeCell ref="C182:D182"/>
    <mergeCell ref="F182:G182"/>
    <mergeCell ref="I182:J182"/>
    <mergeCell ref="A183:A184"/>
    <mergeCell ref="C184:D184"/>
    <mergeCell ref="F184:G184"/>
    <mergeCell ref="I184:J184"/>
    <mergeCell ref="A178:J178"/>
    <mergeCell ref="A179:A180"/>
    <mergeCell ref="C180:D180"/>
    <mergeCell ref="F180:G180"/>
    <mergeCell ref="I180:J180"/>
    <mergeCell ref="A174:A175"/>
    <mergeCell ref="C175:D175"/>
    <mergeCell ref="F175:G175"/>
    <mergeCell ref="I175:J175"/>
    <mergeCell ref="A176:A177"/>
    <mergeCell ref="C177:D177"/>
    <mergeCell ref="F177:G177"/>
    <mergeCell ref="I177:J177"/>
    <mergeCell ref="A170:A171"/>
    <mergeCell ref="C171:D171"/>
    <mergeCell ref="F171:G171"/>
    <mergeCell ref="I171:J171"/>
    <mergeCell ref="A172:A173"/>
    <mergeCell ref="C173:D173"/>
    <mergeCell ref="F173:G173"/>
    <mergeCell ref="I173:J173"/>
    <mergeCell ref="A167:J167"/>
    <mergeCell ref="A168:A169"/>
    <mergeCell ref="C169:D169"/>
    <mergeCell ref="F169:G169"/>
    <mergeCell ref="I169:J169"/>
    <mergeCell ref="A163:A164"/>
    <mergeCell ref="C164:D164"/>
    <mergeCell ref="F164:G164"/>
    <mergeCell ref="I164:J164"/>
    <mergeCell ref="A165:A166"/>
    <mergeCell ref="C166:D166"/>
    <mergeCell ref="F166:G166"/>
    <mergeCell ref="I166:J166"/>
    <mergeCell ref="A159:A160"/>
    <mergeCell ref="C160:D160"/>
    <mergeCell ref="F160:G160"/>
    <mergeCell ref="I160:J160"/>
    <mergeCell ref="A161:A162"/>
    <mergeCell ref="C162:D162"/>
    <mergeCell ref="F162:G162"/>
    <mergeCell ref="I162:J162"/>
    <mergeCell ref="A155:A156"/>
    <mergeCell ref="C156:D156"/>
    <mergeCell ref="F156:G156"/>
    <mergeCell ref="I156:J156"/>
    <mergeCell ref="A157:A158"/>
    <mergeCell ref="C158:D158"/>
    <mergeCell ref="F158:G158"/>
    <mergeCell ref="I158:J158"/>
    <mergeCell ref="A151:A152"/>
    <mergeCell ref="C152:D152"/>
    <mergeCell ref="F152:G152"/>
    <mergeCell ref="I152:J152"/>
    <mergeCell ref="A153:A154"/>
    <mergeCell ref="C154:D154"/>
    <mergeCell ref="F154:G154"/>
    <mergeCell ref="I154:J154"/>
    <mergeCell ref="A148:J148"/>
    <mergeCell ref="A149:A150"/>
    <mergeCell ref="C150:D150"/>
    <mergeCell ref="F150:G150"/>
    <mergeCell ref="I150:J150"/>
    <mergeCell ref="A144:A145"/>
    <mergeCell ref="C145:D145"/>
    <mergeCell ref="F145:G145"/>
    <mergeCell ref="I145:J145"/>
    <mergeCell ref="A146:A147"/>
    <mergeCell ref="C147:D147"/>
    <mergeCell ref="F147:G147"/>
    <mergeCell ref="I147:J147"/>
    <mergeCell ref="A140:A141"/>
    <mergeCell ref="C141:D141"/>
    <mergeCell ref="F141:G141"/>
    <mergeCell ref="I141:J141"/>
    <mergeCell ref="A142:A143"/>
    <mergeCell ref="C143:D143"/>
    <mergeCell ref="F143:G143"/>
    <mergeCell ref="I143:J143"/>
    <mergeCell ref="A136:A137"/>
    <mergeCell ref="C137:D137"/>
    <mergeCell ref="F137:G137"/>
    <mergeCell ref="I137:J137"/>
    <mergeCell ref="A138:A139"/>
    <mergeCell ref="C139:D139"/>
    <mergeCell ref="F139:G139"/>
    <mergeCell ref="I139:J139"/>
    <mergeCell ref="A133:A134"/>
    <mergeCell ref="C134:D134"/>
    <mergeCell ref="F134:G134"/>
    <mergeCell ref="I134:J134"/>
    <mergeCell ref="A135:J135"/>
    <mergeCell ref="A129:A130"/>
    <mergeCell ref="C130:D130"/>
    <mergeCell ref="F130:G130"/>
    <mergeCell ref="I130:J130"/>
    <mergeCell ref="A131:A132"/>
    <mergeCell ref="C132:D132"/>
    <mergeCell ref="F132:G132"/>
    <mergeCell ref="I132:J132"/>
    <mergeCell ref="A125:A126"/>
    <mergeCell ref="C126:D126"/>
    <mergeCell ref="F126:G126"/>
    <mergeCell ref="I126:J126"/>
    <mergeCell ref="A127:A128"/>
    <mergeCell ref="C128:D128"/>
    <mergeCell ref="F128:G128"/>
    <mergeCell ref="I128:J128"/>
    <mergeCell ref="A122:J122"/>
    <mergeCell ref="A123:A124"/>
    <mergeCell ref="C124:D124"/>
    <mergeCell ref="F124:G124"/>
    <mergeCell ref="I124:J124"/>
    <mergeCell ref="A118:A119"/>
    <mergeCell ref="C119:D119"/>
    <mergeCell ref="F119:G119"/>
    <mergeCell ref="I119:J119"/>
    <mergeCell ref="A120:A121"/>
    <mergeCell ref="C121:D121"/>
    <mergeCell ref="F121:G121"/>
    <mergeCell ref="I121:J121"/>
    <mergeCell ref="A114:A115"/>
    <mergeCell ref="C115:D115"/>
    <mergeCell ref="F115:G115"/>
    <mergeCell ref="I115:J115"/>
    <mergeCell ref="A116:A117"/>
    <mergeCell ref="C117:D117"/>
    <mergeCell ref="F117:G117"/>
    <mergeCell ref="I117:J117"/>
    <mergeCell ref="A110:A111"/>
    <mergeCell ref="C111:D111"/>
    <mergeCell ref="F111:G111"/>
    <mergeCell ref="I111:J111"/>
    <mergeCell ref="A112:A113"/>
    <mergeCell ref="C113:D113"/>
    <mergeCell ref="F113:G113"/>
    <mergeCell ref="I113:J113"/>
    <mergeCell ref="A106:A107"/>
    <mergeCell ref="C107:D107"/>
    <mergeCell ref="F107:G107"/>
    <mergeCell ref="I107:J107"/>
    <mergeCell ref="A108:A109"/>
    <mergeCell ref="C109:D109"/>
    <mergeCell ref="F109:G109"/>
    <mergeCell ref="I109:J109"/>
    <mergeCell ref="A103:A104"/>
    <mergeCell ref="C104:D104"/>
    <mergeCell ref="F104:G104"/>
    <mergeCell ref="I104:J104"/>
    <mergeCell ref="A105:J105"/>
    <mergeCell ref="A99:A100"/>
    <mergeCell ref="C100:D100"/>
    <mergeCell ref="F100:G100"/>
    <mergeCell ref="I100:J100"/>
    <mergeCell ref="A101:A102"/>
    <mergeCell ref="C102:D102"/>
    <mergeCell ref="F102:G102"/>
    <mergeCell ref="I102:J102"/>
    <mergeCell ref="A95:A96"/>
    <mergeCell ref="C96:D96"/>
    <mergeCell ref="F96:G96"/>
    <mergeCell ref="I96:J96"/>
    <mergeCell ref="A97:A98"/>
    <mergeCell ref="C98:D98"/>
    <mergeCell ref="F98:G98"/>
    <mergeCell ref="I98:J98"/>
    <mergeCell ref="A91:A92"/>
    <mergeCell ref="C92:D92"/>
    <mergeCell ref="F92:G92"/>
    <mergeCell ref="I92:J92"/>
    <mergeCell ref="A93:A94"/>
    <mergeCell ref="C94:D94"/>
    <mergeCell ref="F94:G94"/>
    <mergeCell ref="I94:J94"/>
    <mergeCell ref="A88:J88"/>
    <mergeCell ref="A89:A90"/>
    <mergeCell ref="C90:D90"/>
    <mergeCell ref="F90:G90"/>
    <mergeCell ref="I90:J90"/>
    <mergeCell ref="A84:A85"/>
    <mergeCell ref="C85:D85"/>
    <mergeCell ref="F85:G85"/>
    <mergeCell ref="I85:J85"/>
    <mergeCell ref="A86:A87"/>
    <mergeCell ref="C87:D87"/>
    <mergeCell ref="F87:G87"/>
    <mergeCell ref="I87:J87"/>
    <mergeCell ref="A80:A81"/>
    <mergeCell ref="C81:D81"/>
    <mergeCell ref="F81:G81"/>
    <mergeCell ref="I81:J81"/>
    <mergeCell ref="A82:A83"/>
    <mergeCell ref="C83:D83"/>
    <mergeCell ref="F83:G83"/>
    <mergeCell ref="I83:J83"/>
    <mergeCell ref="A76:A77"/>
    <mergeCell ref="C77:D77"/>
    <mergeCell ref="F77:G77"/>
    <mergeCell ref="I77:J77"/>
    <mergeCell ref="A78:A79"/>
    <mergeCell ref="C79:D79"/>
    <mergeCell ref="F79:G79"/>
    <mergeCell ref="I79:J79"/>
    <mergeCell ref="A73:J73"/>
    <mergeCell ref="A74:A75"/>
    <mergeCell ref="C75:D75"/>
    <mergeCell ref="F75:G75"/>
    <mergeCell ref="I75:J75"/>
    <mergeCell ref="A69:A70"/>
    <mergeCell ref="C70:D70"/>
    <mergeCell ref="F70:G70"/>
    <mergeCell ref="I70:J70"/>
    <mergeCell ref="A71:A72"/>
    <mergeCell ref="C72:D72"/>
    <mergeCell ref="F72:G72"/>
    <mergeCell ref="I72:J72"/>
    <mergeCell ref="A65:A66"/>
    <mergeCell ref="C66:D66"/>
    <mergeCell ref="F66:G66"/>
    <mergeCell ref="I66:J66"/>
    <mergeCell ref="A67:A68"/>
    <mergeCell ref="C68:D68"/>
    <mergeCell ref="F68:G68"/>
    <mergeCell ref="I68:J68"/>
    <mergeCell ref="A61:A62"/>
    <mergeCell ref="C62:D62"/>
    <mergeCell ref="F62:G62"/>
    <mergeCell ref="I62:J62"/>
    <mergeCell ref="A63:A64"/>
    <mergeCell ref="C64:D64"/>
    <mergeCell ref="F64:G64"/>
    <mergeCell ref="I64:J64"/>
    <mergeCell ref="A58:J58"/>
    <mergeCell ref="A59:A60"/>
    <mergeCell ref="C60:D60"/>
    <mergeCell ref="F60:G60"/>
    <mergeCell ref="I60:J60"/>
    <mergeCell ref="A54:A55"/>
    <mergeCell ref="C55:D55"/>
    <mergeCell ref="F55:G55"/>
    <mergeCell ref="I55:J55"/>
    <mergeCell ref="A56:A57"/>
    <mergeCell ref="C57:D57"/>
    <mergeCell ref="F57:G57"/>
    <mergeCell ref="I57:J57"/>
    <mergeCell ref="A50:A51"/>
    <mergeCell ref="C51:D51"/>
    <mergeCell ref="F51:G51"/>
    <mergeCell ref="I51:J51"/>
    <mergeCell ref="A52:A53"/>
    <mergeCell ref="C53:D53"/>
    <mergeCell ref="F53:G53"/>
    <mergeCell ref="I53:J53"/>
    <mergeCell ref="A46:A47"/>
    <mergeCell ref="C47:D47"/>
    <mergeCell ref="F47:G47"/>
    <mergeCell ref="I47:J47"/>
    <mergeCell ref="A48:A49"/>
    <mergeCell ref="C49:D49"/>
    <mergeCell ref="F49:G49"/>
    <mergeCell ref="I49:J49"/>
    <mergeCell ref="A33:A34"/>
    <mergeCell ref="C34:D34"/>
    <mergeCell ref="F34:G34"/>
    <mergeCell ref="I34:J34"/>
    <mergeCell ref="A35:A36"/>
    <mergeCell ref="C36:D36"/>
    <mergeCell ref="F36:G36"/>
    <mergeCell ref="I36:J36"/>
    <mergeCell ref="C30:D30"/>
    <mergeCell ref="F30:G30"/>
    <mergeCell ref="A31:A32"/>
    <mergeCell ref="C32:D32"/>
    <mergeCell ref="F32:G32"/>
    <mergeCell ref="I32:J32"/>
    <mergeCell ref="I30:J30"/>
    <mergeCell ref="A43:J43"/>
    <mergeCell ref="A44:A45"/>
    <mergeCell ref="C45:D45"/>
    <mergeCell ref="F45:G45"/>
    <mergeCell ref="I45:J45"/>
    <mergeCell ref="A37:A38"/>
    <mergeCell ref="C38:D38"/>
    <mergeCell ref="F38:G38"/>
    <mergeCell ref="I38:J38"/>
    <mergeCell ref="A39:A40"/>
    <mergeCell ref="C40:D40"/>
    <mergeCell ref="F40:G40"/>
    <mergeCell ref="I40:J40"/>
    <mergeCell ref="C42:D42"/>
    <mergeCell ref="F42:G42"/>
    <mergeCell ref="I42:J42"/>
    <mergeCell ref="C14:D14"/>
    <mergeCell ref="F14:G14"/>
    <mergeCell ref="I14:J14"/>
    <mergeCell ref="C20:D20"/>
    <mergeCell ref="F20:G20"/>
    <mergeCell ref="I20:J20"/>
    <mergeCell ref="C22:D22"/>
    <mergeCell ref="C16:D16"/>
    <mergeCell ref="F16:G16"/>
    <mergeCell ref="I16:J16"/>
    <mergeCell ref="C26:D26"/>
    <mergeCell ref="F26:G26"/>
    <mergeCell ref="I26:J26"/>
    <mergeCell ref="C28:D28"/>
    <mergeCell ref="F28:G28"/>
    <mergeCell ref="I28:J28"/>
    <mergeCell ref="C18:D18"/>
    <mergeCell ref="F18:G18"/>
    <mergeCell ref="I18:J18"/>
    <mergeCell ref="F22:G22"/>
    <mergeCell ref="I22:J22"/>
    <mergeCell ref="C24:D24"/>
    <mergeCell ref="F24:G24"/>
    <mergeCell ref="I24:J24"/>
    <mergeCell ref="C1:D1"/>
    <mergeCell ref="F1:G1"/>
    <mergeCell ref="I1:J1"/>
    <mergeCell ref="C2:D2"/>
    <mergeCell ref="F2:G2"/>
    <mergeCell ref="I2:J2"/>
    <mergeCell ref="C12:D12"/>
    <mergeCell ref="F12:G12"/>
    <mergeCell ref="I12:J12"/>
    <mergeCell ref="C10:D10"/>
    <mergeCell ref="F10:G10"/>
    <mergeCell ref="I10:J10"/>
    <mergeCell ref="C4:D4"/>
    <mergeCell ref="F4:G4"/>
    <mergeCell ref="I4:J4"/>
    <mergeCell ref="C6:D6"/>
    <mergeCell ref="F6:G6"/>
    <mergeCell ref="I6:J6"/>
    <mergeCell ref="C7:J8"/>
  </mergeCells>
  <dataValidations count="6">
    <dataValidation type="list" errorStyle="warning" allowBlank="1" showErrorMessage="1" error="Voer juiste waarde in. " sqref="C56 F56 I56 C71 F71 I71 C86 F86 I86 C103 F103 I103 C120 F120 I120 C133 F133 I133 C146 F146 I146 C163 C165 F163 F165 I163 I165 C176 F176 I176 C187 F187 I187" xr:uid="{A5162BD1-8D0C-0A4B-BE97-4EF15D925AB8}">
      <formula1>UGV</formula1>
    </dataValidation>
    <dataValidation type="list" errorStyle="warning" allowBlank="1" showErrorMessage="1" error="Voer juiste waarde in. " sqref="C44 F44 I44 I46 F46 C46 C48 F48 I48 I50 F50 C50 C52 F52 I52 I54 F54 C54 C59 F59 I59 I61 F61 C61 C63 F63 I63 I65 F65 C65 C67 F67 I67 I69 F69 C69 C74 F74 I74 I76 F76 C76 C78 F78 I78 I80 F80 C80 C82 F82 I82 I84 F84 C84 C89 C91 F89 F91 I89 I91 C93 C95 C97 C99 C101 F93 F95 F97 F99 F101 I93 I95 I97 I99 I101 C106 C108 F106 F108 I106 I108 C110 C112 C114 C116 C118 F110 F112 F114 F116 F118 I110 I112 I114 I116 I118 C123 C125 C127 C129 C131 F123 F125 F127 F129 F131 I123 I125 I127 I129 I131 C136 C138 C140 C142 C144 F136 F138 F140 F142 F144 I136 I138 I140 I142 I144 C149 C151 C153 C155 C157 C159 C161 F149 F151 F153 F155 F157 F159 F161 I149 I151 I153 I155 I157 I159 I161 C168 C170 C172 C174 F168 F170 F172 F174 I168 I170 I172 I174 C179 C181 C183 C185 F179 F181 F183 F185 I179 I181 I183 I185" xr:uid="{71409A31-E9AB-8340-BC5D-F8C834190A77}">
      <formula1>UVO</formula1>
    </dataValidation>
    <dataValidation type="list" allowBlank="1" showInputMessage="1" showErrorMessage="1" sqref="C23 F23 I23" xr:uid="{80699E0C-7303-6349-9017-FB3382D8813E}">
      <formula1>_100</formula1>
    </dataValidation>
    <dataValidation type="list" allowBlank="1" showInputMessage="1" showErrorMessage="1" sqref="C11 F11 I11 C13 F13 I13 C15 F15 I15 C21 F21 I21" xr:uid="{24D55C17-84DE-0C44-972F-FCCC18F85A9D}">
      <formula1>_1050</formula1>
    </dataValidation>
    <dataValidation type="list" allowBlank="1" showInputMessage="1" showErrorMessage="1" sqref="C9 F9 I9 C17 F17 I17 C19 F19 I19 C25 F25 I25 C27 F27 I27" xr:uid="{E157BE14-9FEF-DF4D-9843-E3CD1BA984C3}">
      <formula1>_50</formula1>
    </dataValidation>
    <dataValidation type="list" errorStyle="warning" allowBlank="1" showErrorMessage="1" error="Voer juiste waarde in. " sqref="C3 F3 I3 I5 F5 C5 C31 I37 F31 I31 F39 C39 C33 F33 I33 I35 F35 C35 C37 F37 I39" xr:uid="{33C6F3B9-4ADB-F941-A368-519E63C7336A}">
      <formula1>SCOREOV</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CBC95-6403-9E42-9477-CBA7357F4BC0}">
  <dimension ref="A1:K189"/>
  <sheetViews>
    <sheetView showGridLines="0" zoomScale="90" zoomScaleNormal="90" workbookViewId="0">
      <pane ySplit="1" topLeftCell="A2" activePane="bottomLeft" state="frozen"/>
      <selection pane="bottomLeft" activeCell="F9" sqref="F9"/>
    </sheetView>
  </sheetViews>
  <sheetFormatPr baseColWidth="10" defaultRowHeight="15"/>
  <cols>
    <col min="1" max="1" width="71.33203125" style="4" customWidth="1"/>
    <col min="2" max="2" width="2.83203125" style="7"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s>
  <sheetData>
    <row r="1" spans="1:11" s="4" customFormat="1" ht="50" customHeight="1">
      <c r="A1" s="42" t="s">
        <v>10</v>
      </c>
      <c r="B1" s="12"/>
      <c r="C1" s="172" t="str">
        <f>'Beoordelaar 1'!C1</f>
        <v>Inschrijver 1</v>
      </c>
      <c r="D1" s="173"/>
      <c r="E1" s="12"/>
      <c r="F1" s="172" t="str">
        <f>'Beoordelaar 1'!F1</f>
        <v>Inschrijver 2</v>
      </c>
      <c r="G1" s="173"/>
      <c r="H1" s="12"/>
      <c r="I1" s="172" t="str">
        <f>'Beoordelaar 1'!I1</f>
        <v>Inschrijver 3</v>
      </c>
      <c r="J1" s="173"/>
      <c r="K1" s="3"/>
    </row>
    <row r="2" spans="1:11" s="4" customFormat="1" ht="40" customHeight="1">
      <c r="A2" s="46" t="str">
        <f>'OPEN VRAGEN '!A1:A1</f>
        <v>1A. BEANTWOORDING OPEN VRAGEN</v>
      </c>
      <c r="B2" s="9"/>
      <c r="C2" s="119" t="s">
        <v>9</v>
      </c>
      <c r="D2" s="120"/>
      <c r="E2" s="9"/>
      <c r="F2" s="119" t="s">
        <v>9</v>
      </c>
      <c r="G2" s="120"/>
      <c r="H2" s="9"/>
      <c r="I2" s="119" t="s">
        <v>9</v>
      </c>
      <c r="J2" s="120"/>
    </row>
    <row r="3" spans="1:11" s="4" customFormat="1" ht="20" customHeight="1">
      <c r="A3" s="66" t="str">
        <f>'OPEN VRAGEN '!A3</f>
        <v xml:space="preserve">1.1 Open vraag “accountmanagement” </v>
      </c>
      <c r="B3" s="10"/>
      <c r="C3" s="8" t="s">
        <v>5</v>
      </c>
      <c r="D3" s="6"/>
      <c r="E3" s="10"/>
      <c r="F3" s="8" t="s">
        <v>5</v>
      </c>
      <c r="G3" s="6"/>
      <c r="H3" s="10"/>
      <c r="I3" s="8" t="s">
        <v>5</v>
      </c>
      <c r="J3" s="6"/>
    </row>
    <row r="4" spans="1:11" s="4" customFormat="1" ht="130" customHeight="1">
      <c r="A4" s="67" t="str">
        <f>'OPEN VRAGEN '!A4</f>
        <v xml:space="preserve">Inschrijver beschrijft in maximaal 2 A4 pagina´s op welke wijze zij invulling gaat geven aan het accountmanagement, waarbij er rekening mee gehouden moet worden dat iedere school ZELF de contacten wil onderhouden. Inschrijver beschrijft minimaal op welke concrete wijze zij zichzelf na gunning gaat introduceren bij alle scholen en hoe de contacten tussen de scholen en opdrachtnemer zullen verlopen. Inschrijver beschrijft tevens een tijdspad wanneer zij welke communicatie met wie uitvoert en welke inspanningen zij van de contractmanager van ZAAM daarbij verwacht. </v>
      </c>
      <c r="B4" s="10"/>
      <c r="C4" s="122" t="s">
        <v>3</v>
      </c>
      <c r="D4" s="118"/>
      <c r="E4" s="10"/>
      <c r="F4" s="117" t="s">
        <v>3</v>
      </c>
      <c r="G4" s="118"/>
      <c r="H4" s="10"/>
      <c r="I4" s="117" t="s">
        <v>3</v>
      </c>
      <c r="J4" s="118"/>
    </row>
    <row r="5" spans="1:11" s="4" customFormat="1" ht="20" customHeight="1">
      <c r="A5" s="66" t="str">
        <f>'OPEN VRAGEN '!A5</f>
        <v>1.2 Open vraag “Duurzaamheid</v>
      </c>
      <c r="B5" s="10"/>
      <c r="C5" s="8" t="s">
        <v>5</v>
      </c>
      <c r="D5" s="6"/>
      <c r="E5" s="10"/>
      <c r="F5" s="8" t="s">
        <v>5</v>
      </c>
      <c r="G5" s="6"/>
      <c r="H5" s="10"/>
      <c r="I5" s="8" t="s">
        <v>5</v>
      </c>
      <c r="J5" s="6"/>
    </row>
    <row r="6" spans="1:11" s="4" customFormat="1" ht="130" customHeight="1">
      <c r="A6" s="67" t="str">
        <f>'OPEN VRAGEN '!A6</f>
        <v>Inschrijver dient op maximaal 2 A4 pagina´s te beschrijven op welke wijze zij bijdraagt aan de duurzaamheid van onderwijs- en kantoormeubilair. Hierbij dient minimaal beschreven te worden hoe er wordt omgegaan met hergebruik van ‘oud’ onderwijs- en kantoormeubilair en onderdelen en het leveren van onderdelen voor bestaand meubilair. Daarnaast beschrijft inschrijver welke mogelijkheden zij biedt met betrekking tot het leveren van tweedehands onderwijs- en kantoormeubilair (ofwel meubilair met een ziel).</v>
      </c>
      <c r="B6" s="10"/>
      <c r="C6" s="122" t="s">
        <v>3</v>
      </c>
      <c r="D6" s="118"/>
      <c r="E6" s="10"/>
      <c r="F6" s="117" t="s">
        <v>3</v>
      </c>
      <c r="G6" s="118"/>
      <c r="H6" s="10"/>
      <c r="I6" s="117" t="s">
        <v>3</v>
      </c>
      <c r="J6" s="118"/>
    </row>
    <row r="7" spans="1:11" s="4" customFormat="1" ht="20" customHeight="1">
      <c r="A7" s="66" t="str">
        <f>'OPEN VRAGEN '!A7</f>
        <v xml:space="preserve">1.3 “Gebruiksvriendelijkheid bestelportal inclusief klachtenmodule” </v>
      </c>
      <c r="B7" s="10"/>
      <c r="C7" s="169"/>
      <c r="D7" s="170"/>
      <c r="E7" s="170"/>
      <c r="F7" s="170"/>
      <c r="G7" s="170"/>
      <c r="H7" s="170"/>
      <c r="I7" s="170"/>
      <c r="J7" s="171"/>
    </row>
    <row r="8" spans="1:11" s="4" customFormat="1" ht="130" customHeight="1">
      <c r="A8" s="67" t="str">
        <f>'OPEN VRAGEN '!A8</f>
        <v>Inschrijvers dienen een bestelportal te leveren waar ZAAM het meubilair kan bestellen. De aanbestedende dienst hecht veel waarde aan een goed werkende, volledige en gebruiksvriendelijke bestelportal. Tijdens de beoordeling zullen de leden van het beoordelingsteam bepaalde items gaan bestellen, zoals dit ook in de praktijk zal gaan plaatsvinden (praktijksimulatie). De beoordelaars gaan vervolgens dat bestelproces in de bestelportal beoordelen. Door middel van het fictief bestellen van de items zal de aanbestedende dienst beoordelen in welke mate de bestelportal gebruikersvriendelijk, goed werkend en volledig is.</v>
      </c>
      <c r="B8" s="10"/>
      <c r="C8" s="169"/>
      <c r="D8" s="170"/>
      <c r="E8" s="170"/>
      <c r="F8" s="170"/>
      <c r="G8" s="170"/>
      <c r="H8" s="170"/>
      <c r="I8" s="170"/>
      <c r="J8" s="171"/>
    </row>
    <row r="9" spans="1:11" s="4" customFormat="1" ht="20" customHeight="1">
      <c r="A9" s="68" t="str">
        <f>'OPEN VRAGEN '!A10</f>
        <v>Algemeen</v>
      </c>
      <c r="B9" s="10"/>
      <c r="C9" s="8" t="s">
        <v>5</v>
      </c>
      <c r="D9" s="6"/>
      <c r="E9" s="10"/>
      <c r="F9" s="8" t="s">
        <v>5</v>
      </c>
      <c r="G9" s="6"/>
      <c r="H9" s="10"/>
      <c r="I9" s="8" t="s">
        <v>5</v>
      </c>
      <c r="J9" s="6"/>
    </row>
    <row r="10" spans="1:11" s="4" customFormat="1" ht="130" customHeight="1">
      <c r="A10" s="67" t="str">
        <f>'OPEN VRAGEN '!B10</f>
        <v>Login werkt conform opgegeven inloggegevens.</v>
      </c>
      <c r="B10" s="10"/>
      <c r="C10" s="122" t="s">
        <v>3</v>
      </c>
      <c r="D10" s="118"/>
      <c r="E10" s="10"/>
      <c r="F10" s="117" t="s">
        <v>3</v>
      </c>
      <c r="G10" s="118"/>
      <c r="H10" s="10"/>
      <c r="I10" s="117" t="s">
        <v>3</v>
      </c>
      <c r="J10" s="118"/>
    </row>
    <row r="11" spans="1:11" s="4" customFormat="1" ht="20" customHeight="1">
      <c r="A11" s="68" t="str">
        <f>'OPEN VRAGEN '!A10</f>
        <v>Algemeen</v>
      </c>
      <c r="B11" s="10"/>
      <c r="C11" s="8" t="s">
        <v>5</v>
      </c>
      <c r="D11" s="6"/>
      <c r="E11" s="10"/>
      <c r="F11" s="8" t="s">
        <v>5</v>
      </c>
      <c r="G11" s="6"/>
      <c r="H11" s="10"/>
      <c r="I11" s="8" t="s">
        <v>5</v>
      </c>
      <c r="J11" s="6"/>
    </row>
    <row r="12" spans="1:11" s="4" customFormat="1" ht="130" customHeight="1">
      <c r="A12" s="67" t="str">
        <f>'OPEN VRAGEN '!B11</f>
        <v>Algehele indruk opzet/ uitstraling/ laagdrempeligheid.
(Uitmuntend= boven verwachting/ voldoende= volgens verwachting/ onvoldoende= valt tegen, onduidelijk, niet laagdrempelig)</v>
      </c>
      <c r="B12" s="10"/>
      <c r="C12" s="122" t="s">
        <v>3</v>
      </c>
      <c r="D12" s="118"/>
      <c r="E12" s="10"/>
      <c r="F12" s="117" t="s">
        <v>3</v>
      </c>
      <c r="G12" s="118"/>
      <c r="H12" s="10"/>
      <c r="I12" s="117" t="s">
        <v>3</v>
      </c>
      <c r="J12" s="118"/>
    </row>
    <row r="13" spans="1:11" s="4" customFormat="1" ht="20" customHeight="1">
      <c r="A13" s="68" t="str">
        <f>'OPEN VRAGEN '!A12</f>
        <v>Gebruikers vriendelijkheid</v>
      </c>
      <c r="B13" s="10"/>
      <c r="C13" s="8" t="s">
        <v>5</v>
      </c>
      <c r="D13" s="6"/>
      <c r="E13" s="10"/>
      <c r="F13" s="8" t="s">
        <v>5</v>
      </c>
      <c r="G13" s="6"/>
      <c r="H13" s="10"/>
      <c r="I13" s="8" t="s">
        <v>5</v>
      </c>
      <c r="J13" s="6"/>
    </row>
    <row r="14" spans="1:11" s="4" customFormat="1" ht="130" customHeight="1">
      <c r="A14" s="67" t="str">
        <f>'OPEN VRAGEN '!B12</f>
        <v>Aantal handelingen na het inloggen tot afronding per bestelling.</v>
      </c>
      <c r="B14" s="10"/>
      <c r="C14" s="122" t="s">
        <v>3</v>
      </c>
      <c r="D14" s="118"/>
      <c r="E14" s="10"/>
      <c r="F14" s="117" t="s">
        <v>3</v>
      </c>
      <c r="G14" s="118"/>
      <c r="H14" s="10"/>
      <c r="I14" s="117" t="s">
        <v>3</v>
      </c>
      <c r="J14" s="118"/>
    </row>
    <row r="15" spans="1:11" s="4" customFormat="1" ht="20" customHeight="1">
      <c r="A15" s="68" t="str">
        <f>'OPEN VRAGEN '!A12</f>
        <v>Gebruikers vriendelijkheid</v>
      </c>
      <c r="B15" s="10"/>
      <c r="C15" s="8" t="s">
        <v>5</v>
      </c>
      <c r="D15" s="6"/>
      <c r="E15" s="10"/>
      <c r="F15" s="8" t="s">
        <v>5</v>
      </c>
      <c r="G15" s="6"/>
      <c r="H15" s="10"/>
      <c r="I15" s="8" t="s">
        <v>5</v>
      </c>
      <c r="J15" s="6"/>
    </row>
    <row r="16" spans="1:11" s="4" customFormat="1" ht="130" customHeight="1">
      <c r="A16" s="67" t="str">
        <f>'OPEN VRAGEN '!B13</f>
        <v>De mate van logische opbouw van de schermen van de bestelportal.
(Uitmuntend= boven verwachting/ voldoende= volgens verwachting/ onvoldoende= valt tegen, onduidelijk, teveel handelingen)</v>
      </c>
      <c r="B16" s="10"/>
      <c r="C16" s="122" t="s">
        <v>3</v>
      </c>
      <c r="D16" s="118"/>
      <c r="E16" s="10"/>
      <c r="F16" s="117" t="s">
        <v>3</v>
      </c>
      <c r="G16" s="118"/>
      <c r="H16" s="10"/>
      <c r="I16" s="117" t="s">
        <v>3</v>
      </c>
      <c r="J16" s="118"/>
    </row>
    <row r="17" spans="1:10" s="4" customFormat="1" ht="20" customHeight="1">
      <c r="A17" s="68" t="str">
        <f>'OPEN VRAGEN '!A12</f>
        <v>Gebruikers vriendelijkheid</v>
      </c>
      <c r="B17" s="10"/>
      <c r="C17" s="8" t="s">
        <v>5</v>
      </c>
      <c r="D17" s="6"/>
      <c r="E17" s="10"/>
      <c r="F17" s="8" t="s">
        <v>5</v>
      </c>
      <c r="G17" s="6"/>
      <c r="H17" s="10"/>
      <c r="I17" s="8" t="s">
        <v>5</v>
      </c>
      <c r="J17" s="6"/>
    </row>
    <row r="18" spans="1:10" s="4" customFormat="1" ht="130" customHeight="1">
      <c r="A18" s="67" t="str">
        <f>'OPEN VRAGEN '!B14</f>
        <v>Mogelijkheid tot inzage in bestelstatus.</v>
      </c>
      <c r="B18" s="10"/>
      <c r="C18" s="122" t="s">
        <v>3</v>
      </c>
      <c r="D18" s="118"/>
      <c r="E18" s="10"/>
      <c r="F18" s="117" t="s">
        <v>3</v>
      </c>
      <c r="G18" s="118"/>
      <c r="H18" s="10"/>
      <c r="I18" s="117" t="s">
        <v>3</v>
      </c>
      <c r="J18" s="118"/>
    </row>
    <row r="19" spans="1:10" s="4" customFormat="1" ht="20" customHeight="1">
      <c r="A19" s="68" t="str">
        <f>'OPEN VRAGEN '!A12</f>
        <v>Gebruikers vriendelijkheid</v>
      </c>
      <c r="B19" s="10"/>
      <c r="C19" s="8" t="s">
        <v>5</v>
      </c>
      <c r="D19" s="6"/>
      <c r="E19" s="10"/>
      <c r="F19" s="8" t="s">
        <v>5</v>
      </c>
      <c r="G19" s="6"/>
      <c r="H19" s="10"/>
      <c r="I19" s="8" t="s">
        <v>5</v>
      </c>
      <c r="J19" s="6"/>
    </row>
    <row r="20" spans="1:10" s="4" customFormat="1" ht="130" customHeight="1">
      <c r="A20" s="67" t="str">
        <f>'OPEN VRAGEN '!B15</f>
        <v>Mogelijkheid van vrij tekstveld.</v>
      </c>
      <c r="B20" s="10"/>
      <c r="C20" s="122" t="s">
        <v>3</v>
      </c>
      <c r="D20" s="118"/>
      <c r="E20" s="10"/>
      <c r="F20" s="117" t="s">
        <v>3</v>
      </c>
      <c r="G20" s="118"/>
      <c r="H20" s="10"/>
      <c r="I20" s="117" t="s">
        <v>3</v>
      </c>
      <c r="J20" s="118"/>
    </row>
    <row r="21" spans="1:10" s="4" customFormat="1" ht="20" customHeight="1">
      <c r="A21" s="68" t="str">
        <f>'OPEN VRAGEN '!A12</f>
        <v>Gebruikers vriendelijkheid</v>
      </c>
      <c r="B21" s="10"/>
      <c r="C21" s="8" t="s">
        <v>5</v>
      </c>
      <c r="D21" s="6"/>
      <c r="E21" s="10"/>
      <c r="F21" s="8" t="s">
        <v>5</v>
      </c>
      <c r="G21" s="6"/>
      <c r="H21" s="10"/>
      <c r="I21" s="8" t="s">
        <v>5</v>
      </c>
      <c r="J21" s="6"/>
    </row>
    <row r="22" spans="1:10" s="4" customFormat="1" ht="130" customHeight="1">
      <c r="A22" s="67" t="str">
        <f>'OPEN VRAGEN '!B16</f>
        <v>Aanwezigheid van help-functies, automatische tips en ondersteuning.</v>
      </c>
      <c r="B22" s="10"/>
      <c r="C22" s="122" t="s">
        <v>3</v>
      </c>
      <c r="D22" s="118"/>
      <c r="E22" s="10"/>
      <c r="F22" s="117" t="s">
        <v>3</v>
      </c>
      <c r="G22" s="118"/>
      <c r="H22" s="10"/>
      <c r="I22" s="117" t="s">
        <v>3</v>
      </c>
      <c r="J22" s="118"/>
    </row>
    <row r="23" spans="1:10" s="4" customFormat="1" ht="20" customHeight="1">
      <c r="A23" s="68" t="str">
        <f>'OPEN VRAGEN '!A17</f>
        <v>Prijzen</v>
      </c>
      <c r="B23" s="10"/>
      <c r="C23" s="8" t="s">
        <v>5</v>
      </c>
      <c r="D23" s="6"/>
      <c r="E23" s="10"/>
      <c r="F23" s="8" t="s">
        <v>5</v>
      </c>
      <c r="G23" s="6"/>
      <c r="H23" s="10"/>
      <c r="I23" s="8" t="s">
        <v>5</v>
      </c>
      <c r="J23" s="6"/>
    </row>
    <row r="24" spans="1:10" s="4" customFormat="1" ht="130" customHeight="1">
      <c r="A24" s="67" t="str">
        <f>'OPEN VRAGEN '!B17</f>
        <v>Juiste prijzen (tarieven conform het ingediende prijzenblad van de inschrijver en BTW) komen online in beeld (tijdens bestellen).</v>
      </c>
      <c r="B24" s="10"/>
      <c r="C24" s="122" t="s">
        <v>3</v>
      </c>
      <c r="D24" s="118"/>
      <c r="E24" s="10"/>
      <c r="F24" s="117" t="s">
        <v>3</v>
      </c>
      <c r="G24" s="118"/>
      <c r="H24" s="10"/>
      <c r="I24" s="117" t="s">
        <v>3</v>
      </c>
      <c r="J24" s="118"/>
    </row>
    <row r="25" spans="1:10" s="4" customFormat="1" ht="20" customHeight="1">
      <c r="A25" s="68" t="str">
        <f>'OPEN VRAGEN '!A18</f>
        <v>Aflevering</v>
      </c>
      <c r="B25" s="10"/>
      <c r="C25" s="8" t="s">
        <v>5</v>
      </c>
      <c r="D25" s="6"/>
      <c r="E25" s="10"/>
      <c r="F25" s="8" t="s">
        <v>5</v>
      </c>
      <c r="G25" s="6"/>
      <c r="H25" s="10"/>
      <c r="I25" s="8" t="s">
        <v>5</v>
      </c>
      <c r="J25" s="6"/>
    </row>
    <row r="26" spans="1:10" s="4" customFormat="1" ht="130" customHeight="1">
      <c r="A26" s="67" t="str">
        <f>'OPEN VRAGEN '!B18</f>
        <v>Het afleveradres van de scholen is per bestelling met een pull down te wijzigen.</v>
      </c>
      <c r="B26" s="10"/>
      <c r="C26" s="122" t="s">
        <v>3</v>
      </c>
      <c r="D26" s="118"/>
      <c r="E26" s="10"/>
      <c r="F26" s="117" t="s">
        <v>3</v>
      </c>
      <c r="G26" s="118"/>
      <c r="H26" s="10"/>
      <c r="I26" s="117" t="s">
        <v>3</v>
      </c>
      <c r="J26" s="118"/>
    </row>
    <row r="27" spans="1:10" s="4" customFormat="1" ht="20" customHeight="1">
      <c r="A27" s="68" t="str">
        <f>'OPEN VRAGEN '!A19</f>
        <v>Klachten</v>
      </c>
      <c r="B27" s="10"/>
      <c r="C27" s="8" t="s">
        <v>5</v>
      </c>
      <c r="D27" s="6"/>
      <c r="E27" s="10"/>
      <c r="F27" s="8" t="s">
        <v>5</v>
      </c>
      <c r="G27" s="6"/>
      <c r="H27" s="10"/>
      <c r="I27" s="8" t="s">
        <v>5</v>
      </c>
      <c r="J27" s="6"/>
    </row>
    <row r="28" spans="1:10" s="4" customFormat="1" ht="130" customHeight="1">
      <c r="A28" s="67" t="str">
        <f>'OPEN VRAGEN '!B19</f>
        <v>De bestelportal beschikt over een module waar klachten kunnen worden ingediend</v>
      </c>
      <c r="B28" s="10"/>
      <c r="C28" s="122" t="s">
        <v>3</v>
      </c>
      <c r="D28" s="118"/>
      <c r="E28" s="10"/>
      <c r="F28" s="117" t="s">
        <v>3</v>
      </c>
      <c r="G28" s="118"/>
      <c r="H28" s="10"/>
      <c r="I28" s="117" t="s">
        <v>3</v>
      </c>
      <c r="J28" s="118"/>
    </row>
    <row r="29" spans="1:10" s="4" customFormat="1" ht="20" customHeight="1">
      <c r="A29" s="43"/>
      <c r="B29" s="11"/>
      <c r="C29" s="44"/>
      <c r="D29" s="44"/>
      <c r="E29" s="11"/>
      <c r="F29" s="44"/>
      <c r="G29" s="44"/>
      <c r="H29" s="11"/>
      <c r="I29" s="44"/>
      <c r="J29" s="45"/>
    </row>
    <row r="30" spans="1:10" s="4" customFormat="1" ht="40" customHeight="1">
      <c r="A30" s="46" t="str">
        <f>INTERVIEW!A1</f>
        <v>2. INTERVIEW SLEUTELFUNCTIONARISSEN</v>
      </c>
      <c r="B30" s="9"/>
      <c r="C30" s="119" t="s">
        <v>9</v>
      </c>
      <c r="D30" s="120"/>
      <c r="E30" s="9"/>
      <c r="F30" s="119" t="s">
        <v>9</v>
      </c>
      <c r="G30" s="120"/>
      <c r="H30" s="9"/>
      <c r="I30" s="119" t="s">
        <v>9</v>
      </c>
      <c r="J30" s="120"/>
    </row>
    <row r="31" spans="1:10" s="4" customFormat="1" ht="20" customHeight="1">
      <c r="A31" s="126" t="str">
        <f>INTERVIEW!A4</f>
        <v>Vraag 1</v>
      </c>
      <c r="B31" s="10"/>
      <c r="C31" s="8" t="s">
        <v>5</v>
      </c>
      <c r="D31" s="6"/>
      <c r="E31" s="10"/>
      <c r="F31" s="8" t="s">
        <v>5</v>
      </c>
      <c r="G31" s="6"/>
      <c r="H31" s="10"/>
      <c r="I31" s="8" t="s">
        <v>5</v>
      </c>
      <c r="J31" s="6"/>
    </row>
    <row r="32" spans="1:10" s="4" customFormat="1" ht="130" customHeight="1">
      <c r="A32" s="127"/>
      <c r="B32" s="10"/>
      <c r="C32" s="122" t="s">
        <v>3</v>
      </c>
      <c r="D32" s="118"/>
      <c r="E32" s="10"/>
      <c r="F32" s="117" t="s">
        <v>3</v>
      </c>
      <c r="G32" s="118"/>
      <c r="H32" s="10"/>
      <c r="I32" s="117" t="s">
        <v>3</v>
      </c>
      <c r="J32" s="118"/>
    </row>
    <row r="33" spans="1:10" s="4" customFormat="1" ht="20" customHeight="1">
      <c r="A33" s="126" t="str">
        <f>INTERVIEW!A5</f>
        <v>Vraag 2</v>
      </c>
      <c r="B33" s="10"/>
      <c r="C33" s="8" t="s">
        <v>5</v>
      </c>
      <c r="D33" s="6"/>
      <c r="E33" s="10"/>
      <c r="F33" s="8" t="s">
        <v>5</v>
      </c>
      <c r="G33" s="6"/>
      <c r="H33" s="10"/>
      <c r="I33" s="8" t="s">
        <v>5</v>
      </c>
      <c r="J33" s="6"/>
    </row>
    <row r="34" spans="1:10" s="4" customFormat="1" ht="130" customHeight="1">
      <c r="A34" s="127"/>
      <c r="B34" s="10"/>
      <c r="C34" s="122" t="s">
        <v>3</v>
      </c>
      <c r="D34" s="118"/>
      <c r="E34" s="10"/>
      <c r="F34" s="117" t="s">
        <v>3</v>
      </c>
      <c r="G34" s="118"/>
      <c r="H34" s="10"/>
      <c r="I34" s="117" t="s">
        <v>3</v>
      </c>
      <c r="J34" s="118"/>
    </row>
    <row r="35" spans="1:10" s="4" customFormat="1" ht="20" customHeight="1">
      <c r="A35" s="126" t="str">
        <f>INTERVIEW!A6</f>
        <v>Vraag 3</v>
      </c>
      <c r="B35" s="10"/>
      <c r="C35" s="8" t="s">
        <v>5</v>
      </c>
      <c r="D35" s="6"/>
      <c r="E35" s="10"/>
      <c r="F35" s="8" t="s">
        <v>5</v>
      </c>
      <c r="G35" s="6"/>
      <c r="H35" s="10"/>
      <c r="I35" s="8" t="s">
        <v>5</v>
      </c>
      <c r="J35" s="6"/>
    </row>
    <row r="36" spans="1:10" s="4" customFormat="1" ht="130" customHeight="1">
      <c r="A36" s="127"/>
      <c r="B36" s="10"/>
      <c r="C36" s="122" t="s">
        <v>3</v>
      </c>
      <c r="D36" s="118"/>
      <c r="E36" s="10"/>
      <c r="F36" s="117" t="s">
        <v>3</v>
      </c>
      <c r="G36" s="118"/>
      <c r="H36" s="10"/>
      <c r="I36" s="117" t="s">
        <v>3</v>
      </c>
      <c r="J36" s="118"/>
    </row>
    <row r="37" spans="1:10" s="4" customFormat="1" ht="20" customHeight="1">
      <c r="A37" s="126" t="str">
        <f>INTERVIEW!A7</f>
        <v>Vraag 4</v>
      </c>
      <c r="B37" s="10"/>
      <c r="C37" s="8" t="s">
        <v>5</v>
      </c>
      <c r="D37" s="6"/>
      <c r="E37" s="10"/>
      <c r="F37" s="8" t="s">
        <v>5</v>
      </c>
      <c r="G37" s="6"/>
      <c r="H37" s="10"/>
      <c r="I37" s="8" t="s">
        <v>5</v>
      </c>
      <c r="J37" s="6"/>
    </row>
    <row r="38" spans="1:10" s="4" customFormat="1" ht="130" customHeight="1">
      <c r="A38" s="127"/>
      <c r="B38" s="10"/>
      <c r="C38" s="122" t="s">
        <v>3</v>
      </c>
      <c r="D38" s="118"/>
      <c r="E38" s="10"/>
      <c r="F38" s="117" t="s">
        <v>3</v>
      </c>
      <c r="G38" s="118"/>
      <c r="H38" s="10"/>
      <c r="I38" s="117" t="s">
        <v>3</v>
      </c>
      <c r="J38" s="118"/>
    </row>
    <row r="39" spans="1:10" s="4" customFormat="1" ht="20" customHeight="1">
      <c r="A39" s="126" t="str">
        <f>INTERVIEW!A8</f>
        <v>Vraag 5</v>
      </c>
      <c r="B39" s="10"/>
      <c r="C39" s="8" t="s">
        <v>5</v>
      </c>
      <c r="D39" s="6"/>
      <c r="E39" s="10"/>
      <c r="F39" s="8" t="s">
        <v>5</v>
      </c>
      <c r="G39" s="6"/>
      <c r="H39" s="10"/>
      <c r="I39" s="8" t="s">
        <v>5</v>
      </c>
      <c r="J39" s="6"/>
    </row>
    <row r="40" spans="1:10" s="4" customFormat="1" ht="130" customHeight="1">
      <c r="A40" s="127"/>
      <c r="B40" s="10"/>
      <c r="C40" s="122" t="s">
        <v>3</v>
      </c>
      <c r="D40" s="118"/>
      <c r="E40" s="10"/>
      <c r="F40" s="117" t="s">
        <v>3</v>
      </c>
      <c r="G40" s="118"/>
      <c r="H40" s="10"/>
      <c r="I40" s="117" t="s">
        <v>3</v>
      </c>
      <c r="J40" s="118"/>
    </row>
    <row r="41" spans="1:10" s="4" customFormat="1" ht="20" customHeight="1">
      <c r="A41" s="43"/>
      <c r="B41" s="11"/>
      <c r="C41" s="44"/>
      <c r="D41" s="44"/>
      <c r="E41" s="11"/>
      <c r="F41" s="44"/>
      <c r="G41" s="44"/>
      <c r="H41" s="11"/>
      <c r="I41" s="44"/>
      <c r="J41" s="45"/>
    </row>
    <row r="42" spans="1:10" s="4" customFormat="1" ht="40" customHeight="1">
      <c r="A42" s="46" t="str">
        <f>PRODUCTDEMONSTRATIE!A1:A1</f>
        <v>3. PRODUCTDEMONSTRATIE BIJ ZAAM</v>
      </c>
      <c r="B42" s="9"/>
      <c r="C42" s="119" t="s">
        <v>9</v>
      </c>
      <c r="D42" s="120"/>
      <c r="E42" s="9"/>
      <c r="F42" s="119" t="s">
        <v>9</v>
      </c>
      <c r="G42" s="120"/>
      <c r="H42" s="9"/>
      <c r="I42" s="119" t="s">
        <v>9</v>
      </c>
      <c r="J42" s="120"/>
    </row>
    <row r="43" spans="1:10" s="4" customFormat="1" ht="20" customHeight="1">
      <c r="A43" s="128" t="str">
        <f>PRODUCTDEMONSTRATIE!A3</f>
        <v>(1) Leerlingstoel nr. 6</v>
      </c>
      <c r="B43" s="129"/>
      <c r="C43" s="129"/>
      <c r="D43" s="129"/>
      <c r="E43" s="129"/>
      <c r="F43" s="129"/>
      <c r="G43" s="129"/>
      <c r="H43" s="129"/>
      <c r="I43" s="129"/>
      <c r="J43" s="130"/>
    </row>
    <row r="44" spans="1:10" s="4" customFormat="1" ht="20" customHeight="1">
      <c r="A44" s="126" t="str">
        <f>PRODUCTDEMONSTRATIE!A6:A6</f>
        <v>1.	Zitcomfort</v>
      </c>
      <c r="B44" s="10"/>
      <c r="C44" s="8" t="s">
        <v>5</v>
      </c>
      <c r="D44" s="6"/>
      <c r="E44" s="10"/>
      <c r="F44" s="8" t="s">
        <v>5</v>
      </c>
      <c r="G44" s="6"/>
      <c r="H44" s="10"/>
      <c r="I44" s="8" t="s">
        <v>5</v>
      </c>
      <c r="J44" s="6"/>
    </row>
    <row r="45" spans="1:10" s="4" customFormat="1" ht="130" customHeight="1">
      <c r="A45" s="127"/>
      <c r="B45" s="10"/>
      <c r="C45" s="122" t="s">
        <v>3</v>
      </c>
      <c r="D45" s="118"/>
      <c r="E45" s="10"/>
      <c r="F45" s="117" t="s">
        <v>3</v>
      </c>
      <c r="G45" s="118"/>
      <c r="H45" s="10"/>
      <c r="I45" s="117" t="s">
        <v>3</v>
      </c>
      <c r="J45" s="118"/>
    </row>
    <row r="46" spans="1:10" s="4" customFormat="1" ht="20" customHeight="1">
      <c r="A46" s="126" t="str">
        <f>PRODUCTDEMONSTRATIE!A7:A7</f>
        <v>2.	Stabiliteit bij het zitten</v>
      </c>
      <c r="B46" s="10"/>
      <c r="C46" s="8" t="s">
        <v>5</v>
      </c>
      <c r="D46" s="6"/>
      <c r="E46" s="10"/>
      <c r="F46" s="8" t="s">
        <v>5</v>
      </c>
      <c r="G46" s="6"/>
      <c r="H46" s="10"/>
      <c r="I46" s="8" t="s">
        <v>5</v>
      </c>
      <c r="J46" s="6"/>
    </row>
    <row r="47" spans="1:10" s="4" customFormat="1" ht="130" customHeight="1">
      <c r="A47" s="127"/>
      <c r="B47" s="10"/>
      <c r="C47" s="122" t="s">
        <v>3</v>
      </c>
      <c r="D47" s="118"/>
      <c r="E47" s="10"/>
      <c r="F47" s="117" t="s">
        <v>3</v>
      </c>
      <c r="G47" s="118"/>
      <c r="H47" s="10"/>
      <c r="I47" s="117" t="s">
        <v>3</v>
      </c>
      <c r="J47" s="118"/>
    </row>
    <row r="48" spans="1:10" s="4" customFormat="1" ht="20" customHeight="1">
      <c r="A48" s="126" t="str">
        <f>PRODUCTDEMONSTRATIE!A8:A8</f>
        <v>3.	Constructie inclusief bevestiging tussen frame en zitting</v>
      </c>
      <c r="B48" s="10"/>
      <c r="C48" s="8" t="s">
        <v>5</v>
      </c>
      <c r="D48" s="6"/>
      <c r="E48" s="10"/>
      <c r="F48" s="8" t="s">
        <v>5</v>
      </c>
      <c r="G48" s="6"/>
      <c r="H48" s="10"/>
      <c r="I48" s="8" t="s">
        <v>5</v>
      </c>
      <c r="J48" s="6"/>
    </row>
    <row r="49" spans="1:10" s="4" customFormat="1" ht="130" customHeight="1">
      <c r="A49" s="127"/>
      <c r="B49" s="10"/>
      <c r="C49" s="122" t="s">
        <v>3</v>
      </c>
      <c r="D49" s="118"/>
      <c r="E49" s="10"/>
      <c r="F49" s="117" t="s">
        <v>3</v>
      </c>
      <c r="G49" s="118"/>
      <c r="H49" s="10"/>
      <c r="I49" s="117" t="s">
        <v>3</v>
      </c>
      <c r="J49" s="118"/>
    </row>
    <row r="50" spans="1:10" s="4" customFormat="1" ht="20" customHeight="1">
      <c r="A50" s="126" t="str">
        <f>PRODUCTDEMONSTRATIE!A9:A9</f>
        <v>4.	Uitstraling/ vormgeving</v>
      </c>
      <c r="B50" s="10"/>
      <c r="C50" s="8" t="s">
        <v>5</v>
      </c>
      <c r="D50" s="6"/>
      <c r="E50" s="10"/>
      <c r="F50" s="8" t="s">
        <v>5</v>
      </c>
      <c r="G50" s="6"/>
      <c r="H50" s="10"/>
      <c r="I50" s="8" t="s">
        <v>5</v>
      </c>
      <c r="J50" s="6"/>
    </row>
    <row r="51" spans="1:10" s="4" customFormat="1" ht="130" customHeight="1">
      <c r="A51" s="127"/>
      <c r="B51" s="10"/>
      <c r="C51" s="122" t="s">
        <v>3</v>
      </c>
      <c r="D51" s="118"/>
      <c r="E51" s="10"/>
      <c r="F51" s="117" t="s">
        <v>3</v>
      </c>
      <c r="G51" s="118"/>
      <c r="H51" s="10"/>
      <c r="I51" s="117" t="s">
        <v>3</v>
      </c>
      <c r="J51" s="118"/>
    </row>
    <row r="52" spans="1:10" s="4" customFormat="1" ht="20" customHeight="1">
      <c r="A52" s="126" t="str">
        <f>PRODUCTDEMONSTRATIE!A10:A10</f>
        <v>5.	Gemak schoonmaken</v>
      </c>
      <c r="B52" s="10"/>
      <c r="C52" s="8" t="s">
        <v>5</v>
      </c>
      <c r="D52" s="6"/>
      <c r="E52" s="10"/>
      <c r="F52" s="8" t="s">
        <v>5</v>
      </c>
      <c r="G52" s="6"/>
      <c r="H52" s="10"/>
      <c r="I52" s="8" t="s">
        <v>5</v>
      </c>
      <c r="J52" s="6"/>
    </row>
    <row r="53" spans="1:10" s="4" customFormat="1" ht="130" customHeight="1">
      <c r="A53" s="127"/>
      <c r="B53" s="10"/>
      <c r="C53" s="122" t="s">
        <v>3</v>
      </c>
      <c r="D53" s="118"/>
      <c r="E53" s="10"/>
      <c r="F53" s="117" t="s">
        <v>3</v>
      </c>
      <c r="G53" s="118"/>
      <c r="H53" s="10"/>
      <c r="I53" s="117" t="s">
        <v>3</v>
      </c>
      <c r="J53" s="118"/>
    </row>
    <row r="54" spans="1:10" s="4" customFormat="1" ht="20" customHeight="1">
      <c r="A54" s="126" t="str">
        <f>PRODUCTDEMONSTRATIE!A11:A11</f>
        <v>6.	Mate van leerling-proof</v>
      </c>
      <c r="B54" s="10"/>
      <c r="C54" s="8" t="s">
        <v>5</v>
      </c>
      <c r="D54" s="6"/>
      <c r="E54" s="10"/>
      <c r="F54" s="8" t="s">
        <v>5</v>
      </c>
      <c r="G54" s="6"/>
      <c r="H54" s="10"/>
      <c r="I54" s="8" t="s">
        <v>5</v>
      </c>
      <c r="J54" s="6"/>
    </row>
    <row r="55" spans="1:10" s="4" customFormat="1" ht="130" customHeight="1">
      <c r="A55" s="127"/>
      <c r="B55" s="10"/>
      <c r="C55" s="122" t="s">
        <v>3</v>
      </c>
      <c r="D55" s="118"/>
      <c r="E55" s="10"/>
      <c r="F55" s="117" t="s">
        <v>3</v>
      </c>
      <c r="G55" s="118"/>
      <c r="H55" s="10"/>
      <c r="I55" s="117" t="s">
        <v>3</v>
      </c>
      <c r="J55" s="118"/>
    </row>
    <row r="56" spans="1:10" s="4" customFormat="1" ht="20" customHeight="1">
      <c r="A56" s="126" t="str">
        <f>PRODUCTDEMONSTRATIE!A12:A12</f>
        <v>7.	Mate van keuze kleuren in stalenboek</v>
      </c>
      <c r="B56" s="10"/>
      <c r="C56" s="8" t="s">
        <v>5</v>
      </c>
      <c r="D56" s="6"/>
      <c r="E56" s="10"/>
      <c r="F56" s="8" t="s">
        <v>5</v>
      </c>
      <c r="G56" s="6"/>
      <c r="H56" s="10"/>
      <c r="I56" s="8" t="s">
        <v>5</v>
      </c>
      <c r="J56" s="6"/>
    </row>
    <row r="57" spans="1:10" s="4" customFormat="1" ht="130" customHeight="1">
      <c r="A57" s="127"/>
      <c r="B57" s="10"/>
      <c r="C57" s="122" t="s">
        <v>3</v>
      </c>
      <c r="D57" s="118"/>
      <c r="E57" s="10"/>
      <c r="F57" s="117" t="s">
        <v>3</v>
      </c>
      <c r="G57" s="118"/>
      <c r="H57" s="10"/>
      <c r="I57" s="117" t="s">
        <v>3</v>
      </c>
      <c r="J57" s="118"/>
    </row>
    <row r="58" spans="1:10" s="4" customFormat="1" ht="20" customHeight="1">
      <c r="A58" s="128" t="str">
        <f>PRODUCTDEMONSTRATIE!A4</f>
        <v>(2) Leerlingstoel nr. 7 (vloerdoppen glad kunststof)</v>
      </c>
      <c r="B58" s="129"/>
      <c r="C58" s="129"/>
      <c r="D58" s="129"/>
      <c r="E58" s="129"/>
      <c r="F58" s="129"/>
      <c r="G58" s="129"/>
      <c r="H58" s="129"/>
      <c r="I58" s="129"/>
      <c r="J58" s="130"/>
    </row>
    <row r="59" spans="1:10" s="4" customFormat="1" ht="20" customHeight="1">
      <c r="A59" s="126" t="str">
        <f>PRODUCTDEMONSTRATIE!A6</f>
        <v>1.	Zitcomfort</v>
      </c>
      <c r="B59" s="10"/>
      <c r="C59" s="8" t="s">
        <v>5</v>
      </c>
      <c r="D59" s="6"/>
      <c r="E59" s="10"/>
      <c r="F59" s="8" t="s">
        <v>5</v>
      </c>
      <c r="G59" s="6"/>
      <c r="H59" s="10"/>
      <c r="I59" s="8" t="s">
        <v>5</v>
      </c>
      <c r="J59" s="6"/>
    </row>
    <row r="60" spans="1:10" s="4" customFormat="1" ht="130" customHeight="1">
      <c r="A60" s="127"/>
      <c r="B60" s="10"/>
      <c r="C60" s="122" t="s">
        <v>3</v>
      </c>
      <c r="D60" s="118"/>
      <c r="E60" s="10"/>
      <c r="F60" s="117" t="s">
        <v>3</v>
      </c>
      <c r="G60" s="118"/>
      <c r="H60" s="10"/>
      <c r="I60" s="117" t="s">
        <v>3</v>
      </c>
      <c r="J60" s="118"/>
    </row>
    <row r="61" spans="1:10" s="4" customFormat="1" ht="20" customHeight="1">
      <c r="A61" s="126" t="str">
        <f>PRODUCTDEMONSTRATIE!A7</f>
        <v>2.	Stabiliteit bij het zitten</v>
      </c>
      <c r="B61" s="10"/>
      <c r="C61" s="8" t="s">
        <v>5</v>
      </c>
      <c r="D61" s="6"/>
      <c r="E61" s="10"/>
      <c r="F61" s="8" t="s">
        <v>5</v>
      </c>
      <c r="G61" s="6"/>
      <c r="H61" s="10"/>
      <c r="I61" s="8" t="s">
        <v>5</v>
      </c>
      <c r="J61" s="6"/>
    </row>
    <row r="62" spans="1:10" s="4" customFormat="1" ht="130" customHeight="1">
      <c r="A62" s="127"/>
      <c r="B62" s="10"/>
      <c r="C62" s="122" t="s">
        <v>3</v>
      </c>
      <c r="D62" s="118"/>
      <c r="E62" s="10"/>
      <c r="F62" s="117" t="s">
        <v>3</v>
      </c>
      <c r="G62" s="118"/>
      <c r="H62" s="10"/>
      <c r="I62" s="117" t="s">
        <v>3</v>
      </c>
      <c r="J62" s="118"/>
    </row>
    <row r="63" spans="1:10" s="4" customFormat="1" ht="20" customHeight="1">
      <c r="A63" s="126" t="str">
        <f>PRODUCTDEMONSTRATIE!A8</f>
        <v>3.	Constructie inclusief bevestiging tussen frame en zitting</v>
      </c>
      <c r="B63" s="10"/>
      <c r="C63" s="8" t="s">
        <v>5</v>
      </c>
      <c r="D63" s="6"/>
      <c r="E63" s="10"/>
      <c r="F63" s="8" t="s">
        <v>5</v>
      </c>
      <c r="G63" s="6"/>
      <c r="H63" s="10"/>
      <c r="I63" s="8" t="s">
        <v>5</v>
      </c>
      <c r="J63" s="6"/>
    </row>
    <row r="64" spans="1:10" s="4" customFormat="1" ht="130" customHeight="1">
      <c r="A64" s="127"/>
      <c r="B64" s="10"/>
      <c r="C64" s="122" t="s">
        <v>3</v>
      </c>
      <c r="D64" s="118"/>
      <c r="E64" s="10"/>
      <c r="F64" s="117" t="s">
        <v>3</v>
      </c>
      <c r="G64" s="118"/>
      <c r="H64" s="10"/>
      <c r="I64" s="117" t="s">
        <v>3</v>
      </c>
      <c r="J64" s="118"/>
    </row>
    <row r="65" spans="1:10" s="4" customFormat="1" ht="20" customHeight="1">
      <c r="A65" s="126" t="str">
        <f>PRODUCTDEMONSTRATIE!A9</f>
        <v>4.	Uitstraling/ vormgeving</v>
      </c>
      <c r="B65" s="10"/>
      <c r="C65" s="8" t="s">
        <v>5</v>
      </c>
      <c r="D65" s="6"/>
      <c r="E65" s="10"/>
      <c r="F65" s="8" t="s">
        <v>5</v>
      </c>
      <c r="G65" s="6"/>
      <c r="H65" s="10"/>
      <c r="I65" s="8" t="s">
        <v>5</v>
      </c>
      <c r="J65" s="6"/>
    </row>
    <row r="66" spans="1:10" s="4" customFormat="1" ht="130" customHeight="1">
      <c r="A66" s="127"/>
      <c r="B66" s="10"/>
      <c r="C66" s="122" t="s">
        <v>3</v>
      </c>
      <c r="D66" s="118"/>
      <c r="E66" s="10"/>
      <c r="F66" s="117" t="s">
        <v>3</v>
      </c>
      <c r="G66" s="118"/>
      <c r="H66" s="10"/>
      <c r="I66" s="117" t="s">
        <v>3</v>
      </c>
      <c r="J66" s="118"/>
    </row>
    <row r="67" spans="1:10" s="4" customFormat="1" ht="20" customHeight="1">
      <c r="A67" s="126" t="str">
        <f>PRODUCTDEMONSTRATIE!A10</f>
        <v>5.	Gemak schoonmaken</v>
      </c>
      <c r="B67" s="10"/>
      <c r="C67" s="8" t="s">
        <v>5</v>
      </c>
      <c r="D67" s="6"/>
      <c r="E67" s="10"/>
      <c r="F67" s="8" t="s">
        <v>5</v>
      </c>
      <c r="G67" s="6"/>
      <c r="H67" s="10"/>
      <c r="I67" s="8" t="s">
        <v>5</v>
      </c>
      <c r="J67" s="6"/>
    </row>
    <row r="68" spans="1:10" s="4" customFormat="1" ht="130" customHeight="1">
      <c r="A68" s="127"/>
      <c r="B68" s="10"/>
      <c r="C68" s="122" t="s">
        <v>3</v>
      </c>
      <c r="D68" s="118"/>
      <c r="E68" s="10"/>
      <c r="F68" s="117" t="s">
        <v>3</v>
      </c>
      <c r="G68" s="118"/>
      <c r="H68" s="10"/>
      <c r="I68" s="117" t="s">
        <v>3</v>
      </c>
      <c r="J68" s="118"/>
    </row>
    <row r="69" spans="1:10" s="4" customFormat="1" ht="20" customHeight="1">
      <c r="A69" s="126" t="str">
        <f>PRODUCTDEMONSTRATIE!A11</f>
        <v>6.	Mate van leerling-proof</v>
      </c>
      <c r="B69" s="10"/>
      <c r="C69" s="8" t="s">
        <v>5</v>
      </c>
      <c r="D69" s="6"/>
      <c r="E69" s="10"/>
      <c r="F69" s="8" t="s">
        <v>5</v>
      </c>
      <c r="G69" s="6"/>
      <c r="H69" s="10"/>
      <c r="I69" s="8" t="s">
        <v>5</v>
      </c>
      <c r="J69" s="6"/>
    </row>
    <row r="70" spans="1:10" s="4" customFormat="1" ht="130" customHeight="1">
      <c r="A70" s="127"/>
      <c r="B70" s="10"/>
      <c r="C70" s="122" t="s">
        <v>3</v>
      </c>
      <c r="D70" s="118"/>
      <c r="E70" s="10"/>
      <c r="F70" s="117" t="s">
        <v>3</v>
      </c>
      <c r="G70" s="118"/>
      <c r="H70" s="10"/>
      <c r="I70" s="117" t="s">
        <v>3</v>
      </c>
      <c r="J70" s="118"/>
    </row>
    <row r="71" spans="1:10" s="4" customFormat="1" ht="20" customHeight="1">
      <c r="A71" s="126" t="str">
        <f>PRODUCTDEMONSTRATIE!A12</f>
        <v>7.	Mate van keuze kleuren in stalenboek</v>
      </c>
      <c r="B71" s="10"/>
      <c r="C71" s="8" t="s">
        <v>5</v>
      </c>
      <c r="D71" s="6"/>
      <c r="E71" s="10"/>
      <c r="F71" s="8" t="s">
        <v>5</v>
      </c>
      <c r="G71" s="6"/>
      <c r="H71" s="10"/>
      <c r="I71" s="8" t="s">
        <v>5</v>
      </c>
      <c r="J71" s="6"/>
    </row>
    <row r="72" spans="1:10" s="4" customFormat="1" ht="130" customHeight="1">
      <c r="A72" s="127"/>
      <c r="B72" s="10"/>
      <c r="C72" s="122" t="s">
        <v>3</v>
      </c>
      <c r="D72" s="118"/>
      <c r="E72" s="10"/>
      <c r="F72" s="117" t="s">
        <v>3</v>
      </c>
      <c r="G72" s="118"/>
      <c r="H72" s="10"/>
      <c r="I72" s="117" t="s">
        <v>3</v>
      </c>
      <c r="J72" s="118"/>
    </row>
    <row r="73" spans="1:10" s="4" customFormat="1" ht="20" customHeight="1">
      <c r="A73" s="128" t="str">
        <f>PRODUCTDEMONSTRATIE!A5</f>
        <v>(3) Computerstoel nr. 11 (harde zwenkwielen)</v>
      </c>
      <c r="B73" s="129"/>
      <c r="C73" s="129"/>
      <c r="D73" s="129"/>
      <c r="E73" s="129"/>
      <c r="F73" s="129"/>
      <c r="G73" s="129"/>
      <c r="H73" s="129"/>
      <c r="I73" s="129"/>
      <c r="J73" s="130"/>
    </row>
    <row r="74" spans="1:10" s="4" customFormat="1" ht="20" customHeight="1">
      <c r="A74" s="126" t="str">
        <f>PRODUCTDEMONSTRATIE!A6</f>
        <v>1.	Zitcomfort</v>
      </c>
      <c r="B74" s="10"/>
      <c r="C74" s="8" t="s">
        <v>5</v>
      </c>
      <c r="D74" s="6"/>
      <c r="E74" s="10"/>
      <c r="F74" s="8" t="s">
        <v>5</v>
      </c>
      <c r="G74" s="6"/>
      <c r="H74" s="10"/>
      <c r="I74" s="8" t="s">
        <v>5</v>
      </c>
      <c r="J74" s="6"/>
    </row>
    <row r="75" spans="1:10" s="4" customFormat="1" ht="130" customHeight="1">
      <c r="A75" s="127"/>
      <c r="B75" s="10"/>
      <c r="C75" s="122" t="s">
        <v>3</v>
      </c>
      <c r="D75" s="118"/>
      <c r="E75" s="10"/>
      <c r="F75" s="117" t="s">
        <v>3</v>
      </c>
      <c r="G75" s="118"/>
      <c r="H75" s="10"/>
      <c r="I75" s="117" t="s">
        <v>3</v>
      </c>
      <c r="J75" s="118"/>
    </row>
    <row r="76" spans="1:10" s="4" customFormat="1" ht="20" customHeight="1">
      <c r="A76" s="126" t="str">
        <f>PRODUCTDEMONSTRATIE!A7</f>
        <v>2.	Stabiliteit bij het zitten</v>
      </c>
      <c r="B76" s="10"/>
      <c r="C76" s="8" t="s">
        <v>5</v>
      </c>
      <c r="D76" s="6"/>
      <c r="E76" s="10"/>
      <c r="F76" s="8" t="s">
        <v>5</v>
      </c>
      <c r="G76" s="6"/>
      <c r="H76" s="10"/>
      <c r="I76" s="8" t="s">
        <v>5</v>
      </c>
      <c r="J76" s="6"/>
    </row>
    <row r="77" spans="1:10" s="4" customFormat="1" ht="130" customHeight="1">
      <c r="A77" s="127"/>
      <c r="B77" s="10"/>
      <c r="C77" s="122" t="s">
        <v>3</v>
      </c>
      <c r="D77" s="118"/>
      <c r="E77" s="10"/>
      <c r="F77" s="117" t="s">
        <v>3</v>
      </c>
      <c r="G77" s="118"/>
      <c r="H77" s="10"/>
      <c r="I77" s="117" t="s">
        <v>3</v>
      </c>
      <c r="J77" s="118"/>
    </row>
    <row r="78" spans="1:10" s="4" customFormat="1" ht="20" customHeight="1">
      <c r="A78" s="126" t="str">
        <f>PRODUCTDEMONSTRATIE!A8</f>
        <v>3.	Constructie inclusief bevestiging tussen frame en zitting</v>
      </c>
      <c r="B78" s="10"/>
      <c r="C78" s="8" t="s">
        <v>5</v>
      </c>
      <c r="D78" s="6"/>
      <c r="E78" s="10"/>
      <c r="F78" s="8" t="s">
        <v>5</v>
      </c>
      <c r="G78" s="6"/>
      <c r="H78" s="10"/>
      <c r="I78" s="8" t="s">
        <v>5</v>
      </c>
      <c r="J78" s="6"/>
    </row>
    <row r="79" spans="1:10" s="4" customFormat="1" ht="130" customHeight="1">
      <c r="A79" s="127"/>
      <c r="B79" s="10"/>
      <c r="C79" s="122" t="s">
        <v>3</v>
      </c>
      <c r="D79" s="118"/>
      <c r="E79" s="10"/>
      <c r="F79" s="117" t="s">
        <v>3</v>
      </c>
      <c r="G79" s="118"/>
      <c r="H79" s="10"/>
      <c r="I79" s="117" t="s">
        <v>3</v>
      </c>
      <c r="J79" s="118"/>
    </row>
    <row r="80" spans="1:10" s="4" customFormat="1" ht="20" customHeight="1">
      <c r="A80" s="126" t="str">
        <f>PRODUCTDEMONSTRATIE!A9</f>
        <v>4.	Uitstraling/ vormgeving</v>
      </c>
      <c r="B80" s="10"/>
      <c r="C80" s="8" t="s">
        <v>5</v>
      </c>
      <c r="D80" s="6"/>
      <c r="E80" s="10"/>
      <c r="F80" s="8" t="s">
        <v>5</v>
      </c>
      <c r="G80" s="6"/>
      <c r="H80" s="10"/>
      <c r="I80" s="8" t="s">
        <v>5</v>
      </c>
      <c r="J80" s="6"/>
    </row>
    <row r="81" spans="1:10" s="4" customFormat="1" ht="130" customHeight="1">
      <c r="A81" s="127"/>
      <c r="B81" s="10"/>
      <c r="C81" s="122" t="s">
        <v>3</v>
      </c>
      <c r="D81" s="118"/>
      <c r="E81" s="10"/>
      <c r="F81" s="117" t="s">
        <v>3</v>
      </c>
      <c r="G81" s="118"/>
      <c r="H81" s="10"/>
      <c r="I81" s="117" t="s">
        <v>3</v>
      </c>
      <c r="J81" s="118"/>
    </row>
    <row r="82" spans="1:10" s="4" customFormat="1" ht="20" customHeight="1">
      <c r="A82" s="126" t="str">
        <f>PRODUCTDEMONSTRATIE!A10</f>
        <v>5.	Gemak schoonmaken</v>
      </c>
      <c r="B82" s="10"/>
      <c r="C82" s="8" t="s">
        <v>5</v>
      </c>
      <c r="D82" s="6"/>
      <c r="E82" s="10"/>
      <c r="F82" s="8" t="s">
        <v>5</v>
      </c>
      <c r="G82" s="6"/>
      <c r="H82" s="10"/>
      <c r="I82" s="8" t="s">
        <v>5</v>
      </c>
      <c r="J82" s="6"/>
    </row>
    <row r="83" spans="1:10" s="4" customFormat="1" ht="130" customHeight="1">
      <c r="A83" s="127"/>
      <c r="B83" s="10"/>
      <c r="C83" s="122" t="s">
        <v>3</v>
      </c>
      <c r="D83" s="118"/>
      <c r="E83" s="10"/>
      <c r="F83" s="117" t="s">
        <v>3</v>
      </c>
      <c r="G83" s="118"/>
      <c r="H83" s="10"/>
      <c r="I83" s="117" t="s">
        <v>3</v>
      </c>
      <c r="J83" s="118"/>
    </row>
    <row r="84" spans="1:10" s="4" customFormat="1" ht="20" customHeight="1">
      <c r="A84" s="126" t="str">
        <f>PRODUCTDEMONSTRATIE!A11</f>
        <v>6.	Mate van leerling-proof</v>
      </c>
      <c r="B84" s="10"/>
      <c r="C84" s="8" t="s">
        <v>5</v>
      </c>
      <c r="D84" s="6"/>
      <c r="E84" s="10"/>
      <c r="F84" s="8" t="s">
        <v>5</v>
      </c>
      <c r="G84" s="6"/>
      <c r="H84" s="10"/>
      <c r="I84" s="8" t="s">
        <v>5</v>
      </c>
      <c r="J84" s="6"/>
    </row>
    <row r="85" spans="1:10" s="4" customFormat="1" ht="130" customHeight="1">
      <c r="A85" s="127"/>
      <c r="B85" s="10"/>
      <c r="C85" s="122" t="s">
        <v>3</v>
      </c>
      <c r="D85" s="118"/>
      <c r="E85" s="10"/>
      <c r="F85" s="117" t="s">
        <v>3</v>
      </c>
      <c r="G85" s="118"/>
      <c r="H85" s="10"/>
      <c r="I85" s="117" t="s">
        <v>3</v>
      </c>
      <c r="J85" s="118"/>
    </row>
    <row r="86" spans="1:10" s="4" customFormat="1" ht="20" customHeight="1">
      <c r="A86" s="126" t="str">
        <f>PRODUCTDEMONSTRATIE!A12</f>
        <v>7.	Mate van keuze kleuren in stalenboek</v>
      </c>
      <c r="B86" s="10"/>
      <c r="C86" s="8" t="s">
        <v>5</v>
      </c>
      <c r="D86" s="6"/>
      <c r="E86" s="10"/>
      <c r="F86" s="8" t="s">
        <v>5</v>
      </c>
      <c r="G86" s="6"/>
      <c r="H86" s="10"/>
      <c r="I86" s="8" t="s">
        <v>5</v>
      </c>
      <c r="J86" s="6"/>
    </row>
    <row r="87" spans="1:10" s="4" customFormat="1" ht="130" customHeight="1">
      <c r="A87" s="127"/>
      <c r="B87" s="10"/>
      <c r="C87" s="122" t="s">
        <v>3</v>
      </c>
      <c r="D87" s="118"/>
      <c r="E87" s="10"/>
      <c r="F87" s="117" t="s">
        <v>3</v>
      </c>
      <c r="G87" s="118"/>
      <c r="H87" s="10"/>
      <c r="I87" s="117" t="s">
        <v>3</v>
      </c>
      <c r="J87" s="118"/>
    </row>
    <row r="88" spans="1:10" s="4" customFormat="1" ht="20" customHeight="1">
      <c r="A88" s="128" t="str">
        <f>PRODUCTDEMONSTRATIE!A13</f>
        <v>(4) Leerlingstoel nr. 4</v>
      </c>
      <c r="B88" s="129"/>
      <c r="C88" s="129"/>
      <c r="D88" s="129"/>
      <c r="E88" s="129"/>
      <c r="F88" s="129"/>
      <c r="G88" s="129"/>
      <c r="H88" s="129"/>
      <c r="I88" s="129"/>
      <c r="J88" s="130"/>
    </row>
    <row r="89" spans="1:10" s="4" customFormat="1" ht="20" customHeight="1">
      <c r="A89" s="126" t="str">
        <f>PRODUCTDEMONSTRATIE!A15</f>
        <v>1.	Zitcomfort</v>
      </c>
      <c r="B89" s="10"/>
      <c r="C89" s="8" t="s">
        <v>5</v>
      </c>
      <c r="D89" s="6"/>
      <c r="E89" s="10"/>
      <c r="F89" s="8" t="s">
        <v>5</v>
      </c>
      <c r="G89" s="6"/>
      <c r="H89" s="10"/>
      <c r="I89" s="8" t="s">
        <v>5</v>
      </c>
      <c r="J89" s="6"/>
    </row>
    <row r="90" spans="1:10" s="4" customFormat="1" ht="130" customHeight="1">
      <c r="A90" s="127"/>
      <c r="B90" s="10"/>
      <c r="C90" s="122" t="s">
        <v>3</v>
      </c>
      <c r="D90" s="118"/>
      <c r="E90" s="10"/>
      <c r="F90" s="117" t="s">
        <v>3</v>
      </c>
      <c r="G90" s="118"/>
      <c r="H90" s="10"/>
      <c r="I90" s="117" t="s">
        <v>3</v>
      </c>
      <c r="J90" s="118"/>
    </row>
    <row r="91" spans="1:10" s="4" customFormat="1" ht="20" customHeight="1">
      <c r="A91" s="126" t="str">
        <f>PRODUCTDEMONSTRATIE!A16</f>
        <v xml:space="preserve">2.	Stapelbaarheid </v>
      </c>
      <c r="B91" s="10"/>
      <c r="C91" s="8" t="s">
        <v>5</v>
      </c>
      <c r="D91" s="6"/>
      <c r="E91" s="10"/>
      <c r="F91" s="8" t="s">
        <v>5</v>
      </c>
      <c r="G91" s="6"/>
      <c r="H91" s="10"/>
      <c r="I91" s="8" t="s">
        <v>5</v>
      </c>
      <c r="J91" s="6"/>
    </row>
    <row r="92" spans="1:10" s="4" customFormat="1" ht="130" customHeight="1">
      <c r="A92" s="127"/>
      <c r="B92" s="10"/>
      <c r="C92" s="122" t="s">
        <v>3</v>
      </c>
      <c r="D92" s="118"/>
      <c r="E92" s="10"/>
      <c r="F92" s="117" t="s">
        <v>3</v>
      </c>
      <c r="G92" s="118"/>
      <c r="H92" s="10"/>
      <c r="I92" s="117" t="s">
        <v>3</v>
      </c>
      <c r="J92" s="118"/>
    </row>
    <row r="93" spans="1:10" s="4" customFormat="1" ht="20" customHeight="1">
      <c r="A93" s="126" t="str">
        <f>PRODUCTDEMONSTRATIE!A17</f>
        <v>3.	Stabiliteit bij het zitten</v>
      </c>
      <c r="B93" s="10"/>
      <c r="C93" s="8" t="s">
        <v>5</v>
      </c>
      <c r="D93" s="6"/>
      <c r="E93" s="10"/>
      <c r="F93" s="8" t="s">
        <v>5</v>
      </c>
      <c r="G93" s="6"/>
      <c r="H93" s="10"/>
      <c r="I93" s="8" t="s">
        <v>5</v>
      </c>
      <c r="J93" s="6"/>
    </row>
    <row r="94" spans="1:10" s="4" customFormat="1" ht="130" customHeight="1">
      <c r="A94" s="127"/>
      <c r="B94" s="10"/>
      <c r="C94" s="122" t="s">
        <v>3</v>
      </c>
      <c r="D94" s="118"/>
      <c r="E94" s="10"/>
      <c r="F94" s="117" t="s">
        <v>3</v>
      </c>
      <c r="G94" s="118"/>
      <c r="H94" s="10"/>
      <c r="I94" s="117" t="s">
        <v>3</v>
      </c>
      <c r="J94" s="118"/>
    </row>
    <row r="95" spans="1:10" s="4" customFormat="1" ht="20" customHeight="1">
      <c r="A95" s="126" t="str">
        <f>PRODUCTDEMONSTRATIE!A18</f>
        <v>4.	Constructie inclusief bevestiging tussen frame en zitting</v>
      </c>
      <c r="B95" s="10"/>
      <c r="C95" s="8" t="s">
        <v>5</v>
      </c>
      <c r="D95" s="6"/>
      <c r="E95" s="10"/>
      <c r="F95" s="8" t="s">
        <v>5</v>
      </c>
      <c r="G95" s="6"/>
      <c r="H95" s="10"/>
      <c r="I95" s="8" t="s">
        <v>5</v>
      </c>
      <c r="J95" s="6"/>
    </row>
    <row r="96" spans="1:10" s="4" customFormat="1" ht="130" customHeight="1">
      <c r="A96" s="127"/>
      <c r="B96" s="10"/>
      <c r="C96" s="122" t="s">
        <v>3</v>
      </c>
      <c r="D96" s="118"/>
      <c r="E96" s="10"/>
      <c r="F96" s="117" t="s">
        <v>3</v>
      </c>
      <c r="G96" s="118"/>
      <c r="H96" s="10"/>
      <c r="I96" s="117" t="s">
        <v>3</v>
      </c>
      <c r="J96" s="118"/>
    </row>
    <row r="97" spans="1:10" s="4" customFormat="1" ht="20" customHeight="1">
      <c r="A97" s="126" t="str">
        <f>PRODUCTDEMONSTRATIE!A19</f>
        <v>5.	Uitstraling/ vormgeving</v>
      </c>
      <c r="B97" s="10"/>
      <c r="C97" s="8" t="s">
        <v>5</v>
      </c>
      <c r="D97" s="6"/>
      <c r="E97" s="10"/>
      <c r="F97" s="8" t="s">
        <v>5</v>
      </c>
      <c r="G97" s="6"/>
      <c r="H97" s="10"/>
      <c r="I97" s="8" t="s">
        <v>5</v>
      </c>
      <c r="J97" s="6"/>
    </row>
    <row r="98" spans="1:10" s="4" customFormat="1" ht="130" customHeight="1">
      <c r="A98" s="127"/>
      <c r="B98" s="10"/>
      <c r="C98" s="122" t="s">
        <v>3</v>
      </c>
      <c r="D98" s="118"/>
      <c r="E98" s="10"/>
      <c r="F98" s="117" t="s">
        <v>3</v>
      </c>
      <c r="G98" s="118"/>
      <c r="H98" s="10"/>
      <c r="I98" s="117" t="s">
        <v>3</v>
      </c>
      <c r="J98" s="118"/>
    </row>
    <row r="99" spans="1:10" s="4" customFormat="1" ht="20" customHeight="1">
      <c r="A99" s="126" t="str">
        <f>PRODUCTDEMONSTRATIE!A20</f>
        <v>6.	Gemak schoonmaken</v>
      </c>
      <c r="B99" s="10"/>
      <c r="C99" s="8" t="s">
        <v>5</v>
      </c>
      <c r="D99" s="6"/>
      <c r="E99" s="10"/>
      <c r="F99" s="8" t="s">
        <v>5</v>
      </c>
      <c r="G99" s="6"/>
      <c r="H99" s="10"/>
      <c r="I99" s="8" t="s">
        <v>5</v>
      </c>
      <c r="J99" s="6"/>
    </row>
    <row r="100" spans="1:10" s="4" customFormat="1" ht="130" customHeight="1">
      <c r="A100" s="127"/>
      <c r="B100" s="10"/>
      <c r="C100" s="122" t="s">
        <v>3</v>
      </c>
      <c r="D100" s="118"/>
      <c r="E100" s="10"/>
      <c r="F100" s="117" t="s">
        <v>3</v>
      </c>
      <c r="G100" s="118"/>
      <c r="H100" s="10"/>
      <c r="I100" s="117" t="s">
        <v>3</v>
      </c>
      <c r="J100" s="118"/>
    </row>
    <row r="101" spans="1:10" s="4" customFormat="1" ht="20" customHeight="1">
      <c r="A101" s="126" t="str">
        <f>PRODUCTDEMONSTRATIE!A21</f>
        <v>7.	Mate van leerling-proof</v>
      </c>
      <c r="B101" s="10"/>
      <c r="C101" s="8" t="s">
        <v>5</v>
      </c>
      <c r="D101" s="6"/>
      <c r="E101" s="10"/>
      <c r="F101" s="8" t="s">
        <v>5</v>
      </c>
      <c r="G101" s="6"/>
      <c r="H101" s="10"/>
      <c r="I101" s="8" t="s">
        <v>5</v>
      </c>
      <c r="J101" s="6"/>
    </row>
    <row r="102" spans="1:10" s="4" customFormat="1" ht="130" customHeight="1">
      <c r="A102" s="127"/>
      <c r="B102" s="10"/>
      <c r="C102" s="122" t="s">
        <v>3</v>
      </c>
      <c r="D102" s="118"/>
      <c r="E102" s="10"/>
      <c r="F102" s="117" t="s">
        <v>3</v>
      </c>
      <c r="G102" s="118"/>
      <c r="H102" s="10"/>
      <c r="I102" s="117" t="s">
        <v>3</v>
      </c>
      <c r="J102" s="118"/>
    </row>
    <row r="103" spans="1:10" s="4" customFormat="1" ht="20" customHeight="1">
      <c r="A103" s="126" t="str">
        <f>PRODUCTDEMONSTRATIE!A22</f>
        <v>8.	Mate van keuze kleuren in stalenboek</v>
      </c>
      <c r="B103" s="10"/>
      <c r="C103" s="8" t="s">
        <v>5</v>
      </c>
      <c r="D103" s="6"/>
      <c r="E103" s="10"/>
      <c r="F103" s="8" t="s">
        <v>5</v>
      </c>
      <c r="G103" s="6"/>
      <c r="H103" s="10"/>
      <c r="I103" s="8" t="s">
        <v>5</v>
      </c>
      <c r="J103" s="6"/>
    </row>
    <row r="104" spans="1:10" s="4" customFormat="1" ht="130" customHeight="1">
      <c r="A104" s="127"/>
      <c r="B104" s="10"/>
      <c r="C104" s="122" t="s">
        <v>3</v>
      </c>
      <c r="D104" s="118"/>
      <c r="E104" s="10"/>
      <c r="F104" s="117" t="s">
        <v>3</v>
      </c>
      <c r="G104" s="118"/>
      <c r="H104" s="10"/>
      <c r="I104" s="117" t="s">
        <v>3</v>
      </c>
      <c r="J104" s="118"/>
    </row>
    <row r="105" spans="1:10" s="4" customFormat="1" ht="20" customHeight="1">
      <c r="A105" s="128" t="str">
        <f>PRODUCTDEMONSTRATIE!A14</f>
        <v>(5) Leerlingkruk nr. 12 (50 cm, kunststof zitting)</v>
      </c>
      <c r="B105" s="129"/>
      <c r="C105" s="129"/>
      <c r="D105" s="129"/>
      <c r="E105" s="129"/>
      <c r="F105" s="129"/>
      <c r="G105" s="129"/>
      <c r="H105" s="129"/>
      <c r="I105" s="129"/>
      <c r="J105" s="130"/>
    </row>
    <row r="106" spans="1:10" s="4" customFormat="1" ht="20" customHeight="1">
      <c r="A106" s="126" t="str">
        <f>PRODUCTDEMONSTRATIE!A15</f>
        <v>1.	Zitcomfort</v>
      </c>
      <c r="B106" s="10"/>
      <c r="C106" s="8" t="s">
        <v>5</v>
      </c>
      <c r="D106" s="6"/>
      <c r="E106" s="10"/>
      <c r="F106" s="8" t="s">
        <v>5</v>
      </c>
      <c r="G106" s="6"/>
      <c r="H106" s="10"/>
      <c r="I106" s="8" t="s">
        <v>5</v>
      </c>
      <c r="J106" s="6"/>
    </row>
    <row r="107" spans="1:10" s="4" customFormat="1" ht="130" customHeight="1">
      <c r="A107" s="127"/>
      <c r="B107" s="10"/>
      <c r="C107" s="122" t="s">
        <v>3</v>
      </c>
      <c r="D107" s="118"/>
      <c r="E107" s="10"/>
      <c r="F107" s="117" t="s">
        <v>3</v>
      </c>
      <c r="G107" s="118"/>
      <c r="H107" s="10"/>
      <c r="I107" s="117" t="s">
        <v>3</v>
      </c>
      <c r="J107" s="118"/>
    </row>
    <row r="108" spans="1:10" s="4" customFormat="1" ht="20" customHeight="1">
      <c r="A108" s="126" t="str">
        <f>PRODUCTDEMONSTRATIE!A16</f>
        <v xml:space="preserve">2.	Stapelbaarheid </v>
      </c>
      <c r="B108" s="10"/>
      <c r="C108" s="8" t="s">
        <v>5</v>
      </c>
      <c r="D108" s="6"/>
      <c r="E108" s="10"/>
      <c r="F108" s="8" t="s">
        <v>5</v>
      </c>
      <c r="G108" s="6"/>
      <c r="H108" s="10"/>
      <c r="I108" s="8" t="s">
        <v>5</v>
      </c>
      <c r="J108" s="6"/>
    </row>
    <row r="109" spans="1:10" s="4" customFormat="1" ht="130" customHeight="1">
      <c r="A109" s="127"/>
      <c r="B109" s="10"/>
      <c r="C109" s="122" t="s">
        <v>3</v>
      </c>
      <c r="D109" s="118"/>
      <c r="E109" s="10"/>
      <c r="F109" s="117" t="s">
        <v>3</v>
      </c>
      <c r="G109" s="118"/>
      <c r="H109" s="10"/>
      <c r="I109" s="117" t="s">
        <v>3</v>
      </c>
      <c r="J109" s="118"/>
    </row>
    <row r="110" spans="1:10" s="4" customFormat="1" ht="20" customHeight="1">
      <c r="A110" s="126" t="str">
        <f>PRODUCTDEMONSTRATIE!A17</f>
        <v>3.	Stabiliteit bij het zitten</v>
      </c>
      <c r="B110" s="10"/>
      <c r="C110" s="8" t="s">
        <v>5</v>
      </c>
      <c r="D110" s="6"/>
      <c r="E110" s="10"/>
      <c r="F110" s="8" t="s">
        <v>5</v>
      </c>
      <c r="G110" s="6"/>
      <c r="H110" s="10"/>
      <c r="I110" s="8" t="s">
        <v>5</v>
      </c>
      <c r="J110" s="6"/>
    </row>
    <row r="111" spans="1:10" s="4" customFormat="1" ht="130" customHeight="1">
      <c r="A111" s="127"/>
      <c r="B111" s="10"/>
      <c r="C111" s="122" t="s">
        <v>3</v>
      </c>
      <c r="D111" s="118"/>
      <c r="E111" s="10"/>
      <c r="F111" s="117" t="s">
        <v>3</v>
      </c>
      <c r="G111" s="118"/>
      <c r="H111" s="10"/>
      <c r="I111" s="117" t="s">
        <v>3</v>
      </c>
      <c r="J111" s="118"/>
    </row>
    <row r="112" spans="1:10" s="4" customFormat="1" ht="20" customHeight="1">
      <c r="A112" s="126" t="str">
        <f>PRODUCTDEMONSTRATIE!A18</f>
        <v>4.	Constructie inclusief bevestiging tussen frame en zitting</v>
      </c>
      <c r="B112" s="10"/>
      <c r="C112" s="8" t="s">
        <v>5</v>
      </c>
      <c r="D112" s="6"/>
      <c r="E112" s="10"/>
      <c r="F112" s="8" t="s">
        <v>5</v>
      </c>
      <c r="G112" s="6"/>
      <c r="H112" s="10"/>
      <c r="I112" s="8" t="s">
        <v>5</v>
      </c>
      <c r="J112" s="6"/>
    </row>
    <row r="113" spans="1:10" s="4" customFormat="1" ht="130" customHeight="1">
      <c r="A113" s="127"/>
      <c r="B113" s="10"/>
      <c r="C113" s="122" t="s">
        <v>3</v>
      </c>
      <c r="D113" s="118"/>
      <c r="E113" s="10"/>
      <c r="F113" s="117" t="s">
        <v>3</v>
      </c>
      <c r="G113" s="118"/>
      <c r="H113" s="10"/>
      <c r="I113" s="117" t="s">
        <v>3</v>
      </c>
      <c r="J113" s="118"/>
    </row>
    <row r="114" spans="1:10" s="4" customFormat="1" ht="20" customHeight="1">
      <c r="A114" s="126" t="str">
        <f>PRODUCTDEMONSTRATIE!A19</f>
        <v>5.	Uitstraling/ vormgeving</v>
      </c>
      <c r="B114" s="10"/>
      <c r="C114" s="8" t="s">
        <v>5</v>
      </c>
      <c r="D114" s="6"/>
      <c r="E114" s="10"/>
      <c r="F114" s="8" t="s">
        <v>5</v>
      </c>
      <c r="G114" s="6"/>
      <c r="H114" s="10"/>
      <c r="I114" s="8" t="s">
        <v>5</v>
      </c>
      <c r="J114" s="6"/>
    </row>
    <row r="115" spans="1:10" s="4" customFormat="1" ht="130" customHeight="1">
      <c r="A115" s="127"/>
      <c r="B115" s="10"/>
      <c r="C115" s="122" t="s">
        <v>3</v>
      </c>
      <c r="D115" s="118"/>
      <c r="E115" s="10"/>
      <c r="F115" s="117" t="s">
        <v>3</v>
      </c>
      <c r="G115" s="118"/>
      <c r="H115" s="10"/>
      <c r="I115" s="117" t="s">
        <v>3</v>
      </c>
      <c r="J115" s="118"/>
    </row>
    <row r="116" spans="1:10" s="4" customFormat="1" ht="20" customHeight="1">
      <c r="A116" s="126" t="str">
        <f>PRODUCTDEMONSTRATIE!A20</f>
        <v>6.	Gemak schoonmaken</v>
      </c>
      <c r="B116" s="10"/>
      <c r="C116" s="8" t="s">
        <v>5</v>
      </c>
      <c r="D116" s="6"/>
      <c r="E116" s="10"/>
      <c r="F116" s="8" t="s">
        <v>5</v>
      </c>
      <c r="G116" s="6"/>
      <c r="H116" s="10"/>
      <c r="I116" s="8" t="s">
        <v>5</v>
      </c>
      <c r="J116" s="6"/>
    </row>
    <row r="117" spans="1:10" s="4" customFormat="1" ht="130" customHeight="1">
      <c r="A117" s="127"/>
      <c r="B117" s="10"/>
      <c r="C117" s="122" t="s">
        <v>3</v>
      </c>
      <c r="D117" s="118"/>
      <c r="E117" s="10"/>
      <c r="F117" s="117" t="s">
        <v>3</v>
      </c>
      <c r="G117" s="118"/>
      <c r="H117" s="10"/>
      <c r="I117" s="117" t="s">
        <v>3</v>
      </c>
      <c r="J117" s="118"/>
    </row>
    <row r="118" spans="1:10" s="4" customFormat="1" ht="20" customHeight="1">
      <c r="A118" s="126" t="str">
        <f>PRODUCTDEMONSTRATIE!A21</f>
        <v>7.	Mate van leerling-proof</v>
      </c>
      <c r="B118" s="10"/>
      <c r="C118" s="8" t="s">
        <v>5</v>
      </c>
      <c r="D118" s="6"/>
      <c r="E118" s="10"/>
      <c r="F118" s="8" t="s">
        <v>5</v>
      </c>
      <c r="G118" s="6"/>
      <c r="H118" s="10"/>
      <c r="I118" s="8" t="s">
        <v>5</v>
      </c>
      <c r="J118" s="6"/>
    </row>
    <row r="119" spans="1:10" s="4" customFormat="1" ht="130" customHeight="1">
      <c r="A119" s="127"/>
      <c r="B119" s="10"/>
      <c r="C119" s="122" t="s">
        <v>3</v>
      </c>
      <c r="D119" s="118"/>
      <c r="E119" s="10"/>
      <c r="F119" s="117" t="s">
        <v>3</v>
      </c>
      <c r="G119" s="118"/>
      <c r="H119" s="10"/>
      <c r="I119" s="117" t="s">
        <v>3</v>
      </c>
      <c r="J119" s="118"/>
    </row>
    <row r="120" spans="1:10" s="4" customFormat="1" ht="20" customHeight="1">
      <c r="A120" s="126" t="str">
        <f>PRODUCTDEMONSTRATIE!A22</f>
        <v>8.	Mate van keuze kleuren in stalenboek</v>
      </c>
      <c r="B120" s="10"/>
      <c r="C120" s="8" t="s">
        <v>5</v>
      </c>
      <c r="D120" s="6"/>
      <c r="E120" s="10"/>
      <c r="F120" s="8" t="s">
        <v>5</v>
      </c>
      <c r="G120" s="6"/>
      <c r="H120" s="10"/>
      <c r="I120" s="8" t="s">
        <v>5</v>
      </c>
      <c r="J120" s="6"/>
    </row>
    <row r="121" spans="1:10" s="4" customFormat="1" ht="130" customHeight="1">
      <c r="A121" s="127"/>
      <c r="B121" s="10"/>
      <c r="C121" s="122" t="s">
        <v>3</v>
      </c>
      <c r="D121" s="118"/>
      <c r="E121" s="10"/>
      <c r="F121" s="117" t="s">
        <v>3</v>
      </c>
      <c r="G121" s="118"/>
      <c r="H121" s="10"/>
      <c r="I121" s="117" t="s">
        <v>3</v>
      </c>
      <c r="J121" s="118"/>
    </row>
    <row r="122" spans="1:10" s="4" customFormat="1" ht="20" customHeight="1">
      <c r="A122" s="128" t="str">
        <f>PRODUCTDEMONSTRATIE!A23</f>
        <v>(6) Leerlingtafel nr. 1 (volkern blad)</v>
      </c>
      <c r="B122" s="129"/>
      <c r="C122" s="129"/>
      <c r="D122" s="129"/>
      <c r="E122" s="129"/>
      <c r="F122" s="129"/>
      <c r="G122" s="129"/>
      <c r="H122" s="129"/>
      <c r="I122" s="129"/>
      <c r="J122" s="130"/>
    </row>
    <row r="123" spans="1:10" s="4" customFormat="1" ht="20" customHeight="1">
      <c r="A123" s="126" t="str">
        <f>PRODUCTDEMONSTRATIE!A25</f>
        <v>1.	Stabiliteit</v>
      </c>
      <c r="B123" s="10"/>
      <c r="C123" s="8" t="s">
        <v>5</v>
      </c>
      <c r="D123" s="6"/>
      <c r="E123" s="10"/>
      <c r="F123" s="8" t="s">
        <v>5</v>
      </c>
      <c r="G123" s="6"/>
      <c r="H123" s="10"/>
      <c r="I123" s="8" t="s">
        <v>5</v>
      </c>
      <c r="J123" s="6"/>
    </row>
    <row r="124" spans="1:10" s="4" customFormat="1" ht="130" customHeight="1">
      <c r="A124" s="127"/>
      <c r="B124" s="10"/>
      <c r="C124" s="122" t="s">
        <v>3</v>
      </c>
      <c r="D124" s="118"/>
      <c r="E124" s="10"/>
      <c r="F124" s="117" t="s">
        <v>3</v>
      </c>
      <c r="G124" s="118"/>
      <c r="H124" s="10"/>
      <c r="I124" s="117" t="s">
        <v>3</v>
      </c>
      <c r="J124" s="118"/>
    </row>
    <row r="125" spans="1:10" s="4" customFormat="1" ht="20" customHeight="1">
      <c r="A125" s="126" t="str">
        <f>PRODUCTDEMONSTRATIE!A26</f>
        <v>2.	Constructie tussen frame en blad</v>
      </c>
      <c r="B125" s="10"/>
      <c r="C125" s="8" t="s">
        <v>5</v>
      </c>
      <c r="D125" s="6"/>
      <c r="E125" s="10"/>
      <c r="F125" s="8" t="s">
        <v>5</v>
      </c>
      <c r="G125" s="6"/>
      <c r="H125" s="10"/>
      <c r="I125" s="8" t="s">
        <v>5</v>
      </c>
      <c r="J125" s="6"/>
    </row>
    <row r="126" spans="1:10" s="4" customFormat="1" ht="130" customHeight="1">
      <c r="A126" s="127"/>
      <c r="B126" s="10"/>
      <c r="C126" s="122" t="s">
        <v>3</v>
      </c>
      <c r="D126" s="118"/>
      <c r="E126" s="10"/>
      <c r="F126" s="117" t="s">
        <v>3</v>
      </c>
      <c r="G126" s="118"/>
      <c r="H126" s="10"/>
      <c r="I126" s="117" t="s">
        <v>3</v>
      </c>
      <c r="J126" s="118"/>
    </row>
    <row r="127" spans="1:10" s="4" customFormat="1" ht="20" customHeight="1">
      <c r="A127" s="126" t="str">
        <f>PRODUCTDEMONSTRATIE!A27</f>
        <v>3.	Uitstraling/ vormgeving</v>
      </c>
      <c r="B127" s="10"/>
      <c r="C127" s="8" t="s">
        <v>5</v>
      </c>
      <c r="D127" s="6"/>
      <c r="E127" s="10"/>
      <c r="F127" s="8" t="s">
        <v>5</v>
      </c>
      <c r="G127" s="6"/>
      <c r="H127" s="10"/>
      <c r="I127" s="8" t="s">
        <v>5</v>
      </c>
      <c r="J127" s="6"/>
    </row>
    <row r="128" spans="1:10" s="4" customFormat="1" ht="130" customHeight="1">
      <c r="A128" s="127"/>
      <c r="B128" s="10"/>
      <c r="C128" s="122" t="s">
        <v>3</v>
      </c>
      <c r="D128" s="118"/>
      <c r="E128" s="10"/>
      <c r="F128" s="117" t="s">
        <v>3</v>
      </c>
      <c r="G128" s="118"/>
      <c r="H128" s="10"/>
      <c r="I128" s="117" t="s">
        <v>3</v>
      </c>
      <c r="J128" s="118"/>
    </row>
    <row r="129" spans="1:10" s="4" customFormat="1" ht="20" customHeight="1">
      <c r="A129" s="126" t="str">
        <f>PRODUCTDEMONSTRATIE!A28</f>
        <v>4.	Gemak schoonmaak</v>
      </c>
      <c r="B129" s="10"/>
      <c r="C129" s="8" t="s">
        <v>5</v>
      </c>
      <c r="D129" s="6"/>
      <c r="E129" s="10"/>
      <c r="F129" s="8" t="s">
        <v>5</v>
      </c>
      <c r="G129" s="6"/>
      <c r="H129" s="10"/>
      <c r="I129" s="8" t="s">
        <v>5</v>
      </c>
      <c r="J129" s="6"/>
    </row>
    <row r="130" spans="1:10" s="4" customFormat="1" ht="130" customHeight="1">
      <c r="A130" s="127"/>
      <c r="B130" s="10"/>
      <c r="C130" s="122" t="s">
        <v>3</v>
      </c>
      <c r="D130" s="118"/>
      <c r="E130" s="10"/>
      <c r="F130" s="117" t="s">
        <v>3</v>
      </c>
      <c r="G130" s="118"/>
      <c r="H130" s="10"/>
      <c r="I130" s="117" t="s">
        <v>3</v>
      </c>
      <c r="J130" s="118"/>
    </row>
    <row r="131" spans="1:10" s="4" customFormat="1" ht="20" customHeight="1">
      <c r="A131" s="126" t="str">
        <f>PRODUCTDEMONSTRATIE!A29</f>
        <v>5.	Mate van leerling-proof</v>
      </c>
      <c r="B131" s="10"/>
      <c r="C131" s="8" t="s">
        <v>5</v>
      </c>
      <c r="D131" s="6"/>
      <c r="E131" s="10"/>
      <c r="F131" s="8" t="s">
        <v>5</v>
      </c>
      <c r="G131" s="6"/>
      <c r="H131" s="10"/>
      <c r="I131" s="8" t="s">
        <v>5</v>
      </c>
      <c r="J131" s="6"/>
    </row>
    <row r="132" spans="1:10" s="4" customFormat="1" ht="130" customHeight="1">
      <c r="A132" s="127"/>
      <c r="B132" s="10"/>
      <c r="C132" s="122" t="s">
        <v>3</v>
      </c>
      <c r="D132" s="118"/>
      <c r="E132" s="10"/>
      <c r="F132" s="117" t="s">
        <v>3</v>
      </c>
      <c r="G132" s="118"/>
      <c r="H132" s="10"/>
      <c r="I132" s="117" t="s">
        <v>3</v>
      </c>
      <c r="J132" s="118"/>
    </row>
    <row r="133" spans="1:10" s="4" customFormat="1" ht="20" customHeight="1">
      <c r="A133" s="126" t="str">
        <f>PRODUCTDEMONSTRATIE!A30</f>
        <v>6.	Mate van keuze kleuren in stalenboek</v>
      </c>
      <c r="B133" s="10"/>
      <c r="C133" s="8" t="s">
        <v>5</v>
      </c>
      <c r="D133" s="6"/>
      <c r="E133" s="10"/>
      <c r="F133" s="8" t="s">
        <v>5</v>
      </c>
      <c r="G133" s="6"/>
      <c r="H133" s="10"/>
      <c r="I133" s="8" t="s">
        <v>5</v>
      </c>
      <c r="J133" s="6"/>
    </row>
    <row r="134" spans="1:10" s="4" customFormat="1" ht="130" customHeight="1">
      <c r="A134" s="127"/>
      <c r="B134" s="10"/>
      <c r="C134" s="122" t="s">
        <v>3</v>
      </c>
      <c r="D134" s="118"/>
      <c r="E134" s="10"/>
      <c r="F134" s="117" t="s">
        <v>3</v>
      </c>
      <c r="G134" s="118"/>
      <c r="H134" s="10"/>
      <c r="I134" s="117" t="s">
        <v>3</v>
      </c>
      <c r="J134" s="118"/>
    </row>
    <row r="135" spans="1:10" s="4" customFormat="1" ht="20" customHeight="1">
      <c r="A135" s="128" t="str">
        <f>PRODUCTDEMONSTRATIE!A24</f>
        <v>(7) Leerlingtafel nr. 1 (melamine blad)</v>
      </c>
      <c r="B135" s="129"/>
      <c r="C135" s="129"/>
      <c r="D135" s="129"/>
      <c r="E135" s="129"/>
      <c r="F135" s="129"/>
      <c r="G135" s="129"/>
      <c r="H135" s="129"/>
      <c r="I135" s="129"/>
      <c r="J135" s="130"/>
    </row>
    <row r="136" spans="1:10" s="4" customFormat="1" ht="20" customHeight="1">
      <c r="A136" s="126" t="str">
        <f>PRODUCTDEMONSTRATIE!A25</f>
        <v>1.	Stabiliteit</v>
      </c>
      <c r="B136" s="10"/>
      <c r="C136" s="8" t="s">
        <v>5</v>
      </c>
      <c r="D136" s="6"/>
      <c r="E136" s="10"/>
      <c r="F136" s="8" t="s">
        <v>5</v>
      </c>
      <c r="G136" s="6"/>
      <c r="H136" s="10"/>
      <c r="I136" s="8" t="s">
        <v>5</v>
      </c>
      <c r="J136" s="6"/>
    </row>
    <row r="137" spans="1:10" s="4" customFormat="1" ht="130" customHeight="1">
      <c r="A137" s="127"/>
      <c r="B137" s="10"/>
      <c r="C137" s="122" t="s">
        <v>3</v>
      </c>
      <c r="D137" s="118"/>
      <c r="E137" s="10"/>
      <c r="F137" s="117" t="s">
        <v>3</v>
      </c>
      <c r="G137" s="118"/>
      <c r="H137" s="10"/>
      <c r="I137" s="117" t="s">
        <v>3</v>
      </c>
      <c r="J137" s="118"/>
    </row>
    <row r="138" spans="1:10" s="4" customFormat="1" ht="20" customHeight="1">
      <c r="A138" s="126" t="str">
        <f>PRODUCTDEMONSTRATIE!A26</f>
        <v>2.	Constructie tussen frame en blad</v>
      </c>
      <c r="B138" s="10"/>
      <c r="C138" s="8" t="s">
        <v>5</v>
      </c>
      <c r="D138" s="6"/>
      <c r="E138" s="10"/>
      <c r="F138" s="8" t="s">
        <v>5</v>
      </c>
      <c r="G138" s="6"/>
      <c r="H138" s="10"/>
      <c r="I138" s="8" t="s">
        <v>5</v>
      </c>
      <c r="J138" s="6"/>
    </row>
    <row r="139" spans="1:10" s="4" customFormat="1" ht="130" customHeight="1">
      <c r="A139" s="127"/>
      <c r="B139" s="10"/>
      <c r="C139" s="122" t="s">
        <v>3</v>
      </c>
      <c r="D139" s="118"/>
      <c r="E139" s="10"/>
      <c r="F139" s="117" t="s">
        <v>3</v>
      </c>
      <c r="G139" s="118"/>
      <c r="H139" s="10"/>
      <c r="I139" s="117" t="s">
        <v>3</v>
      </c>
      <c r="J139" s="118"/>
    </row>
    <row r="140" spans="1:10" s="4" customFormat="1" ht="20" customHeight="1">
      <c r="A140" s="126" t="str">
        <f>PRODUCTDEMONSTRATIE!A27</f>
        <v>3.	Uitstraling/ vormgeving</v>
      </c>
      <c r="B140" s="10"/>
      <c r="C140" s="8" t="s">
        <v>5</v>
      </c>
      <c r="D140" s="6"/>
      <c r="E140" s="10"/>
      <c r="F140" s="8" t="s">
        <v>5</v>
      </c>
      <c r="G140" s="6"/>
      <c r="H140" s="10"/>
      <c r="I140" s="8" t="s">
        <v>5</v>
      </c>
      <c r="J140" s="6"/>
    </row>
    <row r="141" spans="1:10" s="4" customFormat="1" ht="130" customHeight="1">
      <c r="A141" s="127"/>
      <c r="B141" s="10"/>
      <c r="C141" s="122" t="s">
        <v>3</v>
      </c>
      <c r="D141" s="118"/>
      <c r="E141" s="10"/>
      <c r="F141" s="117" t="s">
        <v>3</v>
      </c>
      <c r="G141" s="118"/>
      <c r="H141" s="10"/>
      <c r="I141" s="117" t="s">
        <v>3</v>
      </c>
      <c r="J141" s="118"/>
    </row>
    <row r="142" spans="1:10" s="4" customFormat="1" ht="20" customHeight="1">
      <c r="A142" s="126" t="str">
        <f>PRODUCTDEMONSTRATIE!A28</f>
        <v>4.	Gemak schoonmaak</v>
      </c>
      <c r="B142" s="10"/>
      <c r="C142" s="8" t="s">
        <v>5</v>
      </c>
      <c r="D142" s="6"/>
      <c r="E142" s="10"/>
      <c r="F142" s="8" t="s">
        <v>5</v>
      </c>
      <c r="G142" s="6"/>
      <c r="H142" s="10"/>
      <c r="I142" s="8" t="s">
        <v>5</v>
      </c>
      <c r="J142" s="6"/>
    </row>
    <row r="143" spans="1:10" s="4" customFormat="1" ht="130" customHeight="1">
      <c r="A143" s="127"/>
      <c r="B143" s="10"/>
      <c r="C143" s="122" t="s">
        <v>3</v>
      </c>
      <c r="D143" s="118"/>
      <c r="E143" s="10"/>
      <c r="F143" s="117" t="s">
        <v>3</v>
      </c>
      <c r="G143" s="118"/>
      <c r="H143" s="10"/>
      <c r="I143" s="117" t="s">
        <v>3</v>
      </c>
      <c r="J143" s="118"/>
    </row>
    <row r="144" spans="1:10" s="4" customFormat="1" ht="20" customHeight="1">
      <c r="A144" s="126" t="str">
        <f>PRODUCTDEMONSTRATIE!A29</f>
        <v>5.	Mate van leerling-proof</v>
      </c>
      <c r="B144" s="10"/>
      <c r="C144" s="8" t="s">
        <v>5</v>
      </c>
      <c r="D144" s="6"/>
      <c r="E144" s="10"/>
      <c r="F144" s="8" t="s">
        <v>5</v>
      </c>
      <c r="G144" s="6"/>
      <c r="H144" s="10"/>
      <c r="I144" s="8" t="s">
        <v>5</v>
      </c>
      <c r="J144" s="6"/>
    </row>
    <row r="145" spans="1:10" s="4" customFormat="1" ht="130" customHeight="1">
      <c r="A145" s="127"/>
      <c r="B145" s="10"/>
      <c r="C145" s="122" t="s">
        <v>3</v>
      </c>
      <c r="D145" s="118"/>
      <c r="E145" s="10"/>
      <c r="F145" s="117" t="s">
        <v>3</v>
      </c>
      <c r="G145" s="118"/>
      <c r="H145" s="10"/>
      <c r="I145" s="117" t="s">
        <v>3</v>
      </c>
      <c r="J145" s="118"/>
    </row>
    <row r="146" spans="1:10" s="4" customFormat="1" ht="20" customHeight="1">
      <c r="A146" s="126" t="str">
        <f>PRODUCTDEMONSTRATIE!A30</f>
        <v>6.	Mate van keuze kleuren in stalenboek</v>
      </c>
      <c r="B146" s="10"/>
      <c r="C146" s="8" t="s">
        <v>5</v>
      </c>
      <c r="D146" s="6"/>
      <c r="E146" s="10"/>
      <c r="F146" s="8" t="s">
        <v>5</v>
      </c>
      <c r="G146" s="6"/>
      <c r="H146" s="10"/>
      <c r="I146" s="8" t="s">
        <v>5</v>
      </c>
      <c r="J146" s="6"/>
    </row>
    <row r="147" spans="1:10" s="4" customFormat="1" ht="130" customHeight="1">
      <c r="A147" s="127"/>
      <c r="B147" s="10"/>
      <c r="C147" s="122" t="s">
        <v>3</v>
      </c>
      <c r="D147" s="118"/>
      <c r="E147" s="10"/>
      <c r="F147" s="117" t="s">
        <v>3</v>
      </c>
      <c r="G147" s="118"/>
      <c r="H147" s="10"/>
      <c r="I147" s="117" t="s">
        <v>3</v>
      </c>
      <c r="J147" s="118"/>
    </row>
    <row r="148" spans="1:10" s="4" customFormat="1" ht="20" customHeight="1">
      <c r="A148" s="128" t="str">
        <f>PRODUCTDEMONSTRATIE!A31</f>
        <v>(8) Docentenstoel nr. 22 (zwarte kruisvoet)</v>
      </c>
      <c r="B148" s="129"/>
      <c r="C148" s="129"/>
      <c r="D148" s="129"/>
      <c r="E148" s="129"/>
      <c r="F148" s="129"/>
      <c r="G148" s="129"/>
      <c r="H148" s="129"/>
      <c r="I148" s="129"/>
      <c r="J148" s="130"/>
    </row>
    <row r="149" spans="1:10" s="4" customFormat="1" ht="20" customHeight="1">
      <c r="A149" s="126" t="str">
        <f>PRODUCTDEMONSTRATIE!A32</f>
        <v>1.	Zitcomfort</v>
      </c>
      <c r="B149" s="10"/>
      <c r="C149" s="8" t="s">
        <v>5</v>
      </c>
      <c r="D149" s="6"/>
      <c r="E149" s="10"/>
      <c r="F149" s="8" t="s">
        <v>5</v>
      </c>
      <c r="G149" s="6"/>
      <c r="H149" s="10"/>
      <c r="I149" s="8" t="s">
        <v>5</v>
      </c>
      <c r="J149" s="6"/>
    </row>
    <row r="150" spans="1:10" s="4" customFormat="1" ht="130" customHeight="1">
      <c r="A150" s="127"/>
      <c r="B150" s="10"/>
      <c r="C150" s="122" t="s">
        <v>3</v>
      </c>
      <c r="D150" s="118"/>
      <c r="E150" s="10"/>
      <c r="F150" s="117" t="s">
        <v>3</v>
      </c>
      <c r="G150" s="118"/>
      <c r="H150" s="10"/>
      <c r="I150" s="117" t="s">
        <v>3</v>
      </c>
      <c r="J150" s="118"/>
    </row>
    <row r="151" spans="1:10" s="4" customFormat="1" ht="20" customHeight="1">
      <c r="A151" s="126" t="str">
        <f>PRODUCTDEMONSTRATIE!A33</f>
        <v>2.	Mate van instelbaarheid armliggers</v>
      </c>
      <c r="B151" s="10"/>
      <c r="C151" s="8" t="s">
        <v>5</v>
      </c>
      <c r="D151" s="6"/>
      <c r="E151" s="10"/>
      <c r="F151" s="8" t="s">
        <v>5</v>
      </c>
      <c r="G151" s="6"/>
      <c r="H151" s="10"/>
      <c r="I151" s="8" t="s">
        <v>5</v>
      </c>
      <c r="J151" s="6"/>
    </row>
    <row r="152" spans="1:10" s="4" customFormat="1" ht="130" customHeight="1">
      <c r="A152" s="127"/>
      <c r="B152" s="10"/>
      <c r="C152" s="122" t="s">
        <v>3</v>
      </c>
      <c r="D152" s="118"/>
      <c r="E152" s="10"/>
      <c r="F152" s="117" t="s">
        <v>3</v>
      </c>
      <c r="G152" s="118"/>
      <c r="H152" s="10"/>
      <c r="I152" s="117" t="s">
        <v>3</v>
      </c>
      <c r="J152" s="118"/>
    </row>
    <row r="153" spans="1:10" s="4" customFormat="1" ht="20" customHeight="1">
      <c r="A153" s="126" t="str">
        <f>PRODUCTDEMONSTRATIE!A34</f>
        <v>3.	Rugleuning en zitting</v>
      </c>
      <c r="B153" s="10"/>
      <c r="C153" s="8" t="s">
        <v>5</v>
      </c>
      <c r="D153" s="6"/>
      <c r="E153" s="10"/>
      <c r="F153" s="8" t="s">
        <v>5</v>
      </c>
      <c r="G153" s="6"/>
      <c r="H153" s="10"/>
      <c r="I153" s="8" t="s">
        <v>5</v>
      </c>
      <c r="J153" s="6"/>
    </row>
    <row r="154" spans="1:10" s="4" customFormat="1" ht="130" customHeight="1">
      <c r="A154" s="127"/>
      <c r="B154" s="10"/>
      <c r="C154" s="122" t="s">
        <v>3</v>
      </c>
      <c r="D154" s="118"/>
      <c r="E154" s="10"/>
      <c r="F154" s="117" t="s">
        <v>3</v>
      </c>
      <c r="G154" s="118"/>
      <c r="H154" s="10"/>
      <c r="I154" s="117" t="s">
        <v>3</v>
      </c>
      <c r="J154" s="118"/>
    </row>
    <row r="155" spans="1:10" s="4" customFormat="1" ht="20" customHeight="1">
      <c r="A155" s="126" t="str">
        <f>PRODUCTDEMONSTRATIE!A35</f>
        <v>4.	Stabiliteit bij het zitten</v>
      </c>
      <c r="B155" s="10"/>
      <c r="C155" s="8" t="s">
        <v>5</v>
      </c>
      <c r="D155" s="6"/>
      <c r="E155" s="10"/>
      <c r="F155" s="8" t="s">
        <v>5</v>
      </c>
      <c r="G155" s="6"/>
      <c r="H155" s="10"/>
      <c r="I155" s="8" t="s">
        <v>5</v>
      </c>
      <c r="J155" s="6"/>
    </row>
    <row r="156" spans="1:10" s="4" customFormat="1" ht="130" customHeight="1">
      <c r="A156" s="127"/>
      <c r="B156" s="10"/>
      <c r="C156" s="122" t="s">
        <v>3</v>
      </c>
      <c r="D156" s="118"/>
      <c r="E156" s="10"/>
      <c r="F156" s="117" t="s">
        <v>3</v>
      </c>
      <c r="G156" s="118"/>
      <c r="H156" s="10"/>
      <c r="I156" s="117" t="s">
        <v>3</v>
      </c>
      <c r="J156" s="118"/>
    </row>
    <row r="157" spans="1:10" s="4" customFormat="1" ht="20" customHeight="1">
      <c r="A157" s="126" t="str">
        <f>PRODUCTDEMONSTRATIE!A36</f>
        <v>5.	Constructie inclusief bevestiging tussen frame en zitting</v>
      </c>
      <c r="B157" s="10"/>
      <c r="C157" s="8" t="s">
        <v>5</v>
      </c>
      <c r="D157" s="6"/>
      <c r="E157" s="10"/>
      <c r="F157" s="8" t="s">
        <v>5</v>
      </c>
      <c r="G157" s="6"/>
      <c r="H157" s="10"/>
      <c r="I157" s="8" t="s">
        <v>5</v>
      </c>
      <c r="J157" s="6"/>
    </row>
    <row r="158" spans="1:10" s="4" customFormat="1" ht="130" customHeight="1">
      <c r="A158" s="127"/>
      <c r="B158" s="10"/>
      <c r="C158" s="122" t="s">
        <v>3</v>
      </c>
      <c r="D158" s="118"/>
      <c r="E158" s="10"/>
      <c r="F158" s="117" t="s">
        <v>3</v>
      </c>
      <c r="G158" s="118"/>
      <c r="H158" s="10"/>
      <c r="I158" s="117" t="s">
        <v>3</v>
      </c>
      <c r="J158" s="118"/>
    </row>
    <row r="159" spans="1:10" s="4" customFormat="1" ht="20" customHeight="1">
      <c r="A159" s="126" t="str">
        <f>PRODUCTDEMONSTRATIE!A37</f>
        <v>6.	Uitstraling/ vormgeving</v>
      </c>
      <c r="B159" s="10"/>
      <c r="C159" s="8" t="s">
        <v>5</v>
      </c>
      <c r="D159" s="6"/>
      <c r="E159" s="10"/>
      <c r="F159" s="8" t="s">
        <v>5</v>
      </c>
      <c r="G159" s="6"/>
      <c r="H159" s="10"/>
      <c r="I159" s="8" t="s">
        <v>5</v>
      </c>
      <c r="J159" s="6"/>
    </row>
    <row r="160" spans="1:10" s="4" customFormat="1" ht="130" customHeight="1">
      <c r="A160" s="127"/>
      <c r="B160" s="10"/>
      <c r="C160" s="122" t="s">
        <v>3</v>
      </c>
      <c r="D160" s="118"/>
      <c r="E160" s="10"/>
      <c r="F160" s="117" t="s">
        <v>3</v>
      </c>
      <c r="G160" s="118"/>
      <c r="H160" s="10"/>
      <c r="I160" s="117" t="s">
        <v>3</v>
      </c>
      <c r="J160" s="118"/>
    </row>
    <row r="161" spans="1:10" s="4" customFormat="1" ht="20" customHeight="1">
      <c r="A161" s="126" t="str">
        <f>PRODUCTDEMONSTRATIE!A38</f>
        <v>7.	Gemak schoonmaken</v>
      </c>
      <c r="B161" s="10"/>
      <c r="C161" s="8" t="s">
        <v>5</v>
      </c>
      <c r="D161" s="6"/>
      <c r="E161" s="10"/>
      <c r="F161" s="8" t="s">
        <v>5</v>
      </c>
      <c r="G161" s="6"/>
      <c r="H161" s="10"/>
      <c r="I161" s="8" t="s">
        <v>5</v>
      </c>
      <c r="J161" s="6"/>
    </row>
    <row r="162" spans="1:10" s="4" customFormat="1" ht="130" customHeight="1">
      <c r="A162" s="127"/>
      <c r="B162" s="10"/>
      <c r="C162" s="122" t="s">
        <v>3</v>
      </c>
      <c r="D162" s="118"/>
      <c r="E162" s="10"/>
      <c r="F162" s="117" t="s">
        <v>3</v>
      </c>
      <c r="G162" s="118"/>
      <c r="H162" s="10"/>
      <c r="I162" s="117" t="s">
        <v>3</v>
      </c>
      <c r="J162" s="118"/>
    </row>
    <row r="163" spans="1:10" s="4" customFormat="1" ht="20" customHeight="1">
      <c r="A163" s="126" t="str">
        <f>PRODUCTDEMONSTRATIE!A39</f>
        <v>8.	Mate van keuze kleuren in stalenboek</v>
      </c>
      <c r="B163" s="10"/>
      <c r="C163" s="8" t="s">
        <v>5</v>
      </c>
      <c r="D163" s="6"/>
      <c r="E163" s="10"/>
      <c r="F163" s="8" t="s">
        <v>5</v>
      </c>
      <c r="G163" s="6"/>
      <c r="H163" s="10"/>
      <c r="I163" s="8" t="s">
        <v>5</v>
      </c>
      <c r="J163" s="6"/>
    </row>
    <row r="164" spans="1:10" s="4" customFormat="1" ht="130" customHeight="1">
      <c r="A164" s="127"/>
      <c r="B164" s="10"/>
      <c r="C164" s="122" t="s">
        <v>3</v>
      </c>
      <c r="D164" s="118"/>
      <c r="E164" s="10"/>
      <c r="F164" s="117" t="s">
        <v>3</v>
      </c>
      <c r="G164" s="118"/>
      <c r="H164" s="10"/>
      <c r="I164" s="117" t="s">
        <v>3</v>
      </c>
      <c r="J164" s="118"/>
    </row>
    <row r="165" spans="1:10" s="4" customFormat="1" ht="20" customHeight="1">
      <c r="A165" s="126" t="str">
        <f>PRODUCTDEMONSTRATIE!A40</f>
        <v>9.	Mate van keuze materiaalsoorten</v>
      </c>
      <c r="B165" s="10"/>
      <c r="C165" s="8" t="s">
        <v>5</v>
      </c>
      <c r="D165" s="6"/>
      <c r="E165" s="10"/>
      <c r="F165" s="8" t="s">
        <v>5</v>
      </c>
      <c r="G165" s="6"/>
      <c r="H165" s="10"/>
      <c r="I165" s="8" t="s">
        <v>5</v>
      </c>
      <c r="J165" s="6"/>
    </row>
    <row r="166" spans="1:10" s="4" customFormat="1" ht="130" customHeight="1">
      <c r="A166" s="127"/>
      <c r="B166" s="10"/>
      <c r="C166" s="122" t="s">
        <v>3</v>
      </c>
      <c r="D166" s="118"/>
      <c r="E166" s="10"/>
      <c r="F166" s="117" t="s">
        <v>3</v>
      </c>
      <c r="G166" s="118"/>
      <c r="H166" s="10"/>
      <c r="I166" s="117" t="s">
        <v>3</v>
      </c>
      <c r="J166" s="118"/>
    </row>
    <row r="167" spans="1:10" s="4" customFormat="1" ht="20" customHeight="1">
      <c r="A167" s="128" t="str">
        <f>PRODUCTDEMONSTRATIE!A41</f>
        <v>(9) Bureau nr. 14 (Melamine blad, aluminium frame, 140x80 cm)</v>
      </c>
      <c r="B167" s="129"/>
      <c r="C167" s="129"/>
      <c r="D167" s="129"/>
      <c r="E167" s="129"/>
      <c r="F167" s="129"/>
      <c r="G167" s="129"/>
      <c r="H167" s="129"/>
      <c r="I167" s="129"/>
      <c r="J167" s="130"/>
    </row>
    <row r="168" spans="1:10" s="4" customFormat="1" ht="20" customHeight="1">
      <c r="A168" s="126" t="str">
        <f>PRODUCTDEMONSTRATIE!A43</f>
        <v>1.	Stabiliteit</v>
      </c>
      <c r="B168" s="10"/>
      <c r="C168" s="8" t="s">
        <v>5</v>
      </c>
      <c r="D168" s="6"/>
      <c r="E168" s="10"/>
      <c r="F168" s="8" t="s">
        <v>5</v>
      </c>
      <c r="G168" s="6"/>
      <c r="H168" s="10"/>
      <c r="I168" s="8" t="s">
        <v>5</v>
      </c>
      <c r="J168" s="6"/>
    </row>
    <row r="169" spans="1:10" s="4" customFormat="1" ht="130" customHeight="1">
      <c r="A169" s="127"/>
      <c r="B169" s="10"/>
      <c r="C169" s="122" t="s">
        <v>3</v>
      </c>
      <c r="D169" s="118"/>
      <c r="E169" s="10"/>
      <c r="F169" s="117" t="s">
        <v>3</v>
      </c>
      <c r="G169" s="118"/>
      <c r="H169" s="10"/>
      <c r="I169" s="117" t="s">
        <v>3</v>
      </c>
      <c r="J169" s="118"/>
    </row>
    <row r="170" spans="1:10" s="4" customFormat="1" ht="20" customHeight="1">
      <c r="A170" s="126" t="str">
        <f>PRODUCTDEMONSTRATIE!A44</f>
        <v>2.	constructie tussen frame en blad</v>
      </c>
      <c r="B170" s="10"/>
      <c r="C170" s="8" t="s">
        <v>5</v>
      </c>
      <c r="D170" s="6"/>
      <c r="E170" s="10"/>
      <c r="F170" s="8" t="s">
        <v>5</v>
      </c>
      <c r="G170" s="6"/>
      <c r="H170" s="10"/>
      <c r="I170" s="8" t="s">
        <v>5</v>
      </c>
      <c r="J170" s="6"/>
    </row>
    <row r="171" spans="1:10" s="4" customFormat="1" ht="130" customHeight="1">
      <c r="A171" s="127"/>
      <c r="B171" s="10"/>
      <c r="C171" s="122" t="s">
        <v>3</v>
      </c>
      <c r="D171" s="118"/>
      <c r="E171" s="10"/>
      <c r="F171" s="117" t="s">
        <v>3</v>
      </c>
      <c r="G171" s="118"/>
      <c r="H171" s="10"/>
      <c r="I171" s="117" t="s">
        <v>3</v>
      </c>
      <c r="J171" s="118"/>
    </row>
    <row r="172" spans="1:10" s="4" customFormat="1" ht="20" customHeight="1">
      <c r="A172" s="126" t="str">
        <f>PRODUCTDEMONSTRATIE!A45</f>
        <v>3.	uitstraling/ vormgeving</v>
      </c>
      <c r="B172" s="10"/>
      <c r="C172" s="8" t="s">
        <v>5</v>
      </c>
      <c r="D172" s="6"/>
      <c r="E172" s="10"/>
      <c r="F172" s="8" t="s">
        <v>5</v>
      </c>
      <c r="G172" s="6"/>
      <c r="H172" s="10"/>
      <c r="I172" s="8" t="s">
        <v>5</v>
      </c>
      <c r="J172" s="6"/>
    </row>
    <row r="173" spans="1:10" s="4" customFormat="1" ht="130" customHeight="1">
      <c r="A173" s="127"/>
      <c r="B173" s="10"/>
      <c r="C173" s="122" t="s">
        <v>3</v>
      </c>
      <c r="D173" s="118"/>
      <c r="E173" s="10"/>
      <c r="F173" s="117" t="s">
        <v>3</v>
      </c>
      <c r="G173" s="118"/>
      <c r="H173" s="10"/>
      <c r="I173" s="117" t="s">
        <v>3</v>
      </c>
      <c r="J173" s="118"/>
    </row>
    <row r="174" spans="1:10" s="4" customFormat="1" ht="20" customHeight="1">
      <c r="A174" s="126" t="str">
        <f>PRODUCTDEMONSTRATIE!A46</f>
        <v>4.	gemak schoonmaak</v>
      </c>
      <c r="B174" s="10"/>
      <c r="C174" s="8" t="s">
        <v>5</v>
      </c>
      <c r="D174" s="6"/>
      <c r="E174" s="10"/>
      <c r="F174" s="8" t="s">
        <v>5</v>
      </c>
      <c r="G174" s="6"/>
      <c r="H174" s="10"/>
      <c r="I174" s="8" t="s">
        <v>5</v>
      </c>
      <c r="J174" s="6"/>
    </row>
    <row r="175" spans="1:10" s="4" customFormat="1" ht="130" customHeight="1">
      <c r="A175" s="127"/>
      <c r="B175" s="10"/>
      <c r="C175" s="122" t="s">
        <v>3</v>
      </c>
      <c r="D175" s="118"/>
      <c r="E175" s="10"/>
      <c r="F175" s="117" t="s">
        <v>3</v>
      </c>
      <c r="G175" s="118"/>
      <c r="H175" s="10"/>
      <c r="I175" s="117" t="s">
        <v>3</v>
      </c>
      <c r="J175" s="118"/>
    </row>
    <row r="176" spans="1:10" s="4" customFormat="1" ht="20" customHeight="1">
      <c r="A176" s="126" t="str">
        <f>PRODUCTDEMONSTRATIE!A47</f>
        <v>5.	Mate van keuze kleuren in stalenboek</v>
      </c>
      <c r="B176" s="10"/>
      <c r="C176" s="8" t="s">
        <v>5</v>
      </c>
      <c r="D176" s="6"/>
      <c r="E176" s="10"/>
      <c r="F176" s="8" t="s">
        <v>5</v>
      </c>
      <c r="G176" s="6"/>
      <c r="H176" s="10"/>
      <c r="I176" s="8" t="s">
        <v>5</v>
      </c>
      <c r="J176" s="6"/>
    </row>
    <row r="177" spans="1:10" s="4" customFormat="1" ht="130" customHeight="1">
      <c r="A177" s="127"/>
      <c r="B177" s="10"/>
      <c r="C177" s="122" t="s">
        <v>3</v>
      </c>
      <c r="D177" s="118"/>
      <c r="E177" s="10"/>
      <c r="F177" s="117" t="s">
        <v>3</v>
      </c>
      <c r="G177" s="118"/>
      <c r="H177" s="10"/>
      <c r="I177" s="117" t="s">
        <v>3</v>
      </c>
      <c r="J177" s="118"/>
    </row>
    <row r="178" spans="1:10" s="4" customFormat="1" ht="20" customHeight="1">
      <c r="A178" s="128" t="str">
        <f>PRODUCTDEMONSTRATIE!A42</f>
        <v>(10) Bureau nr. 14 (Volkern blad, aluminium frame, 140x80 cm)</v>
      </c>
      <c r="B178" s="129"/>
      <c r="C178" s="129"/>
      <c r="D178" s="129"/>
      <c r="E178" s="129"/>
      <c r="F178" s="129"/>
      <c r="G178" s="129"/>
      <c r="H178" s="129"/>
      <c r="I178" s="129"/>
      <c r="J178" s="130"/>
    </row>
    <row r="179" spans="1:10" s="4" customFormat="1" ht="20" customHeight="1">
      <c r="A179" s="126" t="str">
        <f>PRODUCTDEMONSTRATIE!A43</f>
        <v>1.	Stabiliteit</v>
      </c>
      <c r="B179" s="10"/>
      <c r="C179" s="8" t="s">
        <v>5</v>
      </c>
      <c r="D179" s="6"/>
      <c r="E179" s="10"/>
      <c r="F179" s="8" t="s">
        <v>5</v>
      </c>
      <c r="G179" s="6"/>
      <c r="H179" s="10"/>
      <c r="I179" s="8" t="s">
        <v>5</v>
      </c>
      <c r="J179" s="6"/>
    </row>
    <row r="180" spans="1:10" s="4" customFormat="1" ht="130" customHeight="1">
      <c r="A180" s="127"/>
      <c r="B180" s="10"/>
      <c r="C180" s="122" t="s">
        <v>3</v>
      </c>
      <c r="D180" s="118"/>
      <c r="E180" s="10"/>
      <c r="F180" s="117" t="s">
        <v>3</v>
      </c>
      <c r="G180" s="118"/>
      <c r="H180" s="10"/>
      <c r="I180" s="117" t="s">
        <v>3</v>
      </c>
      <c r="J180" s="118"/>
    </row>
    <row r="181" spans="1:10" s="4" customFormat="1" ht="20" customHeight="1">
      <c r="A181" s="126" t="str">
        <f>PRODUCTDEMONSTRATIE!A44</f>
        <v>2.	constructie tussen frame en blad</v>
      </c>
      <c r="B181" s="10"/>
      <c r="C181" s="8" t="s">
        <v>5</v>
      </c>
      <c r="D181" s="6"/>
      <c r="E181" s="10"/>
      <c r="F181" s="8" t="s">
        <v>5</v>
      </c>
      <c r="G181" s="6"/>
      <c r="H181" s="10"/>
      <c r="I181" s="8" t="s">
        <v>5</v>
      </c>
      <c r="J181" s="6"/>
    </row>
    <row r="182" spans="1:10" s="4" customFormat="1" ht="130" customHeight="1">
      <c r="A182" s="127"/>
      <c r="B182" s="10"/>
      <c r="C182" s="122" t="s">
        <v>3</v>
      </c>
      <c r="D182" s="118"/>
      <c r="E182" s="10"/>
      <c r="F182" s="117" t="s">
        <v>3</v>
      </c>
      <c r="G182" s="118"/>
      <c r="H182" s="10"/>
      <c r="I182" s="117" t="s">
        <v>3</v>
      </c>
      <c r="J182" s="118"/>
    </row>
    <row r="183" spans="1:10" s="4" customFormat="1" ht="20" customHeight="1">
      <c r="A183" s="126" t="str">
        <f>PRODUCTDEMONSTRATIE!A45</f>
        <v>3.	uitstraling/ vormgeving</v>
      </c>
      <c r="B183" s="10"/>
      <c r="C183" s="8" t="s">
        <v>5</v>
      </c>
      <c r="D183" s="6"/>
      <c r="E183" s="10"/>
      <c r="F183" s="8" t="s">
        <v>5</v>
      </c>
      <c r="G183" s="6"/>
      <c r="H183" s="10"/>
      <c r="I183" s="8" t="s">
        <v>5</v>
      </c>
      <c r="J183" s="6"/>
    </row>
    <row r="184" spans="1:10" s="4" customFormat="1" ht="130" customHeight="1">
      <c r="A184" s="127"/>
      <c r="B184" s="10"/>
      <c r="C184" s="122" t="s">
        <v>3</v>
      </c>
      <c r="D184" s="118"/>
      <c r="E184" s="10"/>
      <c r="F184" s="117" t="s">
        <v>3</v>
      </c>
      <c r="G184" s="118"/>
      <c r="H184" s="10"/>
      <c r="I184" s="117" t="s">
        <v>3</v>
      </c>
      <c r="J184" s="118"/>
    </row>
    <row r="185" spans="1:10" s="4" customFormat="1" ht="20" customHeight="1">
      <c r="A185" s="126" t="str">
        <f>PRODUCTDEMONSTRATIE!A46</f>
        <v>4.	gemak schoonmaak</v>
      </c>
      <c r="B185" s="10"/>
      <c r="C185" s="8" t="s">
        <v>5</v>
      </c>
      <c r="D185" s="6"/>
      <c r="E185" s="10"/>
      <c r="F185" s="8" t="s">
        <v>5</v>
      </c>
      <c r="G185" s="6"/>
      <c r="H185" s="10"/>
      <c r="I185" s="8" t="s">
        <v>5</v>
      </c>
      <c r="J185" s="6"/>
    </row>
    <row r="186" spans="1:10" s="4" customFormat="1" ht="130" customHeight="1">
      <c r="A186" s="127"/>
      <c r="B186" s="10"/>
      <c r="C186" s="122" t="s">
        <v>3</v>
      </c>
      <c r="D186" s="118"/>
      <c r="E186" s="10"/>
      <c r="F186" s="117" t="s">
        <v>3</v>
      </c>
      <c r="G186" s="118"/>
      <c r="H186" s="10"/>
      <c r="I186" s="117" t="s">
        <v>3</v>
      </c>
      <c r="J186" s="118"/>
    </row>
    <row r="187" spans="1:10" s="4" customFormat="1" ht="20" customHeight="1">
      <c r="A187" s="126" t="str">
        <f>PRODUCTDEMONSTRATIE!A47</f>
        <v>5.	Mate van keuze kleuren in stalenboek</v>
      </c>
      <c r="B187" s="10"/>
      <c r="C187" s="8" t="s">
        <v>5</v>
      </c>
      <c r="D187" s="6"/>
      <c r="E187" s="10"/>
      <c r="F187" s="8" t="s">
        <v>5</v>
      </c>
      <c r="G187" s="6"/>
      <c r="H187" s="10"/>
      <c r="I187" s="8" t="s">
        <v>5</v>
      </c>
      <c r="J187" s="6"/>
    </row>
    <row r="188" spans="1:10" s="4" customFormat="1" ht="130" customHeight="1">
      <c r="A188" s="127"/>
      <c r="B188" s="10"/>
      <c r="C188" s="122" t="s">
        <v>3</v>
      </c>
      <c r="D188" s="118"/>
      <c r="E188" s="10"/>
      <c r="F188" s="117" t="s">
        <v>3</v>
      </c>
      <c r="G188" s="118"/>
      <c r="H188" s="10"/>
      <c r="I188" s="117" t="s">
        <v>3</v>
      </c>
      <c r="J188" s="118"/>
    </row>
    <row r="189" spans="1:10" s="4" customFormat="1" ht="20" customHeight="1">
      <c r="A189" s="43"/>
      <c r="B189" s="11"/>
      <c r="C189" s="44"/>
      <c r="D189" s="44"/>
      <c r="E189" s="11"/>
      <c r="F189" s="44"/>
      <c r="G189" s="44"/>
      <c r="H189" s="11"/>
      <c r="I189" s="44"/>
      <c r="J189" s="45"/>
    </row>
  </sheetData>
  <sheetProtection algorithmName="SHA-512" hashValue="t/J2/9ctY6O/DPGxDImKtw7M1lW2DNjCZv+dRFSBsYAWhU8gdqnI+nwLtMplVCMBKL04EZAhQfHoDcPnoQg8Zg==" saltValue="//aNeT9g/4O+KpRc/N8KXQ==" spinCount="100000" sheet="1" objects="1" scenarios="1"/>
  <mergeCells count="351">
    <mergeCell ref="A185:A186"/>
    <mergeCell ref="C186:D186"/>
    <mergeCell ref="F186:G186"/>
    <mergeCell ref="I186:J186"/>
    <mergeCell ref="A187:A188"/>
    <mergeCell ref="C188:D188"/>
    <mergeCell ref="F188:G188"/>
    <mergeCell ref="I188:J188"/>
    <mergeCell ref="A181:A182"/>
    <mergeCell ref="C182:D182"/>
    <mergeCell ref="F182:G182"/>
    <mergeCell ref="I182:J182"/>
    <mergeCell ref="A183:A184"/>
    <mergeCell ref="C184:D184"/>
    <mergeCell ref="F184:G184"/>
    <mergeCell ref="I184:J184"/>
    <mergeCell ref="A178:J178"/>
    <mergeCell ref="A179:A180"/>
    <mergeCell ref="C180:D180"/>
    <mergeCell ref="F180:G180"/>
    <mergeCell ref="I180:J180"/>
    <mergeCell ref="A174:A175"/>
    <mergeCell ref="C175:D175"/>
    <mergeCell ref="F175:G175"/>
    <mergeCell ref="I175:J175"/>
    <mergeCell ref="A176:A177"/>
    <mergeCell ref="C177:D177"/>
    <mergeCell ref="F177:G177"/>
    <mergeCell ref="I177:J177"/>
    <mergeCell ref="A170:A171"/>
    <mergeCell ref="C171:D171"/>
    <mergeCell ref="F171:G171"/>
    <mergeCell ref="I171:J171"/>
    <mergeCell ref="A172:A173"/>
    <mergeCell ref="C173:D173"/>
    <mergeCell ref="F173:G173"/>
    <mergeCell ref="I173:J173"/>
    <mergeCell ref="A167:J167"/>
    <mergeCell ref="A168:A169"/>
    <mergeCell ref="C169:D169"/>
    <mergeCell ref="F169:G169"/>
    <mergeCell ref="I169:J169"/>
    <mergeCell ref="A163:A164"/>
    <mergeCell ref="C164:D164"/>
    <mergeCell ref="F164:G164"/>
    <mergeCell ref="I164:J164"/>
    <mergeCell ref="A165:A166"/>
    <mergeCell ref="C166:D166"/>
    <mergeCell ref="F166:G166"/>
    <mergeCell ref="I166:J166"/>
    <mergeCell ref="A159:A160"/>
    <mergeCell ref="C160:D160"/>
    <mergeCell ref="F160:G160"/>
    <mergeCell ref="I160:J160"/>
    <mergeCell ref="A161:A162"/>
    <mergeCell ref="C162:D162"/>
    <mergeCell ref="F162:G162"/>
    <mergeCell ref="I162:J162"/>
    <mergeCell ref="A155:A156"/>
    <mergeCell ref="C156:D156"/>
    <mergeCell ref="F156:G156"/>
    <mergeCell ref="I156:J156"/>
    <mergeCell ref="A157:A158"/>
    <mergeCell ref="C158:D158"/>
    <mergeCell ref="F158:G158"/>
    <mergeCell ref="I158:J158"/>
    <mergeCell ref="A151:A152"/>
    <mergeCell ref="C152:D152"/>
    <mergeCell ref="F152:G152"/>
    <mergeCell ref="I152:J152"/>
    <mergeCell ref="A153:A154"/>
    <mergeCell ref="C154:D154"/>
    <mergeCell ref="F154:G154"/>
    <mergeCell ref="I154:J154"/>
    <mergeCell ref="A148:J148"/>
    <mergeCell ref="A149:A150"/>
    <mergeCell ref="C150:D150"/>
    <mergeCell ref="F150:G150"/>
    <mergeCell ref="I150:J150"/>
    <mergeCell ref="A144:A145"/>
    <mergeCell ref="C145:D145"/>
    <mergeCell ref="F145:G145"/>
    <mergeCell ref="I145:J145"/>
    <mergeCell ref="A146:A147"/>
    <mergeCell ref="C147:D147"/>
    <mergeCell ref="F147:G147"/>
    <mergeCell ref="I147:J147"/>
    <mergeCell ref="A140:A141"/>
    <mergeCell ref="C141:D141"/>
    <mergeCell ref="F141:G141"/>
    <mergeCell ref="I141:J141"/>
    <mergeCell ref="A142:A143"/>
    <mergeCell ref="C143:D143"/>
    <mergeCell ref="F143:G143"/>
    <mergeCell ref="I143:J143"/>
    <mergeCell ref="A136:A137"/>
    <mergeCell ref="C137:D137"/>
    <mergeCell ref="F137:G137"/>
    <mergeCell ref="I137:J137"/>
    <mergeCell ref="A138:A139"/>
    <mergeCell ref="C139:D139"/>
    <mergeCell ref="F139:G139"/>
    <mergeCell ref="I139:J139"/>
    <mergeCell ref="A133:A134"/>
    <mergeCell ref="C134:D134"/>
    <mergeCell ref="F134:G134"/>
    <mergeCell ref="I134:J134"/>
    <mergeCell ref="A135:J135"/>
    <mergeCell ref="A129:A130"/>
    <mergeCell ref="C130:D130"/>
    <mergeCell ref="F130:G130"/>
    <mergeCell ref="I130:J130"/>
    <mergeCell ref="A131:A132"/>
    <mergeCell ref="C132:D132"/>
    <mergeCell ref="F132:G132"/>
    <mergeCell ref="I132:J132"/>
    <mergeCell ref="A125:A126"/>
    <mergeCell ref="C126:D126"/>
    <mergeCell ref="F126:G126"/>
    <mergeCell ref="I126:J126"/>
    <mergeCell ref="A127:A128"/>
    <mergeCell ref="C128:D128"/>
    <mergeCell ref="F128:G128"/>
    <mergeCell ref="I128:J128"/>
    <mergeCell ref="A122:J122"/>
    <mergeCell ref="A123:A124"/>
    <mergeCell ref="C124:D124"/>
    <mergeCell ref="F124:G124"/>
    <mergeCell ref="I124:J124"/>
    <mergeCell ref="A118:A119"/>
    <mergeCell ref="C119:D119"/>
    <mergeCell ref="F119:G119"/>
    <mergeCell ref="I119:J119"/>
    <mergeCell ref="A120:A121"/>
    <mergeCell ref="C121:D121"/>
    <mergeCell ref="F121:G121"/>
    <mergeCell ref="I121:J121"/>
    <mergeCell ref="A114:A115"/>
    <mergeCell ref="C115:D115"/>
    <mergeCell ref="F115:G115"/>
    <mergeCell ref="I115:J115"/>
    <mergeCell ref="A116:A117"/>
    <mergeCell ref="C117:D117"/>
    <mergeCell ref="F117:G117"/>
    <mergeCell ref="I117:J117"/>
    <mergeCell ref="A110:A111"/>
    <mergeCell ref="C111:D111"/>
    <mergeCell ref="F111:G111"/>
    <mergeCell ref="I111:J111"/>
    <mergeCell ref="A112:A113"/>
    <mergeCell ref="C113:D113"/>
    <mergeCell ref="F113:G113"/>
    <mergeCell ref="I113:J113"/>
    <mergeCell ref="A106:A107"/>
    <mergeCell ref="C107:D107"/>
    <mergeCell ref="F107:G107"/>
    <mergeCell ref="I107:J107"/>
    <mergeCell ref="A108:A109"/>
    <mergeCell ref="C109:D109"/>
    <mergeCell ref="F109:G109"/>
    <mergeCell ref="I109:J109"/>
    <mergeCell ref="A103:A104"/>
    <mergeCell ref="C104:D104"/>
    <mergeCell ref="F104:G104"/>
    <mergeCell ref="I104:J104"/>
    <mergeCell ref="A105:J105"/>
    <mergeCell ref="A99:A100"/>
    <mergeCell ref="C100:D100"/>
    <mergeCell ref="F100:G100"/>
    <mergeCell ref="I100:J100"/>
    <mergeCell ref="A101:A102"/>
    <mergeCell ref="C102:D102"/>
    <mergeCell ref="F102:G102"/>
    <mergeCell ref="I102:J102"/>
    <mergeCell ref="A95:A96"/>
    <mergeCell ref="C96:D96"/>
    <mergeCell ref="F96:G96"/>
    <mergeCell ref="I96:J96"/>
    <mergeCell ref="A97:A98"/>
    <mergeCell ref="C98:D98"/>
    <mergeCell ref="F98:G98"/>
    <mergeCell ref="I98:J98"/>
    <mergeCell ref="A91:A92"/>
    <mergeCell ref="C92:D92"/>
    <mergeCell ref="F92:G92"/>
    <mergeCell ref="I92:J92"/>
    <mergeCell ref="A93:A94"/>
    <mergeCell ref="C94:D94"/>
    <mergeCell ref="F94:G94"/>
    <mergeCell ref="I94:J94"/>
    <mergeCell ref="A88:J88"/>
    <mergeCell ref="A89:A90"/>
    <mergeCell ref="C90:D90"/>
    <mergeCell ref="F90:G90"/>
    <mergeCell ref="I90:J90"/>
    <mergeCell ref="A84:A85"/>
    <mergeCell ref="C85:D85"/>
    <mergeCell ref="F85:G85"/>
    <mergeCell ref="I85:J85"/>
    <mergeCell ref="A86:A87"/>
    <mergeCell ref="C87:D87"/>
    <mergeCell ref="F87:G87"/>
    <mergeCell ref="I87:J87"/>
    <mergeCell ref="A80:A81"/>
    <mergeCell ref="C81:D81"/>
    <mergeCell ref="F81:G81"/>
    <mergeCell ref="I81:J81"/>
    <mergeCell ref="A82:A83"/>
    <mergeCell ref="C83:D83"/>
    <mergeCell ref="F83:G83"/>
    <mergeCell ref="I83:J83"/>
    <mergeCell ref="A76:A77"/>
    <mergeCell ref="C77:D77"/>
    <mergeCell ref="F77:G77"/>
    <mergeCell ref="I77:J77"/>
    <mergeCell ref="A78:A79"/>
    <mergeCell ref="C79:D79"/>
    <mergeCell ref="F79:G79"/>
    <mergeCell ref="I79:J79"/>
    <mergeCell ref="A73:J73"/>
    <mergeCell ref="A74:A75"/>
    <mergeCell ref="C75:D75"/>
    <mergeCell ref="F75:G75"/>
    <mergeCell ref="I75:J75"/>
    <mergeCell ref="A69:A70"/>
    <mergeCell ref="C70:D70"/>
    <mergeCell ref="F70:G70"/>
    <mergeCell ref="I70:J70"/>
    <mergeCell ref="A71:A72"/>
    <mergeCell ref="C72:D72"/>
    <mergeCell ref="F72:G72"/>
    <mergeCell ref="I72:J72"/>
    <mergeCell ref="A65:A66"/>
    <mergeCell ref="C66:D66"/>
    <mergeCell ref="F66:G66"/>
    <mergeCell ref="I66:J66"/>
    <mergeCell ref="A67:A68"/>
    <mergeCell ref="C68:D68"/>
    <mergeCell ref="F68:G68"/>
    <mergeCell ref="I68:J68"/>
    <mergeCell ref="A61:A62"/>
    <mergeCell ref="C62:D62"/>
    <mergeCell ref="F62:G62"/>
    <mergeCell ref="I62:J62"/>
    <mergeCell ref="A63:A64"/>
    <mergeCell ref="C64:D64"/>
    <mergeCell ref="F64:G64"/>
    <mergeCell ref="I64:J64"/>
    <mergeCell ref="A58:J58"/>
    <mergeCell ref="A59:A60"/>
    <mergeCell ref="C60:D60"/>
    <mergeCell ref="F60:G60"/>
    <mergeCell ref="I60:J60"/>
    <mergeCell ref="A54:A55"/>
    <mergeCell ref="C55:D55"/>
    <mergeCell ref="F55:G55"/>
    <mergeCell ref="I55:J55"/>
    <mergeCell ref="A56:A57"/>
    <mergeCell ref="C57:D57"/>
    <mergeCell ref="F57:G57"/>
    <mergeCell ref="I57:J57"/>
    <mergeCell ref="A50:A51"/>
    <mergeCell ref="C51:D51"/>
    <mergeCell ref="F51:G51"/>
    <mergeCell ref="I51:J51"/>
    <mergeCell ref="A52:A53"/>
    <mergeCell ref="C53:D53"/>
    <mergeCell ref="F53:G53"/>
    <mergeCell ref="I53:J53"/>
    <mergeCell ref="A46:A47"/>
    <mergeCell ref="C47:D47"/>
    <mergeCell ref="F47:G47"/>
    <mergeCell ref="I47:J47"/>
    <mergeCell ref="A48:A49"/>
    <mergeCell ref="C49:D49"/>
    <mergeCell ref="F49:G49"/>
    <mergeCell ref="I49:J49"/>
    <mergeCell ref="A43:J43"/>
    <mergeCell ref="A44:A45"/>
    <mergeCell ref="C45:D45"/>
    <mergeCell ref="F45:G45"/>
    <mergeCell ref="I45:J45"/>
    <mergeCell ref="A37:A38"/>
    <mergeCell ref="C38:D38"/>
    <mergeCell ref="F38:G38"/>
    <mergeCell ref="I38:J38"/>
    <mergeCell ref="A39:A40"/>
    <mergeCell ref="C40:D40"/>
    <mergeCell ref="F40:G40"/>
    <mergeCell ref="I40:J40"/>
    <mergeCell ref="C42:D42"/>
    <mergeCell ref="F42:G42"/>
    <mergeCell ref="I42:J42"/>
    <mergeCell ref="A33:A34"/>
    <mergeCell ref="C34:D34"/>
    <mergeCell ref="F34:G34"/>
    <mergeCell ref="I34:J34"/>
    <mergeCell ref="A35:A36"/>
    <mergeCell ref="C36:D36"/>
    <mergeCell ref="F36:G36"/>
    <mergeCell ref="I36:J36"/>
    <mergeCell ref="C30:D30"/>
    <mergeCell ref="F30:G30"/>
    <mergeCell ref="I30:J30"/>
    <mergeCell ref="A31:A32"/>
    <mergeCell ref="C32:D32"/>
    <mergeCell ref="F32:G32"/>
    <mergeCell ref="I32:J32"/>
    <mergeCell ref="C6:D6"/>
    <mergeCell ref="F6:G6"/>
    <mergeCell ref="I6:J6"/>
    <mergeCell ref="C12:D12"/>
    <mergeCell ref="F12:G12"/>
    <mergeCell ref="I12:J12"/>
    <mergeCell ref="C24:D24"/>
    <mergeCell ref="F24:G24"/>
    <mergeCell ref="I24:J24"/>
    <mergeCell ref="C14:D14"/>
    <mergeCell ref="F14:G14"/>
    <mergeCell ref="I14:J14"/>
    <mergeCell ref="C20:D20"/>
    <mergeCell ref="F20:G20"/>
    <mergeCell ref="I20:J20"/>
    <mergeCell ref="C22:D22"/>
    <mergeCell ref="C16:D16"/>
    <mergeCell ref="F16:G16"/>
    <mergeCell ref="I16:J16"/>
    <mergeCell ref="C26:D26"/>
    <mergeCell ref="F26:G26"/>
    <mergeCell ref="I26:J26"/>
    <mergeCell ref="C28:D28"/>
    <mergeCell ref="F28:G28"/>
    <mergeCell ref="I28:J28"/>
    <mergeCell ref="C1:D1"/>
    <mergeCell ref="F1:G1"/>
    <mergeCell ref="I1:J1"/>
    <mergeCell ref="C10:D10"/>
    <mergeCell ref="F10:G10"/>
    <mergeCell ref="I10:J10"/>
    <mergeCell ref="C2:D2"/>
    <mergeCell ref="F2:G2"/>
    <mergeCell ref="I2:J2"/>
    <mergeCell ref="C7:J8"/>
    <mergeCell ref="F22:G22"/>
    <mergeCell ref="I22:J22"/>
    <mergeCell ref="C18:D18"/>
    <mergeCell ref="F18:G18"/>
    <mergeCell ref="I18:J18"/>
    <mergeCell ref="C4:D4"/>
    <mergeCell ref="F4:G4"/>
    <mergeCell ref="I4:J4"/>
  </mergeCells>
  <dataValidations count="6">
    <dataValidation type="list" errorStyle="warning" allowBlank="1" showErrorMessage="1" error="Voer juiste waarde in. " sqref="C3 F3 I3 I5 F5 C5 C31 I37 F31 I31 F39 C39 C33 F33 I33 I35 F35 C35 C37 F37 I39" xr:uid="{DC75D273-9554-4249-91EF-BF2715474749}">
      <formula1>SCOREOV</formula1>
    </dataValidation>
    <dataValidation type="list" allowBlank="1" showInputMessage="1" showErrorMessage="1" sqref="C9 F9 I9 C17 F17 I17 C19 F19 I19 C25 F25 I25 C27 F27 I27" xr:uid="{54BDDA59-2E19-594D-A14E-3CE0210941FF}">
      <formula1>_50</formula1>
    </dataValidation>
    <dataValidation type="list" allowBlank="1" showInputMessage="1" showErrorMessage="1" sqref="C11 F11 I11 C13 F13 I13 C15 F15 I15 C21 F21 I21" xr:uid="{9F64A5B1-6FE3-AC44-8994-89C64B54373E}">
      <formula1>_1050</formula1>
    </dataValidation>
    <dataValidation type="list" allowBlank="1" showInputMessage="1" showErrorMessage="1" sqref="C23 F23 I23" xr:uid="{CDE25548-FFFF-934A-BE46-B6FED7D3398E}">
      <formula1>_100</formula1>
    </dataValidation>
    <dataValidation type="list" errorStyle="warning" allowBlank="1" showErrorMessage="1" error="Voer juiste waarde in. " sqref="C44 F44 I44 I46 F46 C46 C48 F48 I48 I50 F50 C50 C52 F52 I52 I54 F54 C54 C59 F59 I59 I61 F61 C61 C63 F63 I63 I65 F65 C65 C67 F67 I67 I69 F69 C69 C74 F74 I74 I76 F76 C76 C78 F78 I78 I80 F80 C80 C82 F82 I82 I84 F84 C84 C89 C91 F89 F91 I89 I91 C93 C95 C97 C99 C101 F93 F95 F97 F99 F101 I93 I95 I97 I99 I101 C106 C108 F106 F108 I106 I108 C110 C112 C114 C116 C118 F110 F112 F114 F116 F118 I110 I112 I114 I116 I118 C123 C125 C127 C129 C131 F123 F125 F127 F129 F131 I123 I125 I127 I129 I131 C136 C138 C140 C142 C144 F136 F138 F140 F142 F144 I136 I138 I140 I142 I144 C149 C151 C153 C155 C157 C159 C161 F149 F151 F153 F155 F157 F159 F161 I149 I151 I153 I155 I157 I159 I161 C168 C170 C172 C174 F168 F170 F172 F174 I168 I170 I172 I174 C179 C181 C183 C185 F179 F181 F183 F185 I179 I181 I183 I185" xr:uid="{4D6D2E8C-CE92-AE4C-A1DE-2AF573E03E21}">
      <formula1>UVO</formula1>
    </dataValidation>
    <dataValidation type="list" errorStyle="warning" allowBlank="1" showErrorMessage="1" error="Voer juiste waarde in. " sqref="C56 F56 I56 C71 F71 I71 C86 F86 I86 C103 F103 I103 C120 F120 I120 C133 F133 I133 C146 F146 I146 C163 C165 F163 F165 I163 I165 C176 F176 I176 C187 F187 I187" xr:uid="{D9B60257-D431-B645-94ED-F2D0CADC109A}">
      <formula1>UGV</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631"/>
  <sheetViews>
    <sheetView showGridLines="0" zoomScale="70" zoomScaleNormal="70" workbookViewId="0">
      <pane ySplit="1" topLeftCell="A86" activePane="bottomLeft" state="frozen"/>
      <selection pane="bottomLeft" activeCell="D17" sqref="D17:K23"/>
    </sheetView>
  </sheetViews>
  <sheetFormatPr baseColWidth="10" defaultColWidth="8.83203125" defaultRowHeight="15"/>
  <cols>
    <col min="1" max="1" width="80.83203125" customWidth="1"/>
    <col min="2" max="2" width="15.6640625" customWidth="1"/>
    <col min="3" max="3" width="2.83203125" style="7" customWidth="1"/>
    <col min="4" max="5" width="28.83203125" customWidth="1"/>
    <col min="6" max="6" width="2.83203125" style="7" customWidth="1"/>
    <col min="7" max="8" width="28.83203125" customWidth="1"/>
    <col min="9" max="9" width="2.83203125" style="7" customWidth="1"/>
    <col min="10" max="11" width="28.83203125" customWidth="1"/>
  </cols>
  <sheetData>
    <row r="1" spans="1:11" ht="40" customHeight="1">
      <c r="A1" s="151" t="s">
        <v>11</v>
      </c>
      <c r="B1" s="152"/>
      <c r="C1" s="12"/>
      <c r="D1" s="145" t="str">
        <f>'Beoordelaar 1'!C1</f>
        <v>Inschrijver 1</v>
      </c>
      <c r="E1" s="147"/>
      <c r="F1" s="13"/>
      <c r="G1" s="145" t="str">
        <f>'Beoordelaar 1'!F1</f>
        <v>Inschrijver 2</v>
      </c>
      <c r="H1" s="147"/>
      <c r="I1" s="13"/>
      <c r="J1" s="145" t="str">
        <f>'Beoordelaar 1'!I1</f>
        <v>Inschrijver 3</v>
      </c>
      <c r="K1" s="146"/>
    </row>
    <row r="2" spans="1:11" ht="20" customHeight="1">
      <c r="A2" s="34" t="str">
        <f>'OPEN VRAGEN '!A1:A1</f>
        <v>1A. BEANTWOORDING OPEN VRAGEN</v>
      </c>
      <c r="B2" s="36"/>
      <c r="C2" s="9"/>
      <c r="D2" s="35"/>
      <c r="E2" s="39" t="s">
        <v>32</v>
      </c>
      <c r="F2" s="14"/>
      <c r="G2" s="35"/>
      <c r="H2" s="39" t="s">
        <v>32</v>
      </c>
      <c r="I2" s="14"/>
      <c r="J2" s="38"/>
      <c r="K2" s="39" t="s">
        <v>32</v>
      </c>
    </row>
    <row r="3" spans="1:11" ht="23" customHeight="1">
      <c r="A3" s="131" t="str">
        <f>'OPEN VRAGEN '!A4:A4</f>
        <v xml:space="preserve">Inschrijver beschrijft in maximaal 2 A4 pagina´s op welke wijze zij invulling gaat geven aan het accountmanagement, waarbij er rekening mee gehouden moet worden dat iedere school ZELF de contacten wil onderhouden. Inschrijver beschrijft minimaal op welke concrete wijze zij zichzelf na gunning gaat introduceren bij alle scholen en hoe de contacten tussen de scholen en opdrachtnemer zullen verlopen. Inschrijver beschrijft tevens een tijdspad wanneer zij welke communicatie met wie uitvoert en welke inspanningen zij van de contractmanager van ZAAM daarbij verwacht. </v>
      </c>
      <c r="B3" s="40" t="s">
        <v>6</v>
      </c>
      <c r="C3" s="10"/>
      <c r="D3" s="41" t="str">
        <f>'Beoordelaar 1'!C3</f>
        <v>SCORE</v>
      </c>
      <c r="E3" s="134" t="s">
        <v>3</v>
      </c>
      <c r="F3" s="10"/>
      <c r="G3" s="41" t="str">
        <f>'Beoordelaar 1'!F3</f>
        <v>SCORE</v>
      </c>
      <c r="H3" s="134" t="s">
        <v>3</v>
      </c>
      <c r="I3" s="10"/>
      <c r="J3" s="41" t="str">
        <f>'Beoordelaar 1'!I3</f>
        <v>SCORE</v>
      </c>
      <c r="K3" s="134" t="s">
        <v>3</v>
      </c>
    </row>
    <row r="4" spans="1:11" ht="23" customHeight="1">
      <c r="A4" s="132"/>
      <c r="B4" s="40" t="s">
        <v>7</v>
      </c>
      <c r="C4" s="10"/>
      <c r="D4" s="41" t="str">
        <f>'Beoordelaar 2'!C3</f>
        <v>SCORE</v>
      </c>
      <c r="E4" s="134"/>
      <c r="F4" s="10"/>
      <c r="G4" s="41" t="str">
        <f>'Beoordelaar 2'!F3</f>
        <v>SCORE</v>
      </c>
      <c r="H4" s="134"/>
      <c r="I4" s="10"/>
      <c r="J4" s="41" t="str">
        <f>'Beoordelaar 2'!I3</f>
        <v>SCORE</v>
      </c>
      <c r="K4" s="134"/>
    </row>
    <row r="5" spans="1:11" ht="23" customHeight="1">
      <c r="A5" s="132"/>
      <c r="B5" s="40" t="s">
        <v>8</v>
      </c>
      <c r="C5" s="10"/>
      <c r="D5" s="41" t="str">
        <f>'Beoordelaar 3'!C3</f>
        <v>SCORE</v>
      </c>
      <c r="E5" s="134"/>
      <c r="F5" s="10"/>
      <c r="G5" s="41" t="str">
        <f>'Beoordelaar 3'!F3</f>
        <v>SCORE</v>
      </c>
      <c r="H5" s="134"/>
      <c r="I5" s="10"/>
      <c r="J5" s="41" t="str">
        <f>'Beoordelaar 3'!I3</f>
        <v>SCORE</v>
      </c>
      <c r="K5" s="134"/>
    </row>
    <row r="6" spans="1:11" ht="23" customHeight="1">
      <c r="A6" s="132"/>
      <c r="B6" s="40" t="s">
        <v>16</v>
      </c>
      <c r="C6" s="10"/>
      <c r="D6" s="41" t="str">
        <f>'Beoordelaar 4'!C3</f>
        <v>SCORE</v>
      </c>
      <c r="E6" s="134"/>
      <c r="F6" s="10"/>
      <c r="G6" s="41" t="str">
        <f>'Beoordelaar 4'!F3</f>
        <v>SCORE</v>
      </c>
      <c r="H6" s="134"/>
      <c r="I6" s="10"/>
      <c r="J6" s="41" t="str">
        <f>'Beoordelaar 4'!I3</f>
        <v>SCORE</v>
      </c>
      <c r="K6" s="134"/>
    </row>
    <row r="7" spans="1:11" ht="23" customHeight="1">
      <c r="A7" s="133"/>
      <c r="B7" s="40" t="s">
        <v>17</v>
      </c>
      <c r="C7" s="10"/>
      <c r="D7" s="41" t="str">
        <f>'Beoordelaar 5'!C3</f>
        <v>SCORE</v>
      </c>
      <c r="E7" s="134"/>
      <c r="F7" s="10"/>
      <c r="G7" s="41" t="str">
        <f>'Beoordelaar 5'!F3</f>
        <v>SCORE</v>
      </c>
      <c r="H7" s="134"/>
      <c r="I7" s="10"/>
      <c r="J7" s="41" t="str">
        <f>'Beoordelaar 5'!I3</f>
        <v>SCORE</v>
      </c>
      <c r="K7" s="134"/>
    </row>
    <row r="8" spans="1:11" ht="20" customHeight="1">
      <c r="A8" s="135" t="s">
        <v>4</v>
      </c>
      <c r="B8" s="135"/>
      <c r="C8" s="10"/>
      <c r="D8" s="37" t="s">
        <v>5</v>
      </c>
      <c r="E8" s="134"/>
      <c r="F8" s="10"/>
      <c r="G8" s="37" t="s">
        <v>5</v>
      </c>
      <c r="H8" s="134"/>
      <c r="I8" s="10"/>
      <c r="J8" s="37" t="s">
        <v>5</v>
      </c>
      <c r="K8" s="134"/>
    </row>
    <row r="9" spans="1:11" ht="20" customHeight="1">
      <c r="A9" s="136"/>
      <c r="B9" s="136"/>
      <c r="C9" s="10"/>
      <c r="D9" s="33" t="str">
        <f>IF(D8="Uitmuntend","€ 10.000",IF(D8="Goed","€ 5.000",IF(D8="Voldoende","€ 3.500",IF(D8="Matig","€ 0",IF(D8="Onvoldoende","KO"," ")))))</f>
        <v xml:space="preserve"> </v>
      </c>
      <c r="E9" s="134"/>
      <c r="F9" s="10"/>
      <c r="G9" s="33" t="str">
        <f>IF(G8="Uitmuntend","€ 10.000",IF(G8="Goed","€ 5.000",IF(G8="Voldoende","€ 3.500",IF(G8="Matig","€ 0",IF(G8="Onvoldoende","KO"," ")))))</f>
        <v xml:space="preserve"> </v>
      </c>
      <c r="H9" s="134"/>
      <c r="I9" s="10"/>
      <c r="J9" s="33" t="str">
        <f>IF(J8="Uitmuntend","€ 10.000",IF(J8="Goed","€ 5.000",IF(J8="Voldoende","€ 3.500",IF(J8="Matig","€ 0",IF(J8="Onvoldoende","KO"," ")))))</f>
        <v xml:space="preserve"> </v>
      </c>
      <c r="K9" s="134"/>
    </row>
    <row r="10" spans="1:11" ht="23" customHeight="1">
      <c r="A10" s="131" t="str">
        <f>'OPEN VRAGEN '!A6:A6</f>
        <v>Inschrijver dient op maximaal 2 A4 pagina´s te beschrijven op welke wijze zij bijdraagt aan de duurzaamheid van onderwijs- en kantoormeubilair. Hierbij dient minimaal beschreven te worden hoe er wordt omgegaan met hergebruik van ‘oud’ onderwijs- en kantoormeubilair en onderdelen en het leveren van onderdelen voor bestaand meubilair. Daarnaast beschrijft inschrijver welke mogelijkheden zij biedt met betrekking tot het leveren van tweedehands onderwijs- en kantoormeubilair (ofwel meubilair met een ziel).</v>
      </c>
      <c r="B10" s="40" t="s">
        <v>6</v>
      </c>
      <c r="C10" s="10"/>
      <c r="D10" s="41" t="str">
        <f>'Beoordelaar 1'!C5</f>
        <v>SCORE</v>
      </c>
      <c r="E10" s="134" t="s">
        <v>3</v>
      </c>
      <c r="F10" s="10"/>
      <c r="G10" s="41" t="str">
        <f>'Beoordelaar 1'!F5</f>
        <v>SCORE</v>
      </c>
      <c r="H10" s="134" t="s">
        <v>3</v>
      </c>
      <c r="I10" s="10"/>
      <c r="J10" s="41" t="str">
        <f>'Beoordelaar 1'!I5</f>
        <v>SCORE</v>
      </c>
      <c r="K10" s="134" t="s">
        <v>3</v>
      </c>
    </row>
    <row r="11" spans="1:11" ht="23" customHeight="1">
      <c r="A11" s="132"/>
      <c r="B11" s="40" t="s">
        <v>7</v>
      </c>
      <c r="C11" s="10"/>
      <c r="D11" s="41" t="str">
        <f>'Beoordelaar 2'!C5</f>
        <v>SCORE</v>
      </c>
      <c r="E11" s="134"/>
      <c r="F11" s="10"/>
      <c r="G11" s="41" t="str">
        <f>'Beoordelaar 2'!F5</f>
        <v>SCORE</v>
      </c>
      <c r="H11" s="134"/>
      <c r="I11" s="10"/>
      <c r="J11" s="41" t="str">
        <f>'Beoordelaar 2'!I5</f>
        <v>SCORE</v>
      </c>
      <c r="K11" s="134"/>
    </row>
    <row r="12" spans="1:11" ht="23" customHeight="1">
      <c r="A12" s="132"/>
      <c r="B12" s="40" t="s">
        <v>8</v>
      </c>
      <c r="C12" s="10"/>
      <c r="D12" s="41" t="str">
        <f>'Beoordelaar 3'!C5</f>
        <v>SCORE</v>
      </c>
      <c r="E12" s="134"/>
      <c r="F12" s="10"/>
      <c r="G12" s="41" t="str">
        <f>'Beoordelaar 3'!F5</f>
        <v>SCORE</v>
      </c>
      <c r="H12" s="134"/>
      <c r="I12" s="10"/>
      <c r="J12" s="41" t="str">
        <f>'Beoordelaar 3'!I5</f>
        <v>SCORE</v>
      </c>
      <c r="K12" s="134"/>
    </row>
    <row r="13" spans="1:11" ht="23" customHeight="1">
      <c r="A13" s="132"/>
      <c r="B13" s="40" t="s">
        <v>16</v>
      </c>
      <c r="C13" s="10"/>
      <c r="D13" s="41" t="str">
        <f>'Beoordelaar 4'!C5</f>
        <v>SCORE</v>
      </c>
      <c r="E13" s="134"/>
      <c r="F13" s="10"/>
      <c r="G13" s="41" t="str">
        <f>'Beoordelaar 4'!F5</f>
        <v>SCORE</v>
      </c>
      <c r="H13" s="134"/>
      <c r="I13" s="10"/>
      <c r="J13" s="41" t="str">
        <f>'Beoordelaar 4'!I5</f>
        <v>SCORE</v>
      </c>
      <c r="K13" s="134"/>
    </row>
    <row r="14" spans="1:11" ht="23" customHeight="1">
      <c r="A14" s="133"/>
      <c r="B14" s="40" t="s">
        <v>17</v>
      </c>
      <c r="C14" s="10"/>
      <c r="D14" s="41" t="str">
        <f>'Beoordelaar 5'!C5</f>
        <v>SCORE</v>
      </c>
      <c r="E14" s="134"/>
      <c r="F14" s="10"/>
      <c r="G14" s="41" t="str">
        <f>'Beoordelaar 5'!F5</f>
        <v>SCORE</v>
      </c>
      <c r="H14" s="134"/>
      <c r="I14" s="10"/>
      <c r="J14" s="41" t="str">
        <f>'Beoordelaar 5'!I5</f>
        <v>SCORE</v>
      </c>
      <c r="K14" s="134"/>
    </row>
    <row r="15" spans="1:11" ht="20" customHeight="1">
      <c r="A15" s="135" t="s">
        <v>4</v>
      </c>
      <c r="B15" s="135"/>
      <c r="C15" s="10"/>
      <c r="D15" s="37" t="s">
        <v>5</v>
      </c>
      <c r="E15" s="134"/>
      <c r="F15" s="10"/>
      <c r="G15" s="37" t="s">
        <v>5</v>
      </c>
      <c r="H15" s="134"/>
      <c r="I15" s="10"/>
      <c r="J15" s="37" t="s">
        <v>5</v>
      </c>
      <c r="K15" s="134"/>
    </row>
    <row r="16" spans="1:11" ht="20" customHeight="1">
      <c r="A16" s="136"/>
      <c r="B16" s="136"/>
      <c r="C16" s="10"/>
      <c r="D16" s="33" t="str">
        <f>IF(D15="Uitmuntend","€ 5.000",IF(D15="Goed","€ 2.500",IF(D15="Voldoende","€ 1.500",IF(D15="Matig","€ 0",IF(D15="Onvoldoende","KO"," ")))))</f>
        <v xml:space="preserve"> </v>
      </c>
      <c r="E16" s="134"/>
      <c r="F16" s="10"/>
      <c r="G16" s="33" t="str">
        <f>IF(G15="Uitmuntend","€ 5.000",IF(G15="Goed","€ 2.500",IF(G15="Voldoende","€ 1.500",IF(G15="Matig","€ 0",IF(G15="Onvoldoende","KO"," ")))))</f>
        <v xml:space="preserve"> </v>
      </c>
      <c r="H16" s="134"/>
      <c r="I16" s="10"/>
      <c r="J16" s="33" t="str">
        <f>IF(J15="Uitmuntend","€ 5.000",IF(J15="Goed","€ 2.500",IF(J15="Voldoende","€ 1.500",IF(J15="Matig","€ 0",IF(J15="Onvoldoende","KO"," ")))))</f>
        <v xml:space="preserve"> </v>
      </c>
      <c r="K16" s="134"/>
    </row>
    <row r="17" spans="1:11" ht="23" customHeight="1">
      <c r="A17" s="131" t="str">
        <f>'OPEN VRAGEN '!A8:A8</f>
        <v>Inschrijvers dienen een bestelportal te leveren waar ZAAM het meubilair kan bestellen. De aanbestedende dienst hecht veel waarde aan een goed werkende, volledige en gebruiksvriendelijke bestelportal. Tijdens de beoordeling zullen de leden van het beoordelingsteam bepaalde items gaan bestellen, zoals dit ook in de praktijk zal gaan plaatsvinden (praktijksimulatie). De beoordelaars gaan vervolgens dat bestelproces in de bestelportal beoordelen. Door middel van het fictief bestellen van de items zal de aanbestedende dienst beoordelen in welke mate de bestelportal gebruikersvriendelijk, goed werkend en volledig is.</v>
      </c>
      <c r="B17" s="160"/>
      <c r="C17" s="10"/>
      <c r="D17" s="153"/>
      <c r="E17" s="154"/>
      <c r="F17" s="154"/>
      <c r="G17" s="154"/>
      <c r="H17" s="154"/>
      <c r="I17" s="154"/>
      <c r="J17" s="154"/>
      <c r="K17" s="155"/>
    </row>
    <row r="18" spans="1:11" ht="23" customHeight="1">
      <c r="A18" s="132"/>
      <c r="B18" s="161"/>
      <c r="C18" s="10"/>
      <c r="D18" s="153"/>
      <c r="E18" s="154"/>
      <c r="F18" s="154"/>
      <c r="G18" s="154"/>
      <c r="H18" s="154"/>
      <c r="I18" s="154"/>
      <c r="J18" s="154"/>
      <c r="K18" s="155"/>
    </row>
    <row r="19" spans="1:11" ht="23" customHeight="1">
      <c r="A19" s="132"/>
      <c r="B19" s="161"/>
      <c r="C19" s="10"/>
      <c r="D19" s="153"/>
      <c r="E19" s="154"/>
      <c r="F19" s="154"/>
      <c r="G19" s="154"/>
      <c r="H19" s="154"/>
      <c r="I19" s="154"/>
      <c r="J19" s="154"/>
      <c r="K19" s="155"/>
    </row>
    <row r="20" spans="1:11" ht="23" customHeight="1">
      <c r="A20" s="132"/>
      <c r="B20" s="161"/>
      <c r="C20" s="10"/>
      <c r="D20" s="153"/>
      <c r="E20" s="154"/>
      <c r="F20" s="154"/>
      <c r="G20" s="154"/>
      <c r="H20" s="154"/>
      <c r="I20" s="154"/>
      <c r="J20" s="154"/>
      <c r="K20" s="155"/>
    </row>
    <row r="21" spans="1:11" ht="23" customHeight="1">
      <c r="A21" s="133"/>
      <c r="B21" s="161"/>
      <c r="C21" s="10"/>
      <c r="D21" s="153"/>
      <c r="E21" s="154"/>
      <c r="F21" s="154"/>
      <c r="G21" s="154"/>
      <c r="H21" s="154"/>
      <c r="I21" s="154"/>
      <c r="J21" s="154"/>
      <c r="K21" s="155"/>
    </row>
    <row r="22" spans="1:11" ht="20" customHeight="1">
      <c r="A22" s="156"/>
      <c r="B22" s="157"/>
      <c r="C22" s="10"/>
      <c r="D22" s="153"/>
      <c r="E22" s="154"/>
      <c r="F22" s="154"/>
      <c r="G22" s="154"/>
      <c r="H22" s="154"/>
      <c r="I22" s="154"/>
      <c r="J22" s="154"/>
      <c r="K22" s="155"/>
    </row>
    <row r="23" spans="1:11" ht="20" customHeight="1">
      <c r="A23" s="158"/>
      <c r="B23" s="159"/>
      <c r="C23" s="10"/>
      <c r="D23" s="153"/>
      <c r="E23" s="154"/>
      <c r="F23" s="154"/>
      <c r="G23" s="154"/>
      <c r="H23" s="154"/>
      <c r="I23" s="154"/>
      <c r="J23" s="154"/>
      <c r="K23" s="155"/>
    </row>
    <row r="24" spans="1:11" ht="20" customHeight="1">
      <c r="A24" s="74" t="str">
        <f>'OPEN VRAGEN '!A10</f>
        <v>Algemeen</v>
      </c>
      <c r="B24" s="40" t="s">
        <v>6</v>
      </c>
      <c r="C24" s="10"/>
      <c r="D24" s="75" t="str">
        <f>'Beoordelaar 1'!C9</f>
        <v>SCORE</v>
      </c>
      <c r="E24" s="134" t="s">
        <v>3</v>
      </c>
      <c r="F24" s="10"/>
      <c r="G24" s="75" t="str">
        <f>'Beoordelaar 1'!F9</f>
        <v>SCORE</v>
      </c>
      <c r="H24" s="134" t="s">
        <v>3</v>
      </c>
      <c r="I24" s="10"/>
      <c r="J24" s="75">
        <f>'Beoordelaar 1'!I9</f>
        <v>5</v>
      </c>
      <c r="K24" s="134" t="s">
        <v>3</v>
      </c>
    </row>
    <row r="25" spans="1:11" ht="20" customHeight="1">
      <c r="A25" s="132" t="str">
        <f>'OPEN VRAGEN '!B10</f>
        <v>Login werkt conform opgegeven inloggegevens.</v>
      </c>
      <c r="B25" s="40" t="s">
        <v>7</v>
      </c>
      <c r="C25" s="10"/>
      <c r="D25" s="75" t="str">
        <f>'Beoordelaar 2'!C9</f>
        <v>SCORE</v>
      </c>
      <c r="E25" s="134"/>
      <c r="F25" s="10"/>
      <c r="G25" s="75" t="str">
        <f>'Beoordelaar 2'!F9</f>
        <v>SCORE</v>
      </c>
      <c r="H25" s="134"/>
      <c r="I25" s="10"/>
      <c r="J25" s="75" t="str">
        <f>'Beoordelaar 2'!I9</f>
        <v>SCORE</v>
      </c>
      <c r="K25" s="134"/>
    </row>
    <row r="26" spans="1:11" ht="20" customHeight="1">
      <c r="A26" s="132"/>
      <c r="B26" s="40" t="s">
        <v>8</v>
      </c>
      <c r="C26" s="10"/>
      <c r="D26" s="75" t="str">
        <f>'Beoordelaar 3'!C9</f>
        <v>SCORE</v>
      </c>
      <c r="E26" s="134"/>
      <c r="F26" s="10"/>
      <c r="G26" s="75" t="str">
        <f>'Beoordelaar 3'!F9</f>
        <v>SCORE</v>
      </c>
      <c r="H26" s="134"/>
      <c r="I26" s="10"/>
      <c r="J26" s="75" t="str">
        <f>'Beoordelaar 3'!I9</f>
        <v>SCORE</v>
      </c>
      <c r="K26" s="134"/>
    </row>
    <row r="27" spans="1:11" ht="20" customHeight="1">
      <c r="A27" s="132"/>
      <c r="B27" s="40" t="s">
        <v>16</v>
      </c>
      <c r="C27" s="10"/>
      <c r="D27" s="75" t="str">
        <f>'Beoordelaar 4'!C9</f>
        <v>SCORE</v>
      </c>
      <c r="E27" s="134"/>
      <c r="F27" s="10"/>
      <c r="G27" s="75" t="str">
        <f>'Beoordelaar 4'!F9</f>
        <v>SCORE</v>
      </c>
      <c r="H27" s="134"/>
      <c r="I27" s="10"/>
      <c r="J27" s="75" t="str">
        <f>'Beoordelaar 4'!I9</f>
        <v>SCORE</v>
      </c>
      <c r="K27" s="134"/>
    </row>
    <row r="28" spans="1:11" ht="20" customHeight="1">
      <c r="A28" s="133"/>
      <c r="B28" s="40" t="s">
        <v>17</v>
      </c>
      <c r="C28" s="10"/>
      <c r="D28" s="75" t="str">
        <f>'Beoordelaar 5'!C9</f>
        <v>SCORE</v>
      </c>
      <c r="E28" s="134"/>
      <c r="F28" s="10"/>
      <c r="G28" s="75" t="str">
        <f>'Beoordelaar 5'!F9</f>
        <v>SCORE</v>
      </c>
      <c r="H28" s="134"/>
      <c r="I28" s="10"/>
      <c r="J28" s="75" t="str">
        <f>'Beoordelaar 5'!I9</f>
        <v>SCORE</v>
      </c>
      <c r="K28" s="134"/>
    </row>
    <row r="29" spans="1:11" ht="20" customHeight="1">
      <c r="A29" s="135"/>
      <c r="B29" s="135"/>
      <c r="C29" s="10"/>
      <c r="D29" s="76" t="s">
        <v>5</v>
      </c>
      <c r="E29" s="134"/>
      <c r="F29" s="10"/>
      <c r="G29" s="76" t="s">
        <v>5</v>
      </c>
      <c r="H29" s="134"/>
      <c r="I29" s="10"/>
      <c r="J29" s="76" t="s">
        <v>5</v>
      </c>
      <c r="K29" s="134"/>
    </row>
    <row r="30" spans="1:11" ht="20" customHeight="1">
      <c r="A30" s="74" t="str">
        <f>'OPEN VRAGEN '!A10</f>
        <v>Algemeen</v>
      </c>
      <c r="B30" s="52" t="s">
        <v>6</v>
      </c>
      <c r="C30" s="10"/>
      <c r="D30" s="75" t="str">
        <f>'Beoordelaar 1'!C11</f>
        <v>SCORE</v>
      </c>
      <c r="E30" s="134" t="s">
        <v>3</v>
      </c>
      <c r="F30" s="10"/>
      <c r="G30" s="75" t="str">
        <f>'Beoordelaar 1'!F11</f>
        <v>SCORE</v>
      </c>
      <c r="H30" s="134" t="s">
        <v>3</v>
      </c>
      <c r="I30" s="10"/>
      <c r="J30" s="75" t="str">
        <f>'Beoordelaar 1'!I11</f>
        <v>SCORE</v>
      </c>
      <c r="K30" s="134" t="s">
        <v>3</v>
      </c>
    </row>
    <row r="31" spans="1:11" ht="20" customHeight="1">
      <c r="A31" s="132" t="str">
        <f>'OPEN VRAGEN '!B11</f>
        <v>Algehele indruk opzet/ uitstraling/ laagdrempeligheid.
(Uitmuntend= boven verwachting/ voldoende= volgens verwachting/ onvoldoende= valt tegen, onduidelijk, niet laagdrempelig)</v>
      </c>
      <c r="B31" s="52" t="s">
        <v>7</v>
      </c>
      <c r="C31" s="10"/>
      <c r="D31" s="75" t="str">
        <f>'Beoordelaar 2'!C11</f>
        <v>SCORE</v>
      </c>
      <c r="E31" s="134"/>
      <c r="F31" s="10"/>
      <c r="G31" s="75" t="str">
        <f>'Beoordelaar 2'!F11</f>
        <v>SCORE</v>
      </c>
      <c r="H31" s="134"/>
      <c r="I31" s="10"/>
      <c r="J31" s="75" t="str">
        <f>'Beoordelaar 2'!I11</f>
        <v>SCORE</v>
      </c>
      <c r="K31" s="134"/>
    </row>
    <row r="32" spans="1:11" ht="20" customHeight="1">
      <c r="A32" s="132"/>
      <c r="B32" s="52" t="s">
        <v>8</v>
      </c>
      <c r="C32" s="10"/>
      <c r="D32" s="75" t="str">
        <f>'Beoordelaar 3'!C11</f>
        <v>SCORE</v>
      </c>
      <c r="E32" s="134"/>
      <c r="F32" s="10"/>
      <c r="G32" s="75" t="str">
        <f>'Beoordelaar 3'!F11</f>
        <v>SCORE</v>
      </c>
      <c r="H32" s="134"/>
      <c r="I32" s="10"/>
      <c r="J32" s="75" t="str">
        <f>'Beoordelaar 3'!I11</f>
        <v>SCORE</v>
      </c>
      <c r="K32" s="134"/>
    </row>
    <row r="33" spans="1:11" ht="20" customHeight="1">
      <c r="A33" s="132"/>
      <c r="B33" s="52" t="s">
        <v>16</v>
      </c>
      <c r="C33" s="10"/>
      <c r="D33" s="75" t="str">
        <f>'Beoordelaar 4'!C11</f>
        <v>SCORE</v>
      </c>
      <c r="E33" s="134"/>
      <c r="F33" s="10"/>
      <c r="G33" s="75" t="str">
        <f>'Beoordelaar 4'!F11</f>
        <v>SCORE</v>
      </c>
      <c r="H33" s="134"/>
      <c r="I33" s="10"/>
      <c r="J33" s="75" t="str">
        <f>'Beoordelaar 4'!I11</f>
        <v>SCORE</v>
      </c>
      <c r="K33" s="134"/>
    </row>
    <row r="34" spans="1:11" ht="20" customHeight="1">
      <c r="A34" s="133"/>
      <c r="B34" s="52" t="s">
        <v>17</v>
      </c>
      <c r="C34" s="10"/>
      <c r="D34" s="75" t="str">
        <f>'Beoordelaar 5'!C11</f>
        <v>SCORE</v>
      </c>
      <c r="E34" s="134"/>
      <c r="F34" s="10"/>
      <c r="G34" s="75" t="str">
        <f>'Beoordelaar 5'!F11</f>
        <v>SCORE</v>
      </c>
      <c r="H34" s="134"/>
      <c r="I34" s="10"/>
      <c r="J34" s="75" t="str">
        <f>'Beoordelaar 5'!I11</f>
        <v>SCORE</v>
      </c>
      <c r="K34" s="134"/>
    </row>
    <row r="35" spans="1:11" ht="20" customHeight="1">
      <c r="A35" s="135"/>
      <c r="B35" s="135"/>
      <c r="C35" s="10"/>
      <c r="D35" s="76" t="s">
        <v>5</v>
      </c>
      <c r="E35" s="134"/>
      <c r="F35" s="10"/>
      <c r="G35" s="76" t="s">
        <v>5</v>
      </c>
      <c r="H35" s="134"/>
      <c r="I35" s="10"/>
      <c r="J35" s="76" t="s">
        <v>5</v>
      </c>
      <c r="K35" s="134"/>
    </row>
    <row r="36" spans="1:11" ht="20" customHeight="1">
      <c r="A36" s="74" t="str">
        <f>'OPEN VRAGEN '!A12</f>
        <v>Gebruikers vriendelijkheid</v>
      </c>
      <c r="B36" s="52" t="s">
        <v>6</v>
      </c>
      <c r="C36" s="10"/>
      <c r="D36" s="75" t="str">
        <f>'Beoordelaar 1'!C13</f>
        <v>SCORE</v>
      </c>
      <c r="E36" s="134" t="s">
        <v>3</v>
      </c>
      <c r="F36" s="10"/>
      <c r="G36" s="75" t="str">
        <f>'Beoordelaar 1'!F13</f>
        <v>SCORE</v>
      </c>
      <c r="H36" s="134" t="s">
        <v>3</v>
      </c>
      <c r="I36" s="10"/>
      <c r="J36" s="75" t="str">
        <f>'Beoordelaar 1'!I13</f>
        <v>SCORE</v>
      </c>
      <c r="K36" s="134" t="s">
        <v>3</v>
      </c>
    </row>
    <row r="37" spans="1:11" ht="20" customHeight="1">
      <c r="A37" s="132" t="str">
        <f>'OPEN VRAGEN '!B12</f>
        <v>Aantal handelingen na het inloggen tot afronding per bestelling.</v>
      </c>
      <c r="B37" s="52" t="s">
        <v>7</v>
      </c>
      <c r="C37" s="10"/>
      <c r="D37" s="75" t="str">
        <f>'Beoordelaar 2'!C13</f>
        <v>SCORE</v>
      </c>
      <c r="E37" s="134"/>
      <c r="F37" s="10"/>
      <c r="G37" s="75" t="str">
        <f>'Beoordelaar 2'!F13</f>
        <v>SCORE</v>
      </c>
      <c r="H37" s="134"/>
      <c r="I37" s="10"/>
      <c r="J37" s="75" t="str">
        <f>'Beoordelaar 2'!I13</f>
        <v>SCORE</v>
      </c>
      <c r="K37" s="134"/>
    </row>
    <row r="38" spans="1:11" ht="20" customHeight="1">
      <c r="A38" s="132"/>
      <c r="B38" s="52" t="s">
        <v>8</v>
      </c>
      <c r="C38" s="10"/>
      <c r="D38" s="75" t="str">
        <f>'Beoordelaar 3'!C13</f>
        <v>SCORE</v>
      </c>
      <c r="E38" s="134"/>
      <c r="F38" s="10"/>
      <c r="G38" s="75" t="str">
        <f>'Beoordelaar 3'!F13</f>
        <v>SCORE</v>
      </c>
      <c r="H38" s="134"/>
      <c r="I38" s="10"/>
      <c r="J38" s="75" t="str">
        <f>'Beoordelaar 3'!I13</f>
        <v>SCORE</v>
      </c>
      <c r="K38" s="134"/>
    </row>
    <row r="39" spans="1:11" ht="20" customHeight="1">
      <c r="A39" s="132"/>
      <c r="B39" s="52" t="s">
        <v>16</v>
      </c>
      <c r="C39" s="10"/>
      <c r="D39" s="75" t="str">
        <f>'Beoordelaar 4'!C13</f>
        <v>SCORE</v>
      </c>
      <c r="E39" s="134"/>
      <c r="F39" s="10"/>
      <c r="G39" s="75" t="str">
        <f>'Beoordelaar 4'!F13</f>
        <v>SCORE</v>
      </c>
      <c r="H39" s="134"/>
      <c r="I39" s="10"/>
      <c r="J39" s="75" t="str">
        <f>'Beoordelaar 4'!I13</f>
        <v>SCORE</v>
      </c>
      <c r="K39" s="134"/>
    </row>
    <row r="40" spans="1:11" ht="20" customHeight="1">
      <c r="A40" s="133"/>
      <c r="B40" s="52" t="s">
        <v>17</v>
      </c>
      <c r="C40" s="10"/>
      <c r="D40" s="75" t="str">
        <f>'Beoordelaar 5'!C13</f>
        <v>SCORE</v>
      </c>
      <c r="E40" s="134"/>
      <c r="F40" s="10"/>
      <c r="G40" s="75" t="str">
        <f>'Beoordelaar 5'!F13</f>
        <v>SCORE</v>
      </c>
      <c r="H40" s="134"/>
      <c r="I40" s="10"/>
      <c r="J40" s="75" t="str">
        <f>'Beoordelaar 5'!I13</f>
        <v>SCORE</v>
      </c>
      <c r="K40" s="134"/>
    </row>
    <row r="41" spans="1:11" ht="20" customHeight="1">
      <c r="A41" s="135"/>
      <c r="B41" s="135"/>
      <c r="C41" s="10"/>
      <c r="D41" s="76" t="s">
        <v>5</v>
      </c>
      <c r="E41" s="134"/>
      <c r="F41" s="10"/>
      <c r="G41" s="76" t="s">
        <v>5</v>
      </c>
      <c r="H41" s="134"/>
      <c r="I41" s="10"/>
      <c r="J41" s="76" t="s">
        <v>5</v>
      </c>
      <c r="K41" s="134"/>
    </row>
    <row r="42" spans="1:11" ht="20" customHeight="1">
      <c r="A42" s="74" t="str">
        <f>'OPEN VRAGEN '!A12</f>
        <v>Gebruikers vriendelijkheid</v>
      </c>
      <c r="B42" s="52" t="s">
        <v>6</v>
      </c>
      <c r="C42" s="10"/>
      <c r="D42" s="75" t="str">
        <f>'Beoordelaar 1'!C15</f>
        <v>SCORE</v>
      </c>
      <c r="E42" s="134" t="s">
        <v>3</v>
      </c>
      <c r="F42" s="10"/>
      <c r="G42" s="75" t="str">
        <f>'Beoordelaar 1'!F15</f>
        <v>SCORE</v>
      </c>
      <c r="H42" s="134" t="s">
        <v>3</v>
      </c>
      <c r="I42" s="10"/>
      <c r="J42" s="75" t="str">
        <f>'Beoordelaar 1'!I15</f>
        <v>SCORE</v>
      </c>
      <c r="K42" s="134" t="s">
        <v>3</v>
      </c>
    </row>
    <row r="43" spans="1:11" ht="20" customHeight="1">
      <c r="A43" s="132" t="str">
        <f>'OPEN VRAGEN '!B13</f>
        <v>De mate van logische opbouw van de schermen van de bestelportal.
(Uitmuntend= boven verwachting/ voldoende= volgens verwachting/ onvoldoende= valt tegen, onduidelijk, teveel handelingen)</v>
      </c>
      <c r="B43" s="52" t="s">
        <v>7</v>
      </c>
      <c r="C43" s="10"/>
      <c r="D43" s="75" t="str">
        <f>'Beoordelaar 2'!C15</f>
        <v>SCORE</v>
      </c>
      <c r="E43" s="134"/>
      <c r="F43" s="10"/>
      <c r="G43" s="75" t="str">
        <f>'Beoordelaar 2'!F15</f>
        <v>SCORE</v>
      </c>
      <c r="H43" s="134"/>
      <c r="I43" s="10"/>
      <c r="J43" s="75" t="str">
        <f>'Beoordelaar 2'!I15</f>
        <v>SCORE</v>
      </c>
      <c r="K43" s="134"/>
    </row>
    <row r="44" spans="1:11" ht="20" customHeight="1">
      <c r="A44" s="132"/>
      <c r="B44" s="52" t="s">
        <v>8</v>
      </c>
      <c r="C44" s="10"/>
      <c r="D44" s="75" t="str">
        <f>'Beoordelaar 3'!C15</f>
        <v>SCORE</v>
      </c>
      <c r="E44" s="134"/>
      <c r="F44" s="10"/>
      <c r="G44" s="75" t="str">
        <f>'Beoordelaar 3'!F15</f>
        <v>SCORE</v>
      </c>
      <c r="H44" s="134"/>
      <c r="I44" s="10"/>
      <c r="J44" s="75" t="str">
        <f>'Beoordelaar 3'!I15</f>
        <v>SCORE</v>
      </c>
      <c r="K44" s="134"/>
    </row>
    <row r="45" spans="1:11" ht="20" customHeight="1">
      <c r="A45" s="132"/>
      <c r="B45" s="52" t="s">
        <v>16</v>
      </c>
      <c r="C45" s="10"/>
      <c r="D45" s="75" t="str">
        <f>'Beoordelaar 4'!C15</f>
        <v>SCORE</v>
      </c>
      <c r="E45" s="134"/>
      <c r="F45" s="10"/>
      <c r="G45" s="75" t="str">
        <f>'Beoordelaar 4'!F15</f>
        <v>SCORE</v>
      </c>
      <c r="H45" s="134"/>
      <c r="I45" s="10"/>
      <c r="J45" s="75" t="str">
        <f>'Beoordelaar 4'!I15</f>
        <v>SCORE</v>
      </c>
      <c r="K45" s="134"/>
    </row>
    <row r="46" spans="1:11" ht="20" customHeight="1">
      <c r="A46" s="133"/>
      <c r="B46" s="52" t="s">
        <v>17</v>
      </c>
      <c r="C46" s="10"/>
      <c r="D46" s="75" t="str">
        <f>'Beoordelaar 5'!C15</f>
        <v>SCORE</v>
      </c>
      <c r="E46" s="134"/>
      <c r="F46" s="10"/>
      <c r="G46" s="75" t="str">
        <f>'Beoordelaar 5'!F15</f>
        <v>SCORE</v>
      </c>
      <c r="H46" s="134"/>
      <c r="I46" s="10"/>
      <c r="J46" s="75" t="str">
        <f>'Beoordelaar 5'!I15</f>
        <v>SCORE</v>
      </c>
      <c r="K46" s="134"/>
    </row>
    <row r="47" spans="1:11" ht="20" customHeight="1">
      <c r="A47" s="135"/>
      <c r="B47" s="135"/>
      <c r="C47" s="10"/>
      <c r="D47" s="76" t="s">
        <v>5</v>
      </c>
      <c r="E47" s="134"/>
      <c r="F47" s="10"/>
      <c r="G47" s="76" t="s">
        <v>5</v>
      </c>
      <c r="H47" s="134"/>
      <c r="I47" s="10"/>
      <c r="J47" s="76" t="s">
        <v>5</v>
      </c>
      <c r="K47" s="134"/>
    </row>
    <row r="48" spans="1:11" ht="20" customHeight="1">
      <c r="A48" s="74" t="str">
        <f>'OPEN VRAGEN '!A12</f>
        <v>Gebruikers vriendelijkheid</v>
      </c>
      <c r="B48" s="52" t="s">
        <v>6</v>
      </c>
      <c r="C48" s="10"/>
      <c r="D48" s="75" t="str">
        <f>'Beoordelaar 1'!C17</f>
        <v>SCORE</v>
      </c>
      <c r="E48" s="134" t="s">
        <v>3</v>
      </c>
      <c r="F48" s="10"/>
      <c r="G48" s="75" t="str">
        <f>'Beoordelaar 1'!F17</f>
        <v>SCORE</v>
      </c>
      <c r="H48" s="134" t="s">
        <v>3</v>
      </c>
      <c r="I48" s="10"/>
      <c r="J48" s="75" t="str">
        <f>'Beoordelaar 1'!I17</f>
        <v>SCORE</v>
      </c>
      <c r="K48" s="134" t="s">
        <v>3</v>
      </c>
    </row>
    <row r="49" spans="1:11" ht="20" customHeight="1">
      <c r="A49" s="132" t="str">
        <f>'OPEN VRAGEN '!B14</f>
        <v>Mogelijkheid tot inzage in bestelstatus.</v>
      </c>
      <c r="B49" s="52" t="s">
        <v>7</v>
      </c>
      <c r="C49" s="10"/>
      <c r="D49" s="75" t="str">
        <f>'Beoordelaar 2'!C17</f>
        <v>SCORE</v>
      </c>
      <c r="E49" s="134"/>
      <c r="F49" s="10"/>
      <c r="G49" s="75" t="str">
        <f>'Beoordelaar 2'!F17</f>
        <v>SCORE</v>
      </c>
      <c r="H49" s="134"/>
      <c r="I49" s="10"/>
      <c r="J49" s="75" t="str">
        <f>'Beoordelaar 2'!I17</f>
        <v>SCORE</v>
      </c>
      <c r="K49" s="134"/>
    </row>
    <row r="50" spans="1:11" ht="20" customHeight="1">
      <c r="A50" s="132"/>
      <c r="B50" s="52" t="s">
        <v>8</v>
      </c>
      <c r="C50" s="10"/>
      <c r="D50" s="75" t="str">
        <f>'Beoordelaar 3'!C17</f>
        <v>SCORE</v>
      </c>
      <c r="E50" s="134"/>
      <c r="F50" s="10"/>
      <c r="G50" s="75" t="str">
        <f>'Beoordelaar 3'!F17</f>
        <v>SCORE</v>
      </c>
      <c r="H50" s="134"/>
      <c r="I50" s="10"/>
      <c r="J50" s="75" t="str">
        <f>'Beoordelaar 3'!I17</f>
        <v>SCORE</v>
      </c>
      <c r="K50" s="134"/>
    </row>
    <row r="51" spans="1:11" ht="20" customHeight="1">
      <c r="A51" s="132"/>
      <c r="B51" s="52" t="s">
        <v>16</v>
      </c>
      <c r="C51" s="10"/>
      <c r="D51" s="75" t="str">
        <f>'Beoordelaar 4'!C17</f>
        <v>SCORE</v>
      </c>
      <c r="E51" s="134"/>
      <c r="F51" s="10"/>
      <c r="G51" s="75" t="str">
        <f>'Beoordelaar 4'!F17</f>
        <v>SCORE</v>
      </c>
      <c r="H51" s="134"/>
      <c r="I51" s="10"/>
      <c r="J51" s="75" t="str">
        <f>'Beoordelaar 4'!I17</f>
        <v>SCORE</v>
      </c>
      <c r="K51" s="134"/>
    </row>
    <row r="52" spans="1:11" ht="20" customHeight="1">
      <c r="A52" s="133"/>
      <c r="B52" s="52" t="s">
        <v>17</v>
      </c>
      <c r="C52" s="10"/>
      <c r="D52" s="75" t="str">
        <f>'Beoordelaar 5'!C17</f>
        <v>SCORE</v>
      </c>
      <c r="E52" s="134"/>
      <c r="F52" s="10"/>
      <c r="G52" s="75" t="str">
        <f>'Beoordelaar 5'!F17</f>
        <v>SCORE</v>
      </c>
      <c r="H52" s="134"/>
      <c r="I52" s="10"/>
      <c r="J52" s="75" t="str">
        <f>'Beoordelaar 5'!I17</f>
        <v>SCORE</v>
      </c>
      <c r="K52" s="134"/>
    </row>
    <row r="53" spans="1:11" ht="20" customHeight="1">
      <c r="A53" s="135"/>
      <c r="B53" s="135"/>
      <c r="C53" s="10"/>
      <c r="D53" s="76" t="s">
        <v>5</v>
      </c>
      <c r="E53" s="134"/>
      <c r="F53" s="10"/>
      <c r="G53" s="76" t="s">
        <v>5</v>
      </c>
      <c r="H53" s="134"/>
      <c r="I53" s="10"/>
      <c r="J53" s="76" t="s">
        <v>5</v>
      </c>
      <c r="K53" s="134"/>
    </row>
    <row r="54" spans="1:11" ht="20" customHeight="1">
      <c r="A54" s="74" t="str">
        <f>'OPEN VRAGEN '!A12</f>
        <v>Gebruikers vriendelijkheid</v>
      </c>
      <c r="B54" s="52" t="s">
        <v>6</v>
      </c>
      <c r="C54" s="10"/>
      <c r="D54" s="75" t="str">
        <f>'Beoordelaar 1'!C19</f>
        <v>SCORE</v>
      </c>
      <c r="E54" s="134" t="s">
        <v>3</v>
      </c>
      <c r="F54" s="10"/>
      <c r="G54" s="75" t="str">
        <f>'Beoordelaar 1'!F19</f>
        <v>SCORE</v>
      </c>
      <c r="H54" s="134" t="s">
        <v>3</v>
      </c>
      <c r="I54" s="10"/>
      <c r="J54" s="75" t="str">
        <f>'Beoordelaar 1'!I19</f>
        <v>SCORE</v>
      </c>
      <c r="K54" s="134" t="s">
        <v>3</v>
      </c>
    </row>
    <row r="55" spans="1:11" ht="20" customHeight="1">
      <c r="A55" s="132" t="str">
        <f>'OPEN VRAGEN '!B15</f>
        <v>Mogelijkheid van vrij tekstveld.</v>
      </c>
      <c r="B55" s="52" t="s">
        <v>7</v>
      </c>
      <c r="C55" s="10"/>
      <c r="D55" s="75" t="str">
        <f>'Beoordelaar 2'!C19</f>
        <v>SCORE</v>
      </c>
      <c r="E55" s="134"/>
      <c r="F55" s="10"/>
      <c r="G55" s="75" t="str">
        <f>'Beoordelaar 2'!F19</f>
        <v>SCORE</v>
      </c>
      <c r="H55" s="134"/>
      <c r="I55" s="10"/>
      <c r="J55" s="75" t="str">
        <f>'Beoordelaar 2'!I19</f>
        <v>SCORE</v>
      </c>
      <c r="K55" s="134"/>
    </row>
    <row r="56" spans="1:11" ht="20" customHeight="1">
      <c r="A56" s="132"/>
      <c r="B56" s="52" t="s">
        <v>8</v>
      </c>
      <c r="C56" s="10"/>
      <c r="D56" s="75" t="str">
        <f>'Beoordelaar 3'!C19</f>
        <v>SCORE</v>
      </c>
      <c r="E56" s="134"/>
      <c r="F56" s="10"/>
      <c r="G56" s="75" t="str">
        <f>'Beoordelaar 3'!F19</f>
        <v>SCORE</v>
      </c>
      <c r="H56" s="134"/>
      <c r="I56" s="10"/>
      <c r="J56" s="75" t="str">
        <f>'Beoordelaar 3'!I19</f>
        <v>SCORE</v>
      </c>
      <c r="K56" s="134"/>
    </row>
    <row r="57" spans="1:11" ht="20" customHeight="1">
      <c r="A57" s="132"/>
      <c r="B57" s="52" t="s">
        <v>16</v>
      </c>
      <c r="C57" s="10"/>
      <c r="D57" s="75" t="str">
        <f>'Beoordelaar 4'!C19</f>
        <v>SCORE</v>
      </c>
      <c r="E57" s="134"/>
      <c r="F57" s="10"/>
      <c r="G57" s="75" t="str">
        <f>'Beoordelaar 4'!F19</f>
        <v>SCORE</v>
      </c>
      <c r="H57" s="134"/>
      <c r="I57" s="10"/>
      <c r="J57" s="75" t="str">
        <f>'Beoordelaar 4'!I19</f>
        <v>SCORE</v>
      </c>
      <c r="K57" s="134"/>
    </row>
    <row r="58" spans="1:11" ht="20" customHeight="1">
      <c r="A58" s="133"/>
      <c r="B58" s="52" t="s">
        <v>17</v>
      </c>
      <c r="C58" s="10"/>
      <c r="D58" s="75" t="str">
        <f>'Beoordelaar 5'!C19</f>
        <v>SCORE</v>
      </c>
      <c r="E58" s="134"/>
      <c r="F58" s="10"/>
      <c r="G58" s="75" t="str">
        <f>'Beoordelaar 5'!F19</f>
        <v>SCORE</v>
      </c>
      <c r="H58" s="134"/>
      <c r="I58" s="10"/>
      <c r="J58" s="75" t="str">
        <f>'Beoordelaar 5'!I19</f>
        <v>SCORE</v>
      </c>
      <c r="K58" s="134"/>
    </row>
    <row r="59" spans="1:11" ht="20" customHeight="1">
      <c r="A59" s="135"/>
      <c r="B59" s="135"/>
      <c r="C59" s="10"/>
      <c r="D59" s="76" t="s">
        <v>5</v>
      </c>
      <c r="E59" s="134"/>
      <c r="F59" s="10"/>
      <c r="G59" s="76" t="s">
        <v>5</v>
      </c>
      <c r="H59" s="134"/>
      <c r="I59" s="10"/>
      <c r="J59" s="76" t="s">
        <v>5</v>
      </c>
      <c r="K59" s="134"/>
    </row>
    <row r="60" spans="1:11" ht="20" customHeight="1">
      <c r="A60" s="74" t="str">
        <f>'OPEN VRAGEN '!A12</f>
        <v>Gebruikers vriendelijkheid</v>
      </c>
      <c r="B60" s="52" t="s">
        <v>6</v>
      </c>
      <c r="C60" s="10"/>
      <c r="D60" s="75" t="str">
        <f>'Beoordelaar 1'!C21</f>
        <v>SCORE</v>
      </c>
      <c r="E60" s="134" t="s">
        <v>3</v>
      </c>
      <c r="F60" s="10"/>
      <c r="G60" s="75" t="str">
        <f>'Beoordelaar 1'!F21</f>
        <v>SCORE</v>
      </c>
      <c r="H60" s="134" t="s">
        <v>3</v>
      </c>
      <c r="I60" s="10"/>
      <c r="J60" s="75" t="str">
        <f>'Beoordelaar 1'!I21</f>
        <v>SCORE</v>
      </c>
      <c r="K60" s="134" t="s">
        <v>3</v>
      </c>
    </row>
    <row r="61" spans="1:11" ht="20" customHeight="1">
      <c r="A61" s="132" t="str">
        <f>'OPEN VRAGEN '!B16</f>
        <v>Aanwezigheid van help-functies, automatische tips en ondersteuning.</v>
      </c>
      <c r="B61" s="52" t="s">
        <v>7</v>
      </c>
      <c r="C61" s="10"/>
      <c r="D61" s="75" t="str">
        <f>'Beoordelaar 2'!C21</f>
        <v>SCORE</v>
      </c>
      <c r="E61" s="134"/>
      <c r="F61" s="10"/>
      <c r="G61" s="75" t="str">
        <f>'Beoordelaar 2'!F21</f>
        <v>SCORE</v>
      </c>
      <c r="H61" s="134"/>
      <c r="I61" s="10"/>
      <c r="J61" s="75" t="str">
        <f>'Beoordelaar 2'!I21</f>
        <v>SCORE</v>
      </c>
      <c r="K61" s="134"/>
    </row>
    <row r="62" spans="1:11" ht="20" customHeight="1">
      <c r="A62" s="132"/>
      <c r="B62" s="52" t="s">
        <v>8</v>
      </c>
      <c r="C62" s="10"/>
      <c r="D62" s="75" t="str">
        <f>'Beoordelaar 3'!C21</f>
        <v>SCORE</v>
      </c>
      <c r="E62" s="134"/>
      <c r="F62" s="10"/>
      <c r="G62" s="75" t="str">
        <f>'Beoordelaar 3'!F21</f>
        <v>SCORE</v>
      </c>
      <c r="H62" s="134"/>
      <c r="I62" s="10"/>
      <c r="J62" s="75" t="str">
        <f>'Beoordelaar 3'!I21</f>
        <v>SCORE</v>
      </c>
      <c r="K62" s="134"/>
    </row>
    <row r="63" spans="1:11" ht="20" customHeight="1">
      <c r="A63" s="132"/>
      <c r="B63" s="52" t="s">
        <v>16</v>
      </c>
      <c r="C63" s="10"/>
      <c r="D63" s="75" t="str">
        <f>'Beoordelaar 4'!C21</f>
        <v>SCORE</v>
      </c>
      <c r="E63" s="134"/>
      <c r="F63" s="10"/>
      <c r="G63" s="75" t="str">
        <f>'Beoordelaar 4'!F21</f>
        <v>SCORE</v>
      </c>
      <c r="H63" s="134"/>
      <c r="I63" s="10"/>
      <c r="J63" s="75" t="str">
        <f>'Beoordelaar 4'!I21</f>
        <v>SCORE</v>
      </c>
      <c r="K63" s="134"/>
    </row>
    <row r="64" spans="1:11" ht="20" customHeight="1">
      <c r="A64" s="133"/>
      <c r="B64" s="52" t="s">
        <v>17</v>
      </c>
      <c r="C64" s="10"/>
      <c r="D64" s="75" t="str">
        <f>'Beoordelaar 5'!C21</f>
        <v>SCORE</v>
      </c>
      <c r="E64" s="134"/>
      <c r="F64" s="10"/>
      <c r="G64" s="75" t="str">
        <f>'Beoordelaar 5'!F21</f>
        <v>SCORE</v>
      </c>
      <c r="H64" s="134"/>
      <c r="I64" s="10"/>
      <c r="J64" s="75" t="str">
        <f>'Beoordelaar 5'!I21</f>
        <v>SCORE</v>
      </c>
      <c r="K64" s="134"/>
    </row>
    <row r="65" spans="1:11" ht="20" customHeight="1">
      <c r="A65" s="135"/>
      <c r="B65" s="135"/>
      <c r="C65" s="10"/>
      <c r="D65" s="76" t="s">
        <v>5</v>
      </c>
      <c r="E65" s="134"/>
      <c r="F65" s="10"/>
      <c r="G65" s="76" t="s">
        <v>5</v>
      </c>
      <c r="H65" s="134"/>
      <c r="I65" s="10"/>
      <c r="J65" s="76" t="s">
        <v>5</v>
      </c>
      <c r="K65" s="134"/>
    </row>
    <row r="66" spans="1:11" ht="20" customHeight="1">
      <c r="A66" s="74" t="str">
        <f>'OPEN VRAGEN '!A17</f>
        <v>Prijzen</v>
      </c>
      <c r="B66" s="52" t="s">
        <v>6</v>
      </c>
      <c r="C66" s="10"/>
      <c r="D66" s="75" t="str">
        <f>'Beoordelaar 1'!C23</f>
        <v>SCORE</v>
      </c>
      <c r="E66" s="134" t="s">
        <v>3</v>
      </c>
      <c r="F66" s="10"/>
      <c r="G66" s="75" t="str">
        <f>'Beoordelaar 1'!F23</f>
        <v>SCORE</v>
      </c>
      <c r="H66" s="134" t="s">
        <v>3</v>
      </c>
      <c r="I66" s="10"/>
      <c r="J66" s="75" t="str">
        <f>'Beoordelaar 1'!I23</f>
        <v>SCORE</v>
      </c>
      <c r="K66" s="134" t="s">
        <v>3</v>
      </c>
    </row>
    <row r="67" spans="1:11" ht="20" customHeight="1">
      <c r="A67" s="132" t="str">
        <f>'OPEN VRAGEN '!B17</f>
        <v>Juiste prijzen (tarieven conform het ingediende prijzenblad van de inschrijver en BTW) komen online in beeld (tijdens bestellen).</v>
      </c>
      <c r="B67" s="52" t="s">
        <v>7</v>
      </c>
      <c r="C67" s="10"/>
      <c r="D67" s="75" t="str">
        <f>'Beoordelaar 2'!C23</f>
        <v>SCORE</v>
      </c>
      <c r="E67" s="134"/>
      <c r="F67" s="10"/>
      <c r="G67" s="75" t="str">
        <f>'Beoordelaar 2'!F23</f>
        <v>SCORE</v>
      </c>
      <c r="H67" s="134"/>
      <c r="I67" s="10"/>
      <c r="J67" s="75" t="str">
        <f>'Beoordelaar 2'!I23</f>
        <v>SCORE</v>
      </c>
      <c r="K67" s="134"/>
    </row>
    <row r="68" spans="1:11" ht="20" customHeight="1">
      <c r="A68" s="132"/>
      <c r="B68" s="52" t="s">
        <v>8</v>
      </c>
      <c r="C68" s="10"/>
      <c r="D68" s="75" t="str">
        <f>'Beoordelaar 3'!C23</f>
        <v>SCORE</v>
      </c>
      <c r="E68" s="134"/>
      <c r="F68" s="10"/>
      <c r="G68" s="75" t="str">
        <f>'Beoordelaar 3'!F23</f>
        <v>SCORE</v>
      </c>
      <c r="H68" s="134"/>
      <c r="I68" s="10"/>
      <c r="J68" s="75" t="str">
        <f>'Beoordelaar 3'!I23</f>
        <v>SCORE</v>
      </c>
      <c r="K68" s="134"/>
    </row>
    <row r="69" spans="1:11" ht="20" customHeight="1">
      <c r="A69" s="132"/>
      <c r="B69" s="52" t="s">
        <v>16</v>
      </c>
      <c r="C69" s="10"/>
      <c r="D69" s="75" t="str">
        <f>'Beoordelaar 4'!C23</f>
        <v>SCORE</v>
      </c>
      <c r="E69" s="134"/>
      <c r="F69" s="10"/>
      <c r="G69" s="75" t="str">
        <f>'Beoordelaar 4'!F23</f>
        <v>SCORE</v>
      </c>
      <c r="H69" s="134"/>
      <c r="I69" s="10"/>
      <c r="J69" s="75" t="str">
        <f>'Beoordelaar 4'!I23</f>
        <v>SCORE</v>
      </c>
      <c r="K69" s="134"/>
    </row>
    <row r="70" spans="1:11" ht="20" customHeight="1">
      <c r="A70" s="133"/>
      <c r="B70" s="52" t="s">
        <v>17</v>
      </c>
      <c r="C70" s="10"/>
      <c r="D70" s="75" t="str">
        <f>'Beoordelaar 5'!C23</f>
        <v>SCORE</v>
      </c>
      <c r="E70" s="134"/>
      <c r="F70" s="10"/>
      <c r="G70" s="75" t="str">
        <f>'Beoordelaar 5'!F23</f>
        <v>SCORE</v>
      </c>
      <c r="H70" s="134"/>
      <c r="I70" s="10"/>
      <c r="J70" s="75" t="str">
        <f>'Beoordelaar 5'!I23</f>
        <v>SCORE</v>
      </c>
      <c r="K70" s="134"/>
    </row>
    <row r="71" spans="1:11" ht="20" customHeight="1">
      <c r="A71" s="135"/>
      <c r="B71" s="135"/>
      <c r="C71" s="10"/>
      <c r="D71" s="76" t="s">
        <v>5</v>
      </c>
      <c r="E71" s="134"/>
      <c r="F71" s="10"/>
      <c r="G71" s="76" t="s">
        <v>5</v>
      </c>
      <c r="H71" s="134"/>
      <c r="I71" s="10"/>
      <c r="J71" s="76" t="s">
        <v>5</v>
      </c>
      <c r="K71" s="134"/>
    </row>
    <row r="72" spans="1:11" ht="20" customHeight="1">
      <c r="A72" s="74" t="str">
        <f>'OPEN VRAGEN '!A18</f>
        <v>Aflevering</v>
      </c>
      <c r="B72" s="52" t="s">
        <v>6</v>
      </c>
      <c r="C72" s="10"/>
      <c r="D72" s="75" t="str">
        <f>'Beoordelaar 1'!C25</f>
        <v>SCORE</v>
      </c>
      <c r="E72" s="134" t="s">
        <v>3</v>
      </c>
      <c r="F72" s="10"/>
      <c r="G72" s="75" t="str">
        <f>'Beoordelaar 1'!F25</f>
        <v>SCORE</v>
      </c>
      <c r="H72" s="134" t="s">
        <v>3</v>
      </c>
      <c r="I72" s="10"/>
      <c r="J72" s="75" t="str">
        <f>'Beoordelaar 1'!I25</f>
        <v>SCORE</v>
      </c>
      <c r="K72" s="134" t="s">
        <v>3</v>
      </c>
    </row>
    <row r="73" spans="1:11" ht="20" customHeight="1">
      <c r="A73" s="132" t="str">
        <f>'OPEN VRAGEN '!B18</f>
        <v>Het afleveradres van de scholen is per bestelling met een pull down te wijzigen.</v>
      </c>
      <c r="B73" s="52" t="s">
        <v>7</v>
      </c>
      <c r="C73" s="10"/>
      <c r="D73" s="75" t="str">
        <f>'Beoordelaar 2'!C25</f>
        <v>SCORE</v>
      </c>
      <c r="E73" s="134"/>
      <c r="F73" s="10"/>
      <c r="G73" s="75" t="str">
        <f>'Beoordelaar 2'!F25</f>
        <v>SCORE</v>
      </c>
      <c r="H73" s="134"/>
      <c r="I73" s="10"/>
      <c r="J73" s="75" t="str">
        <f>'Beoordelaar 2'!I25</f>
        <v>SCORE</v>
      </c>
      <c r="K73" s="134"/>
    </row>
    <row r="74" spans="1:11" ht="20" customHeight="1">
      <c r="A74" s="132"/>
      <c r="B74" s="52" t="s">
        <v>8</v>
      </c>
      <c r="C74" s="10"/>
      <c r="D74" s="75" t="str">
        <f>'Beoordelaar 3'!C25</f>
        <v>SCORE</v>
      </c>
      <c r="E74" s="134"/>
      <c r="F74" s="10"/>
      <c r="G74" s="75" t="str">
        <f>'Beoordelaar 3'!F25</f>
        <v>SCORE</v>
      </c>
      <c r="H74" s="134"/>
      <c r="I74" s="10"/>
      <c r="J74" s="75" t="str">
        <f>'Beoordelaar 3'!I25</f>
        <v>SCORE</v>
      </c>
      <c r="K74" s="134"/>
    </row>
    <row r="75" spans="1:11" ht="20" customHeight="1">
      <c r="A75" s="132"/>
      <c r="B75" s="52" t="s">
        <v>16</v>
      </c>
      <c r="C75" s="10"/>
      <c r="D75" s="75" t="str">
        <f>'Beoordelaar 4'!C25</f>
        <v>SCORE</v>
      </c>
      <c r="E75" s="134"/>
      <c r="F75" s="10"/>
      <c r="G75" s="75" t="str">
        <f>'Beoordelaar 4'!F25</f>
        <v>SCORE</v>
      </c>
      <c r="H75" s="134"/>
      <c r="I75" s="10"/>
      <c r="J75" s="75" t="str">
        <f>'Beoordelaar 4'!I25</f>
        <v>SCORE</v>
      </c>
      <c r="K75" s="134"/>
    </row>
    <row r="76" spans="1:11" ht="20" customHeight="1">
      <c r="A76" s="133"/>
      <c r="B76" s="52" t="s">
        <v>17</v>
      </c>
      <c r="C76" s="10"/>
      <c r="D76" s="75" t="str">
        <f>'Beoordelaar 5'!C25</f>
        <v>SCORE</v>
      </c>
      <c r="E76" s="134"/>
      <c r="F76" s="10"/>
      <c r="G76" s="75" t="str">
        <f>'Beoordelaar 5'!F25</f>
        <v>SCORE</v>
      </c>
      <c r="H76" s="134"/>
      <c r="I76" s="10"/>
      <c r="J76" s="75" t="str">
        <f>'Beoordelaar 5'!I25</f>
        <v>SCORE</v>
      </c>
      <c r="K76" s="134"/>
    </row>
    <row r="77" spans="1:11" ht="20" customHeight="1">
      <c r="A77" s="135"/>
      <c r="B77" s="135"/>
      <c r="C77" s="10"/>
      <c r="D77" s="76" t="s">
        <v>5</v>
      </c>
      <c r="E77" s="134"/>
      <c r="F77" s="10"/>
      <c r="G77" s="76" t="s">
        <v>5</v>
      </c>
      <c r="H77" s="134"/>
      <c r="I77" s="10"/>
      <c r="J77" s="76" t="s">
        <v>5</v>
      </c>
      <c r="K77" s="134"/>
    </row>
    <row r="78" spans="1:11" ht="20" customHeight="1">
      <c r="A78" s="74" t="str">
        <f>'OPEN VRAGEN '!A19</f>
        <v>Klachten</v>
      </c>
      <c r="B78" s="52" t="s">
        <v>6</v>
      </c>
      <c r="C78" s="10"/>
      <c r="D78" s="75" t="str">
        <f>'Beoordelaar 1'!C27</f>
        <v>SCORE</v>
      </c>
      <c r="E78" s="134" t="s">
        <v>3</v>
      </c>
      <c r="F78" s="10"/>
      <c r="G78" s="75" t="str">
        <f>'Beoordelaar 1'!F27</f>
        <v>SCORE</v>
      </c>
      <c r="H78" s="134" t="s">
        <v>3</v>
      </c>
      <c r="I78" s="10"/>
      <c r="J78" s="75" t="str">
        <f>'Beoordelaar 1'!I27</f>
        <v>SCORE</v>
      </c>
      <c r="K78" s="134" t="s">
        <v>3</v>
      </c>
    </row>
    <row r="79" spans="1:11" ht="20" customHeight="1">
      <c r="A79" s="132" t="str">
        <f>'OPEN VRAGEN '!B19</f>
        <v>De bestelportal beschikt over een module waar klachten kunnen worden ingediend</v>
      </c>
      <c r="B79" s="52" t="s">
        <v>7</v>
      </c>
      <c r="C79" s="10"/>
      <c r="D79" s="75" t="str">
        <f>'Beoordelaar 2'!C27</f>
        <v>SCORE</v>
      </c>
      <c r="E79" s="134"/>
      <c r="F79" s="10"/>
      <c r="G79" s="75" t="str">
        <f>'Beoordelaar 2'!F27</f>
        <v>SCORE</v>
      </c>
      <c r="H79" s="134"/>
      <c r="I79" s="10"/>
      <c r="J79" s="75" t="str">
        <f>'Beoordelaar 2'!I27</f>
        <v>SCORE</v>
      </c>
      <c r="K79" s="134"/>
    </row>
    <row r="80" spans="1:11" ht="20" customHeight="1">
      <c r="A80" s="132"/>
      <c r="B80" s="52" t="s">
        <v>8</v>
      </c>
      <c r="C80" s="10"/>
      <c r="D80" s="75" t="str">
        <f>'Beoordelaar 3'!C27</f>
        <v>SCORE</v>
      </c>
      <c r="E80" s="134"/>
      <c r="F80" s="10"/>
      <c r="G80" s="75" t="str">
        <f>'Beoordelaar 3'!F27</f>
        <v>SCORE</v>
      </c>
      <c r="H80" s="134"/>
      <c r="I80" s="10"/>
      <c r="J80" s="75" t="str">
        <f>'Beoordelaar 3'!I27</f>
        <v>SCORE</v>
      </c>
      <c r="K80" s="134"/>
    </row>
    <row r="81" spans="1:11" ht="20" customHeight="1">
      <c r="A81" s="132"/>
      <c r="B81" s="52" t="s">
        <v>16</v>
      </c>
      <c r="C81" s="10"/>
      <c r="D81" s="75" t="str">
        <f>'Beoordelaar 4'!C27</f>
        <v>SCORE</v>
      </c>
      <c r="E81" s="134"/>
      <c r="F81" s="10"/>
      <c r="G81" s="75" t="str">
        <f>'Beoordelaar 4'!F27</f>
        <v>SCORE</v>
      </c>
      <c r="H81" s="134"/>
      <c r="I81" s="10"/>
      <c r="J81" s="75" t="str">
        <f>'Beoordelaar 4'!I27</f>
        <v>SCORE</v>
      </c>
      <c r="K81" s="134"/>
    </row>
    <row r="82" spans="1:11" ht="20" customHeight="1">
      <c r="A82" s="133"/>
      <c r="B82" s="52" t="s">
        <v>17</v>
      </c>
      <c r="C82" s="10"/>
      <c r="D82" s="75" t="str">
        <f>'Beoordelaar 5'!C27</f>
        <v>SCORE</v>
      </c>
      <c r="E82" s="134"/>
      <c r="F82" s="10"/>
      <c r="G82" s="75" t="str">
        <f>'Beoordelaar 5'!F27</f>
        <v>SCORE</v>
      </c>
      <c r="H82" s="134"/>
      <c r="I82" s="10"/>
      <c r="J82" s="75" t="str">
        <f>'Beoordelaar 5'!I27</f>
        <v>SCORE</v>
      </c>
      <c r="K82" s="134"/>
    </row>
    <row r="83" spans="1:11" ht="20" customHeight="1">
      <c r="A83" s="135"/>
      <c r="B83" s="135"/>
      <c r="C83" s="10"/>
      <c r="D83" s="76" t="s">
        <v>5</v>
      </c>
      <c r="E83" s="134"/>
      <c r="F83" s="10"/>
      <c r="G83" s="76" t="s">
        <v>5</v>
      </c>
      <c r="H83" s="134"/>
      <c r="I83" s="10"/>
      <c r="J83" s="76" t="s">
        <v>5</v>
      </c>
      <c r="K83" s="134"/>
    </row>
    <row r="84" spans="1:11" ht="20" customHeight="1">
      <c r="C84"/>
      <c r="F84"/>
      <c r="I84"/>
    </row>
    <row r="85" spans="1:11" ht="30" customHeight="1">
      <c r="A85" s="150" t="s">
        <v>126</v>
      </c>
      <c r="B85" s="150"/>
      <c r="C85" s="10"/>
      <c r="D85" s="148" t="e">
        <f>D29+D35+D41+D47+D53+D59+D65+D71+D77+D83</f>
        <v>#VALUE!</v>
      </c>
      <c r="E85" s="149"/>
      <c r="F85" s="79"/>
      <c r="G85" s="148" t="e">
        <f>G29+G35+G41+G47+G53+G59+G65+G71+G77+G83</f>
        <v>#VALUE!</v>
      </c>
      <c r="H85" s="149"/>
      <c r="I85" s="79"/>
      <c r="J85" s="148" t="e">
        <f>J29+J35+J41+J47+J53+J59+J65+J71+J77+J83</f>
        <v>#VALUE!</v>
      </c>
      <c r="K85" s="149"/>
    </row>
    <row r="86" spans="1:11" ht="20" customHeight="1">
      <c r="C86"/>
      <c r="F86"/>
      <c r="I86"/>
    </row>
    <row r="87" spans="1:11" ht="30" customHeight="1">
      <c r="A87" s="80"/>
      <c r="B87" s="83" t="s">
        <v>127</v>
      </c>
      <c r="C87" s="81"/>
      <c r="D87" s="162">
        <v>200</v>
      </c>
      <c r="E87" s="162"/>
      <c r="F87" s="162"/>
      <c r="G87" s="162"/>
      <c r="H87" s="162"/>
      <c r="I87" s="162"/>
      <c r="J87" s="162"/>
      <c r="K87" s="162"/>
    </row>
    <row r="88" spans="1:11" ht="20" customHeight="1">
      <c r="C88"/>
      <c r="F88"/>
      <c r="I88"/>
    </row>
    <row r="89" spans="1:11" ht="30" customHeight="1">
      <c r="A89" s="80"/>
      <c r="B89" s="83" t="s">
        <v>125</v>
      </c>
      <c r="C89" s="81"/>
      <c r="D89" s="162" t="e">
        <f>D85*D87</f>
        <v>#VALUE!</v>
      </c>
      <c r="E89" s="162"/>
      <c r="F89" s="82"/>
      <c r="G89" s="162" t="e">
        <f>G85*D87</f>
        <v>#VALUE!</v>
      </c>
      <c r="H89" s="162"/>
      <c r="I89" s="82"/>
      <c r="J89" s="162" t="e">
        <f>J85*D87</f>
        <v>#VALUE!</v>
      </c>
      <c r="K89" s="162"/>
    </row>
    <row r="90" spans="1:11" ht="20" customHeight="1">
      <c r="C90"/>
      <c r="F90"/>
      <c r="I90"/>
    </row>
    <row r="91" spans="1:11" ht="30" customHeight="1">
      <c r="A91" s="80"/>
      <c r="B91" s="83" t="s">
        <v>128</v>
      </c>
      <c r="C91" s="81"/>
      <c r="D91" s="162" t="e">
        <f>D9+D16+D89</f>
        <v>#VALUE!</v>
      </c>
      <c r="E91" s="162"/>
      <c r="F91" s="82"/>
      <c r="G91" s="162" t="e">
        <f>G9+G16+G89</f>
        <v>#VALUE!</v>
      </c>
      <c r="H91" s="162"/>
      <c r="I91" s="82"/>
      <c r="J91" s="162" t="e">
        <f>J9+J16+J89</f>
        <v>#VALUE!</v>
      </c>
      <c r="K91" s="162"/>
    </row>
    <row r="92" spans="1:11" ht="15" customHeight="1">
      <c r="A92" s="16"/>
      <c r="B92" s="16"/>
      <c r="C92" s="16"/>
      <c r="D92" s="16"/>
      <c r="E92" s="16"/>
      <c r="F92" s="16"/>
      <c r="G92" s="16"/>
      <c r="H92" s="16"/>
      <c r="I92" s="16"/>
      <c r="J92" s="16"/>
    </row>
    <row r="93" spans="1:11" ht="20" customHeight="1">
      <c r="A93" s="34" t="str">
        <f>INTERVIEW!A1:A1</f>
        <v>2. INTERVIEW SLEUTELFUNCTIONARISSEN</v>
      </c>
      <c r="B93" s="36"/>
      <c r="C93" s="9"/>
      <c r="D93" s="35"/>
      <c r="E93" s="39" t="s">
        <v>32</v>
      </c>
      <c r="F93" s="14"/>
      <c r="G93" s="35"/>
      <c r="H93" s="39" t="s">
        <v>32</v>
      </c>
      <c r="I93" s="14"/>
      <c r="J93" s="35"/>
      <c r="K93" s="39" t="s">
        <v>32</v>
      </c>
    </row>
    <row r="94" spans="1:11" ht="20" customHeight="1">
      <c r="A94" s="131" t="str">
        <f>INTERVIEW!A4</f>
        <v>Vraag 1</v>
      </c>
      <c r="B94" s="40" t="s">
        <v>6</v>
      </c>
      <c r="C94" s="10"/>
      <c r="D94" s="41" t="str">
        <f>'Beoordelaar 1'!C31</f>
        <v>SCORE</v>
      </c>
      <c r="E94" s="134" t="s">
        <v>3</v>
      </c>
      <c r="F94" s="10"/>
      <c r="G94" s="41" t="str">
        <f>'Beoordelaar 1'!F31</f>
        <v>SCORE</v>
      </c>
      <c r="H94" s="134" t="s">
        <v>3</v>
      </c>
      <c r="I94" s="10"/>
      <c r="J94" s="41" t="str">
        <f>'Beoordelaar 1'!I31</f>
        <v>SCORE</v>
      </c>
      <c r="K94" s="134" t="s">
        <v>3</v>
      </c>
    </row>
    <row r="95" spans="1:11" ht="20" customHeight="1">
      <c r="A95" s="132"/>
      <c r="B95" s="40" t="s">
        <v>7</v>
      </c>
      <c r="C95" s="10"/>
      <c r="D95" s="41" t="str">
        <f>'Beoordelaar 2'!C31</f>
        <v>SCORE</v>
      </c>
      <c r="E95" s="134"/>
      <c r="F95" s="10"/>
      <c r="G95" s="41" t="str">
        <f>'Beoordelaar 2'!F31</f>
        <v>SCORE</v>
      </c>
      <c r="H95" s="134"/>
      <c r="I95" s="10"/>
      <c r="J95" s="41" t="str">
        <f>'Beoordelaar 2'!I31</f>
        <v>SCORE</v>
      </c>
      <c r="K95" s="134"/>
    </row>
    <row r="96" spans="1:11" ht="20" customHeight="1">
      <c r="A96" s="132"/>
      <c r="B96" s="40" t="s">
        <v>8</v>
      </c>
      <c r="C96" s="10"/>
      <c r="D96" s="41" t="str">
        <f>'Beoordelaar 3'!C31</f>
        <v>SCORE</v>
      </c>
      <c r="E96" s="134"/>
      <c r="F96" s="10"/>
      <c r="G96" s="41" t="str">
        <f>'Beoordelaar 3'!F31</f>
        <v>SCORE</v>
      </c>
      <c r="H96" s="134"/>
      <c r="I96" s="10"/>
      <c r="J96" s="41" t="str">
        <f>'Beoordelaar 3'!I31</f>
        <v>SCORE</v>
      </c>
      <c r="K96" s="134"/>
    </row>
    <row r="97" spans="1:11" ht="20" customHeight="1">
      <c r="A97" s="132"/>
      <c r="B97" s="40" t="s">
        <v>16</v>
      </c>
      <c r="C97" s="10"/>
      <c r="D97" s="41" t="str">
        <f>'Beoordelaar 4'!C31</f>
        <v>SCORE</v>
      </c>
      <c r="E97" s="134"/>
      <c r="F97" s="10"/>
      <c r="G97" s="41" t="str">
        <f>'Beoordelaar 4'!F31</f>
        <v>SCORE</v>
      </c>
      <c r="H97" s="134"/>
      <c r="I97" s="10"/>
      <c r="J97" s="41" t="str">
        <f>'Beoordelaar 4'!I31</f>
        <v>SCORE</v>
      </c>
      <c r="K97" s="134"/>
    </row>
    <row r="98" spans="1:11" ht="20" customHeight="1">
      <c r="A98" s="133"/>
      <c r="B98" s="40" t="s">
        <v>17</v>
      </c>
      <c r="C98" s="10"/>
      <c r="D98" s="41" t="str">
        <f>'Beoordelaar 5'!C31</f>
        <v>SCORE</v>
      </c>
      <c r="E98" s="134"/>
      <c r="F98" s="10"/>
      <c r="G98" s="41" t="str">
        <f>'Beoordelaar 5'!F31</f>
        <v>SCORE</v>
      </c>
      <c r="H98" s="134"/>
      <c r="I98" s="10"/>
      <c r="J98" s="41" t="str">
        <f>'Beoordelaar 5'!I31</f>
        <v>SCORE</v>
      </c>
      <c r="K98" s="134"/>
    </row>
    <row r="99" spans="1:11" ht="20" customHeight="1">
      <c r="A99" s="135" t="s">
        <v>4</v>
      </c>
      <c r="B99" s="135"/>
      <c r="C99" s="10"/>
      <c r="D99" s="37" t="s">
        <v>5</v>
      </c>
      <c r="E99" s="134"/>
      <c r="F99" s="10"/>
      <c r="G99" s="37" t="s">
        <v>5</v>
      </c>
      <c r="H99" s="134"/>
      <c r="I99" s="10"/>
      <c r="J99" s="37" t="s">
        <v>5</v>
      </c>
      <c r="K99" s="134"/>
    </row>
    <row r="100" spans="1:11" ht="20" customHeight="1">
      <c r="A100" s="136"/>
      <c r="B100" s="136"/>
      <c r="C100" s="10"/>
      <c r="D100" s="33" t="str">
        <f>IF(D99="Uitmuntend","€ 16.000",IF(D99="Goed","€ 8.000",IF(D99="Voldoende","€ 6.000",IF(D99="Matig","€ 0",IF(D99="Onvoldoende","KO"," ")))))</f>
        <v xml:space="preserve"> </v>
      </c>
      <c r="E100" s="134"/>
      <c r="F100" s="10"/>
      <c r="G100" s="33" t="str">
        <f>IF(G99="Uitmuntend","€ 16.000",IF(G99="Goed","€ 8.000",IF(G99="Voldoende","€ 6.000",IF(G99="Matig","€ 0",IF(G99="Onvoldoende","KO"," ")))))</f>
        <v xml:space="preserve"> </v>
      </c>
      <c r="H100" s="134"/>
      <c r="I100" s="10"/>
      <c r="J100" s="33" t="str">
        <f>IF(J99="Uitmuntend","€ 16.000",IF(J99="Goed","€ 8.000",IF(J99="Voldoende","€ 6.000",IF(J99="Matig","€ 0",IF(J99="Onvoldoende","KO"," ")))))</f>
        <v xml:space="preserve"> </v>
      </c>
      <c r="K100" s="134"/>
    </row>
    <row r="101" spans="1:11" ht="20" customHeight="1">
      <c r="A101" s="131" t="str">
        <f>INTERVIEW!A5</f>
        <v>Vraag 2</v>
      </c>
      <c r="B101" s="40" t="s">
        <v>6</v>
      </c>
      <c r="C101" s="10"/>
      <c r="D101" s="41" t="str">
        <f>'Beoordelaar 1'!C33</f>
        <v>SCORE</v>
      </c>
      <c r="E101" s="134" t="s">
        <v>3</v>
      </c>
      <c r="F101" s="10"/>
      <c r="G101" s="41" t="str">
        <f>'Beoordelaar 1'!F33</f>
        <v>SCORE</v>
      </c>
      <c r="H101" s="134" t="s">
        <v>3</v>
      </c>
      <c r="I101" s="10"/>
      <c r="J101" s="41" t="str">
        <f>'Beoordelaar 1'!I33</f>
        <v>SCORE</v>
      </c>
      <c r="K101" s="134" t="s">
        <v>3</v>
      </c>
    </row>
    <row r="102" spans="1:11" ht="20" customHeight="1">
      <c r="A102" s="132"/>
      <c r="B102" s="40" t="s">
        <v>7</v>
      </c>
      <c r="C102" s="10"/>
      <c r="D102" s="41" t="str">
        <f>'Beoordelaar 2'!C33</f>
        <v>SCORE</v>
      </c>
      <c r="E102" s="134"/>
      <c r="F102" s="10"/>
      <c r="G102" s="41" t="str">
        <f>'Beoordelaar 2'!F33</f>
        <v>SCORE</v>
      </c>
      <c r="H102" s="134"/>
      <c r="I102" s="10"/>
      <c r="J102" s="41" t="str">
        <f>'Beoordelaar 2'!I33</f>
        <v>SCORE</v>
      </c>
      <c r="K102" s="134"/>
    </row>
    <row r="103" spans="1:11" ht="20" customHeight="1">
      <c r="A103" s="132"/>
      <c r="B103" s="40" t="s">
        <v>8</v>
      </c>
      <c r="C103" s="10"/>
      <c r="D103" s="41" t="str">
        <f>'Beoordelaar 3'!C33</f>
        <v>SCORE</v>
      </c>
      <c r="E103" s="134"/>
      <c r="F103" s="10"/>
      <c r="G103" s="41" t="str">
        <f>'Beoordelaar 3'!F33</f>
        <v>SCORE</v>
      </c>
      <c r="H103" s="134"/>
      <c r="I103" s="10"/>
      <c r="J103" s="41" t="str">
        <f>'Beoordelaar 3'!I33</f>
        <v>SCORE</v>
      </c>
      <c r="K103" s="134"/>
    </row>
    <row r="104" spans="1:11" ht="20" customHeight="1">
      <c r="A104" s="132"/>
      <c r="B104" s="40" t="s">
        <v>16</v>
      </c>
      <c r="C104" s="10"/>
      <c r="D104" s="41" t="str">
        <f>'Beoordelaar 4'!C33</f>
        <v>SCORE</v>
      </c>
      <c r="E104" s="134"/>
      <c r="F104" s="10"/>
      <c r="G104" s="41" t="str">
        <f>'Beoordelaar 4'!F33</f>
        <v>SCORE</v>
      </c>
      <c r="H104" s="134"/>
      <c r="I104" s="10"/>
      <c r="J104" s="41" t="str">
        <f>'Beoordelaar 4'!I33</f>
        <v>SCORE</v>
      </c>
      <c r="K104" s="134"/>
    </row>
    <row r="105" spans="1:11" ht="20" customHeight="1">
      <c r="A105" s="133"/>
      <c r="B105" s="40" t="s">
        <v>17</v>
      </c>
      <c r="C105" s="10"/>
      <c r="D105" s="41" t="str">
        <f>'Beoordelaar 5'!C33</f>
        <v>SCORE</v>
      </c>
      <c r="E105" s="134"/>
      <c r="F105" s="10"/>
      <c r="G105" s="41" t="str">
        <f>'Beoordelaar 5'!F33</f>
        <v>SCORE</v>
      </c>
      <c r="H105" s="134"/>
      <c r="I105" s="10"/>
      <c r="J105" s="41" t="str">
        <f>'Beoordelaar 5'!I33</f>
        <v>SCORE</v>
      </c>
      <c r="K105" s="134"/>
    </row>
    <row r="106" spans="1:11" ht="20" customHeight="1">
      <c r="A106" s="135" t="s">
        <v>4</v>
      </c>
      <c r="B106" s="135"/>
      <c r="C106" s="10"/>
      <c r="D106" s="37" t="s">
        <v>5</v>
      </c>
      <c r="E106" s="134"/>
      <c r="F106" s="10"/>
      <c r="G106" s="37" t="s">
        <v>5</v>
      </c>
      <c r="H106" s="134"/>
      <c r="I106" s="10"/>
      <c r="J106" s="37" t="s">
        <v>5</v>
      </c>
      <c r="K106" s="134"/>
    </row>
    <row r="107" spans="1:11" ht="20" customHeight="1">
      <c r="A107" s="136"/>
      <c r="B107" s="136"/>
      <c r="C107" s="9"/>
      <c r="D107" s="33" t="str">
        <f>IF(D106="Uitmuntend","€ 8.500",IF(D106="Goed","€ 4.250",IF(D106="Voldoende","€ 3.000",IF(D106="Matig","€ 0",IF(D106="Onvoldoende","KO"," ")))))</f>
        <v xml:space="preserve"> </v>
      </c>
      <c r="E107" s="134"/>
      <c r="F107" s="10"/>
      <c r="G107" s="33" t="str">
        <f>IF(G106="Uitmuntend","€ 8.500",IF(G106="Goed","€ 4.250",IF(G106="Voldoende","€ 3.000",IF(G106="Matig","€ 0",IF(G106="Onvoldoende","KO"," ")))))</f>
        <v xml:space="preserve"> </v>
      </c>
      <c r="H107" s="134"/>
      <c r="I107" s="10"/>
      <c r="J107" s="33" t="str">
        <f>IF(J106="Uitmuntend","€ 8.500",IF(J106="Goed","€ 4.250",IF(J106="Voldoende","€ 3.000",IF(J106="Matig","€ 0",IF(J106="Onvoldoende","KO"," ")))))</f>
        <v xml:space="preserve"> </v>
      </c>
      <c r="K107" s="134"/>
    </row>
    <row r="108" spans="1:11" ht="20" customHeight="1">
      <c r="A108" s="131" t="str">
        <f>INTERVIEW!A6</f>
        <v>Vraag 3</v>
      </c>
      <c r="B108" s="40" t="s">
        <v>6</v>
      </c>
      <c r="C108" s="10"/>
      <c r="D108" s="41" t="str">
        <f>'Beoordelaar 1'!C35</f>
        <v>SCORE</v>
      </c>
      <c r="E108" s="134" t="s">
        <v>3</v>
      </c>
      <c r="F108" s="10"/>
      <c r="G108" s="41" t="str">
        <f>'Beoordelaar 1'!F35</f>
        <v>SCORE</v>
      </c>
      <c r="H108" s="134" t="s">
        <v>3</v>
      </c>
      <c r="I108" s="10"/>
      <c r="J108" s="41" t="str">
        <f>'Beoordelaar 1'!I35</f>
        <v>SCORE</v>
      </c>
      <c r="K108" s="134" t="s">
        <v>3</v>
      </c>
    </row>
    <row r="109" spans="1:11" ht="20" customHeight="1">
      <c r="A109" s="132"/>
      <c r="B109" s="40" t="s">
        <v>7</v>
      </c>
      <c r="C109" s="10"/>
      <c r="D109" s="41" t="str">
        <f>'Beoordelaar 2'!C35</f>
        <v>SCORE</v>
      </c>
      <c r="E109" s="134"/>
      <c r="F109" s="10"/>
      <c r="G109" s="41" t="str">
        <f>'Beoordelaar 2'!F35</f>
        <v>SCORE</v>
      </c>
      <c r="H109" s="134"/>
      <c r="I109" s="10"/>
      <c r="J109" s="41" t="str">
        <f>'Beoordelaar 2'!I35</f>
        <v>SCORE</v>
      </c>
      <c r="K109" s="134"/>
    </row>
    <row r="110" spans="1:11" ht="20" customHeight="1">
      <c r="A110" s="132"/>
      <c r="B110" s="40" t="s">
        <v>8</v>
      </c>
      <c r="C110" s="10"/>
      <c r="D110" s="41" t="str">
        <f>'Beoordelaar 3'!C35</f>
        <v>SCORE</v>
      </c>
      <c r="E110" s="134"/>
      <c r="F110" s="10"/>
      <c r="G110" s="41" t="str">
        <f>'Beoordelaar 3'!F35</f>
        <v>SCORE</v>
      </c>
      <c r="H110" s="134"/>
      <c r="I110" s="10"/>
      <c r="J110" s="41" t="str">
        <f>'Beoordelaar 3'!I35</f>
        <v>SCORE</v>
      </c>
      <c r="K110" s="134"/>
    </row>
    <row r="111" spans="1:11" ht="20" customHeight="1">
      <c r="A111" s="132"/>
      <c r="B111" s="40" t="s">
        <v>16</v>
      </c>
      <c r="C111" s="10"/>
      <c r="D111" s="41" t="str">
        <f>'Beoordelaar 4'!C35</f>
        <v>SCORE</v>
      </c>
      <c r="E111" s="134"/>
      <c r="F111" s="10"/>
      <c r="G111" s="41" t="str">
        <f>'Beoordelaar 4'!F35</f>
        <v>SCORE</v>
      </c>
      <c r="H111" s="134"/>
      <c r="I111" s="10"/>
      <c r="J111" s="41" t="str">
        <f>'Beoordelaar 4'!I35</f>
        <v>SCORE</v>
      </c>
      <c r="K111" s="134"/>
    </row>
    <row r="112" spans="1:11" ht="20" customHeight="1">
      <c r="A112" s="133"/>
      <c r="B112" s="40" t="s">
        <v>17</v>
      </c>
      <c r="C112" s="10"/>
      <c r="D112" s="41" t="str">
        <f>'Beoordelaar 5'!C35</f>
        <v>SCORE</v>
      </c>
      <c r="E112" s="134"/>
      <c r="F112" s="10"/>
      <c r="G112" s="41" t="str">
        <f>'Beoordelaar 5'!F35</f>
        <v>SCORE</v>
      </c>
      <c r="H112" s="134"/>
      <c r="I112" s="10"/>
      <c r="J112" s="41" t="str">
        <f>'Beoordelaar 5'!I35</f>
        <v>SCORE</v>
      </c>
      <c r="K112" s="134"/>
    </row>
    <row r="113" spans="1:11" ht="20" customHeight="1">
      <c r="A113" s="135" t="s">
        <v>4</v>
      </c>
      <c r="B113" s="135"/>
      <c r="C113" s="10"/>
      <c r="D113" s="37" t="s">
        <v>5</v>
      </c>
      <c r="E113" s="134"/>
      <c r="F113" s="10"/>
      <c r="G113" s="37" t="s">
        <v>5</v>
      </c>
      <c r="H113" s="134"/>
      <c r="I113" s="10"/>
      <c r="J113" s="37" t="s">
        <v>5</v>
      </c>
      <c r="K113" s="134"/>
    </row>
    <row r="114" spans="1:11" ht="20" customHeight="1">
      <c r="A114" s="136"/>
      <c r="B114" s="136"/>
      <c r="C114" s="10"/>
      <c r="D114" s="33" t="str">
        <f>IF(D113="Uitmuntend","€ 8.500",IF(D113="Goed","€ 4.250",IF(D113="Voldoende","€ 3.000",IF(D113="Matig","€ 0",IF(D113="Onvoldoende","KO"," ")))))</f>
        <v xml:space="preserve"> </v>
      </c>
      <c r="E114" s="134"/>
      <c r="F114" s="10"/>
      <c r="G114" s="33" t="str">
        <f>IF(G113="Uitmuntend","€ 8.500",IF(G113="Goed","€ 4.250",IF(G113="Voldoende","€ 3.000",IF(G113="Matig","€ 0",IF(G113="Onvoldoende","KO"," ")))))</f>
        <v xml:space="preserve"> </v>
      </c>
      <c r="H114" s="134"/>
      <c r="I114" s="10"/>
      <c r="J114" s="33" t="str">
        <f>IF(J113="Uitmuntend","€ 8.500",IF(J113="Goed","€ 4.250",IF(J113="Voldoende","€ 3.000",IF(J113="Matig","€ 0",IF(J113="Onvoldoende","KO"," ")))))</f>
        <v xml:space="preserve"> </v>
      </c>
      <c r="K114" s="134"/>
    </row>
    <row r="115" spans="1:11" ht="20" customHeight="1">
      <c r="A115" s="131" t="str">
        <f>INTERVIEW!A7</f>
        <v>Vraag 4</v>
      </c>
      <c r="B115" s="40" t="s">
        <v>6</v>
      </c>
      <c r="C115" s="10"/>
      <c r="D115" s="41" t="str">
        <f>'Beoordelaar 1'!C37</f>
        <v>SCORE</v>
      </c>
      <c r="E115" s="134" t="s">
        <v>3</v>
      </c>
      <c r="F115" s="10"/>
      <c r="G115" s="41" t="str">
        <f>'Beoordelaar 1'!F37</f>
        <v>SCORE</v>
      </c>
      <c r="H115" s="134" t="s">
        <v>3</v>
      </c>
      <c r="I115" s="10"/>
      <c r="J115" s="41" t="str">
        <f>'Beoordelaar 1'!I37</f>
        <v>SCORE</v>
      </c>
      <c r="K115" s="134" t="s">
        <v>3</v>
      </c>
    </row>
    <row r="116" spans="1:11" ht="20" customHeight="1">
      <c r="A116" s="132"/>
      <c r="B116" s="40" t="s">
        <v>7</v>
      </c>
      <c r="C116" s="10"/>
      <c r="D116" s="41" t="str">
        <f>'Beoordelaar 2'!C37</f>
        <v>SCORE</v>
      </c>
      <c r="E116" s="134"/>
      <c r="F116" s="10"/>
      <c r="G116" s="41" t="str">
        <f>'Beoordelaar 2'!F37</f>
        <v>SCORE</v>
      </c>
      <c r="H116" s="134"/>
      <c r="I116" s="10"/>
      <c r="J116" s="41" t="str">
        <f>'Beoordelaar 2'!I37</f>
        <v>SCORE</v>
      </c>
      <c r="K116" s="134"/>
    </row>
    <row r="117" spans="1:11" ht="20" customHeight="1">
      <c r="A117" s="132"/>
      <c r="B117" s="40" t="s">
        <v>8</v>
      </c>
      <c r="C117" s="10"/>
      <c r="D117" s="41" t="str">
        <f>'Beoordelaar 3'!C37</f>
        <v>SCORE</v>
      </c>
      <c r="E117" s="134"/>
      <c r="F117" s="10"/>
      <c r="G117" s="41" t="str">
        <f>'Beoordelaar 3'!F37</f>
        <v>SCORE</v>
      </c>
      <c r="H117" s="134"/>
      <c r="I117" s="10"/>
      <c r="J117" s="41" t="str">
        <f>'Beoordelaar 3'!I37</f>
        <v>SCORE</v>
      </c>
      <c r="K117" s="134"/>
    </row>
    <row r="118" spans="1:11" ht="20" customHeight="1">
      <c r="A118" s="132"/>
      <c r="B118" s="40" t="s">
        <v>16</v>
      </c>
      <c r="C118" s="10"/>
      <c r="D118" s="41" t="str">
        <f>'Beoordelaar 4'!C37</f>
        <v>SCORE</v>
      </c>
      <c r="E118" s="134"/>
      <c r="F118" s="10"/>
      <c r="G118" s="41" t="str">
        <f>'Beoordelaar 4'!F37</f>
        <v>SCORE</v>
      </c>
      <c r="H118" s="134"/>
      <c r="I118" s="10"/>
      <c r="J118" s="41" t="str">
        <f>'Beoordelaar 4'!I37</f>
        <v>SCORE</v>
      </c>
      <c r="K118" s="134"/>
    </row>
    <row r="119" spans="1:11" ht="20" customHeight="1">
      <c r="A119" s="133"/>
      <c r="B119" s="40" t="s">
        <v>17</v>
      </c>
      <c r="C119" s="10"/>
      <c r="D119" s="41" t="str">
        <f>'Beoordelaar 5'!C37</f>
        <v>SCORE</v>
      </c>
      <c r="E119" s="134"/>
      <c r="F119" s="10"/>
      <c r="G119" s="41" t="str">
        <f>'Beoordelaar 5'!F37</f>
        <v>SCORE</v>
      </c>
      <c r="H119" s="134"/>
      <c r="I119" s="10"/>
      <c r="J119" s="41" t="str">
        <f>'Beoordelaar 5'!I37</f>
        <v>SCORE</v>
      </c>
      <c r="K119" s="134"/>
    </row>
    <row r="120" spans="1:11" ht="20" customHeight="1">
      <c r="A120" s="135" t="s">
        <v>4</v>
      </c>
      <c r="B120" s="135"/>
      <c r="C120" s="9"/>
      <c r="D120" s="37" t="s">
        <v>5</v>
      </c>
      <c r="E120" s="134"/>
      <c r="F120" s="9"/>
      <c r="G120" s="37" t="s">
        <v>5</v>
      </c>
      <c r="H120" s="134"/>
      <c r="I120" s="9"/>
      <c r="J120" s="37" t="s">
        <v>5</v>
      </c>
      <c r="K120" s="134"/>
    </row>
    <row r="121" spans="1:11" ht="20" customHeight="1">
      <c r="A121" s="136"/>
      <c r="B121" s="136"/>
      <c r="C121" s="10"/>
      <c r="D121" s="33" t="str">
        <f>IF(D120="Uitmuntend","€ 8.500",IF(D120="Goed","€ 4.250",IF(D120="Voldoende","€ 3.000",IF(D120="Matig","€ 0",IF(D120="Onvoldoende","KO"," ")))))</f>
        <v xml:space="preserve"> </v>
      </c>
      <c r="E121" s="134"/>
      <c r="F121" s="10"/>
      <c r="G121" s="33" t="str">
        <f>IF(G120="Uitmuntend","€ 8.500",IF(G120="Goed","€ 4.250",IF(G120="Voldoende","€ 3.000",IF(G120="Matig","€ 0",IF(G120="Onvoldoende","KO"," ")))))</f>
        <v xml:space="preserve"> </v>
      </c>
      <c r="H121" s="134"/>
      <c r="I121" s="10"/>
      <c r="J121" s="33" t="str">
        <f>IF(J120="Uitmuntend","€ 8.500",IF(J120="Goed","€ 4.250",IF(J120="Voldoende","€ 3.000",IF(J120="Matig","€ 0",IF(J120="Onvoldoende","KO"," ")))))</f>
        <v xml:space="preserve"> </v>
      </c>
      <c r="K121" s="134"/>
    </row>
    <row r="122" spans="1:11" ht="20" customHeight="1">
      <c r="A122" s="131" t="str">
        <f>INTERVIEW!A8</f>
        <v>Vraag 5</v>
      </c>
      <c r="B122" s="40" t="s">
        <v>6</v>
      </c>
      <c r="C122" s="10"/>
      <c r="D122" s="41" t="str">
        <f>'Beoordelaar 1'!C39</f>
        <v>SCORE</v>
      </c>
      <c r="E122" s="134" t="s">
        <v>3</v>
      </c>
      <c r="F122" s="10"/>
      <c r="G122" s="41" t="str">
        <f>'Beoordelaar 1'!F39</f>
        <v>SCORE</v>
      </c>
      <c r="H122" s="134" t="s">
        <v>3</v>
      </c>
      <c r="I122" s="10"/>
      <c r="J122" s="41" t="str">
        <f>'Beoordelaar 1'!I39</f>
        <v>SCORE</v>
      </c>
      <c r="K122" s="134" t="s">
        <v>3</v>
      </c>
    </row>
    <row r="123" spans="1:11" ht="20" customHeight="1">
      <c r="A123" s="132"/>
      <c r="B123" s="40" t="s">
        <v>7</v>
      </c>
      <c r="C123" s="10"/>
      <c r="D123" s="41" t="str">
        <f>'Beoordelaar 2'!C39</f>
        <v>SCORE</v>
      </c>
      <c r="E123" s="134"/>
      <c r="F123" s="10"/>
      <c r="G123" s="41" t="str">
        <f>'Beoordelaar 2'!F39</f>
        <v>SCORE</v>
      </c>
      <c r="H123" s="134"/>
      <c r="I123" s="10"/>
      <c r="J123" s="41" t="str">
        <f>'Beoordelaar 2'!I39</f>
        <v>SCORE</v>
      </c>
      <c r="K123" s="134"/>
    </row>
    <row r="124" spans="1:11" ht="20" customHeight="1">
      <c r="A124" s="132"/>
      <c r="B124" s="40" t="s">
        <v>8</v>
      </c>
      <c r="C124" s="10"/>
      <c r="D124" s="41" t="str">
        <f>'Beoordelaar 3'!C39</f>
        <v>SCORE</v>
      </c>
      <c r="E124" s="134"/>
      <c r="F124" s="10"/>
      <c r="G124" s="41" t="str">
        <f>'Beoordelaar 3'!F39</f>
        <v>SCORE</v>
      </c>
      <c r="H124" s="134"/>
      <c r="I124" s="10"/>
      <c r="J124" s="41" t="str">
        <f>'Beoordelaar 3'!I39</f>
        <v>SCORE</v>
      </c>
      <c r="K124" s="134"/>
    </row>
    <row r="125" spans="1:11" ht="20" customHeight="1">
      <c r="A125" s="132"/>
      <c r="B125" s="40" t="s">
        <v>16</v>
      </c>
      <c r="C125" s="10"/>
      <c r="D125" s="41" t="str">
        <f>'Beoordelaar 4'!C39</f>
        <v>SCORE</v>
      </c>
      <c r="E125" s="134"/>
      <c r="F125" s="10"/>
      <c r="G125" s="41" t="str">
        <f>'Beoordelaar 4'!F39</f>
        <v>SCORE</v>
      </c>
      <c r="H125" s="134"/>
      <c r="I125" s="10"/>
      <c r="J125" s="41" t="str">
        <f>'Beoordelaar 4'!I39</f>
        <v>SCORE</v>
      </c>
      <c r="K125" s="134"/>
    </row>
    <row r="126" spans="1:11" ht="20" customHeight="1">
      <c r="A126" s="133"/>
      <c r="B126" s="40" t="s">
        <v>17</v>
      </c>
      <c r="C126" s="10"/>
      <c r="D126" s="41" t="str">
        <f>'Beoordelaar 5'!C39</f>
        <v>SCORE</v>
      </c>
      <c r="E126" s="134"/>
      <c r="F126" s="10"/>
      <c r="G126" s="41" t="str">
        <f>'Beoordelaar 5'!F39</f>
        <v>SCORE</v>
      </c>
      <c r="H126" s="134"/>
      <c r="I126" s="10"/>
      <c r="J126" s="41" t="str">
        <f>'Beoordelaar 5'!I39</f>
        <v>SCORE</v>
      </c>
      <c r="K126" s="134"/>
    </row>
    <row r="127" spans="1:11" ht="20" customHeight="1">
      <c r="A127" s="135" t="s">
        <v>4</v>
      </c>
      <c r="B127" s="135"/>
      <c r="C127" s="10"/>
      <c r="D127" s="37" t="s">
        <v>5</v>
      </c>
      <c r="E127" s="134"/>
      <c r="F127" s="10"/>
      <c r="G127" s="37" t="s">
        <v>5</v>
      </c>
      <c r="H127" s="134"/>
      <c r="I127" s="10"/>
      <c r="J127" s="37" t="s">
        <v>5</v>
      </c>
      <c r="K127" s="134"/>
    </row>
    <row r="128" spans="1:11" ht="20" customHeight="1">
      <c r="A128" s="136"/>
      <c r="B128" s="136"/>
      <c r="C128" s="10"/>
      <c r="D128" s="33" t="str">
        <f>IF(D127="Uitmuntend","€ 8.500",IF(D127="Goed","€ 4.250",IF(D127="Voldoende","€ 3.000",IF(D127="Matig","€ 0",IF(D127="Onvoldoende","KO"," ")))))</f>
        <v xml:space="preserve"> </v>
      </c>
      <c r="E128" s="134"/>
      <c r="F128" s="10"/>
      <c r="G128" s="33" t="str">
        <f>IF(G127="Uitmuntend","€ 8.500",IF(G127="Goed","€ 4.250",IF(G127="Voldoende","€ 3.000",IF(G127="Matig","€ 0",IF(G127="Onvoldoende","KO"," ")))))</f>
        <v xml:space="preserve"> </v>
      </c>
      <c r="H128" s="134"/>
      <c r="I128" s="10"/>
      <c r="J128" s="33" t="str">
        <f>IF(J127="Uitmuntend","€ 8.500",IF(J127="Goed","€ 4.250",IF(J127="Voldoende","€ 3.000",IF(J127="Matig","€ 0",IF(J127="Onvoldoende","KO"," ")))))</f>
        <v xml:space="preserve"> </v>
      </c>
      <c r="K128" s="134"/>
    </row>
    <row r="129" spans="1:11" ht="20" customHeight="1">
      <c r="C129"/>
      <c r="F129"/>
      <c r="I129"/>
    </row>
    <row r="130" spans="1:11" ht="30" customHeight="1">
      <c r="A130" s="150" t="s">
        <v>124</v>
      </c>
      <c r="B130" s="150"/>
      <c r="C130" s="10"/>
      <c r="D130" s="143" t="e">
        <f>D100+D107+D114+D121+D128</f>
        <v>#VALUE!</v>
      </c>
      <c r="E130" s="144"/>
      <c r="F130" s="17"/>
      <c r="G130" s="143" t="e">
        <f>G100+G107+G114+G121+G128</f>
        <v>#VALUE!</v>
      </c>
      <c r="H130" s="144"/>
      <c r="I130" s="17"/>
      <c r="J130" s="143" t="e">
        <f>J100+J107+J114+J121+J128</f>
        <v>#VALUE!</v>
      </c>
      <c r="K130" s="144"/>
    </row>
    <row r="131" spans="1:11" ht="20" customHeight="1">
      <c r="C131"/>
      <c r="F131"/>
      <c r="I131"/>
    </row>
    <row r="132" spans="1:11" ht="20" customHeight="1">
      <c r="A132" s="86" t="str">
        <f>PRODUCTDEMONSTRATIE!A1:A1</f>
        <v>3. PRODUCTDEMONSTRATIE BIJ ZAAM</v>
      </c>
      <c r="B132" s="87"/>
      <c r="C132" s="9"/>
      <c r="D132" s="88"/>
      <c r="E132" s="89" t="s">
        <v>32</v>
      </c>
      <c r="F132" s="14"/>
      <c r="G132" s="88"/>
      <c r="H132" s="89" t="s">
        <v>32</v>
      </c>
      <c r="I132" s="14"/>
      <c r="J132" s="90"/>
      <c r="K132" s="89" t="s">
        <v>32</v>
      </c>
    </row>
    <row r="133" spans="1:11" ht="20" customHeight="1">
      <c r="A133" s="137" t="str">
        <f>PRODUCTDEMONSTRATIE!A3</f>
        <v>(1) Leerlingstoel nr. 6</v>
      </c>
      <c r="B133" s="138"/>
      <c r="C133" s="138"/>
      <c r="D133" s="138"/>
      <c r="E133" s="138"/>
      <c r="F133" s="138"/>
      <c r="G133" s="138"/>
      <c r="H133" s="138"/>
      <c r="I133" s="138"/>
      <c r="J133" s="138"/>
      <c r="K133" s="139"/>
    </row>
    <row r="134" spans="1:11" ht="20" customHeight="1">
      <c r="A134" s="132" t="str">
        <f>PRODUCTDEMONSTRATIE!A6:A6</f>
        <v>1.	Zitcomfort</v>
      </c>
      <c r="B134" s="84" t="s">
        <v>6</v>
      </c>
      <c r="C134" s="10"/>
      <c r="D134" s="85" t="str">
        <f>'Beoordelaar 1'!C44</f>
        <v>SCORE</v>
      </c>
      <c r="E134" s="140" t="s">
        <v>3</v>
      </c>
      <c r="F134" s="10"/>
      <c r="G134" s="85" t="str">
        <f>'Beoordelaar 1'!F44</f>
        <v>SCORE</v>
      </c>
      <c r="H134" s="140" t="s">
        <v>3</v>
      </c>
      <c r="I134" s="10"/>
      <c r="J134" s="85" t="str">
        <f>'Beoordelaar 1'!I44</f>
        <v>SCORE</v>
      </c>
      <c r="K134" s="140" t="s">
        <v>3</v>
      </c>
    </row>
    <row r="135" spans="1:11" ht="20" customHeight="1">
      <c r="A135" s="132"/>
      <c r="B135" s="40" t="s">
        <v>7</v>
      </c>
      <c r="C135" s="10"/>
      <c r="D135" s="41" t="str">
        <f>'Beoordelaar 2'!C44</f>
        <v>SCORE</v>
      </c>
      <c r="E135" s="134"/>
      <c r="F135" s="10"/>
      <c r="G135" s="41" t="str">
        <f>'Beoordelaar 2'!F44</f>
        <v>SCORE</v>
      </c>
      <c r="H135" s="134"/>
      <c r="I135" s="10"/>
      <c r="J135" s="41" t="str">
        <f>'Beoordelaar 2'!I44</f>
        <v>SCORE</v>
      </c>
      <c r="K135" s="134"/>
    </row>
    <row r="136" spans="1:11" ht="20" customHeight="1">
      <c r="A136" s="132"/>
      <c r="B136" s="40" t="s">
        <v>8</v>
      </c>
      <c r="C136" s="10"/>
      <c r="D136" s="41" t="str">
        <f>'Beoordelaar 3'!C44</f>
        <v>SCORE</v>
      </c>
      <c r="E136" s="134"/>
      <c r="F136" s="10"/>
      <c r="G136" s="41" t="str">
        <f>'Beoordelaar 3'!F44</f>
        <v>SCORE</v>
      </c>
      <c r="H136" s="134"/>
      <c r="I136" s="10"/>
      <c r="J136" s="41" t="str">
        <f>'Beoordelaar 3'!I44</f>
        <v>SCORE</v>
      </c>
      <c r="K136" s="134"/>
    </row>
    <row r="137" spans="1:11" ht="20" customHeight="1">
      <c r="A137" s="132"/>
      <c r="B137" s="40" t="s">
        <v>16</v>
      </c>
      <c r="C137" s="10"/>
      <c r="D137" s="41" t="str">
        <f>'Beoordelaar 4'!C44</f>
        <v>SCORE</v>
      </c>
      <c r="E137" s="134"/>
      <c r="F137" s="10"/>
      <c r="G137" s="41" t="str">
        <f>'Beoordelaar 4'!F44</f>
        <v>SCORE</v>
      </c>
      <c r="H137" s="134"/>
      <c r="I137" s="10"/>
      <c r="J137" s="41" t="str">
        <f>'Beoordelaar 4'!I44</f>
        <v>SCORE</v>
      </c>
      <c r="K137" s="134"/>
    </row>
    <row r="138" spans="1:11" ht="20" customHeight="1">
      <c r="A138" s="133"/>
      <c r="B138" s="40" t="s">
        <v>17</v>
      </c>
      <c r="C138" s="10"/>
      <c r="D138" s="41" t="str">
        <f>'Beoordelaar 5'!C44</f>
        <v>SCORE</v>
      </c>
      <c r="E138" s="134"/>
      <c r="F138" s="10"/>
      <c r="G138" s="41" t="str">
        <f>'Beoordelaar 5'!F44</f>
        <v>SCORE</v>
      </c>
      <c r="H138" s="134"/>
      <c r="I138" s="10"/>
      <c r="J138" s="41" t="str">
        <f>'Beoordelaar 5'!I44</f>
        <v>SCORE</v>
      </c>
      <c r="K138" s="134"/>
    </row>
    <row r="139" spans="1:11" ht="20" customHeight="1">
      <c r="A139" s="135" t="s">
        <v>4</v>
      </c>
      <c r="B139" s="135"/>
      <c r="C139" s="10"/>
      <c r="D139" s="37" t="s">
        <v>5</v>
      </c>
      <c r="E139" s="134"/>
      <c r="F139" s="10"/>
      <c r="G139" s="37" t="s">
        <v>5</v>
      </c>
      <c r="H139" s="134"/>
      <c r="I139" s="10"/>
      <c r="J139" s="37" t="s">
        <v>5</v>
      </c>
      <c r="K139" s="134"/>
    </row>
    <row r="140" spans="1:11" ht="20" customHeight="1">
      <c r="A140" s="136"/>
      <c r="B140" s="136"/>
      <c r="C140" s="10"/>
      <c r="D140" s="33" t="str">
        <f>IF(D139="Uitmuntend","€ 1.000",IF(D139="Voldoende","€ 500",IF(D139="Onvoldoende","KO"," ")))</f>
        <v xml:space="preserve"> </v>
      </c>
      <c r="E140" s="134"/>
      <c r="F140" s="10"/>
      <c r="G140" s="33" t="str">
        <f>IF(G139="Uitmuntend","€ 1.000",IF(G139="Voldoende","€ 500",IF(G139="Onvoldoende","KO"," ")))</f>
        <v xml:space="preserve"> </v>
      </c>
      <c r="H140" s="134"/>
      <c r="I140" s="10"/>
      <c r="J140" s="33" t="str">
        <f>IF(J139="Uitmuntend","€ 1.000",IF(J139="Voldoende","€ 500",IF(J139="Onvoldoende","KO"," ")))</f>
        <v xml:space="preserve"> </v>
      </c>
      <c r="K140" s="134"/>
    </row>
    <row r="141" spans="1:11" ht="20" customHeight="1">
      <c r="A141" s="131" t="str">
        <f>PRODUCTDEMONSTRATIE!A7:A7</f>
        <v>2.	Stabiliteit bij het zitten</v>
      </c>
      <c r="B141" s="40" t="s">
        <v>6</v>
      </c>
      <c r="C141" s="10"/>
      <c r="D141" s="41" t="str">
        <f>'Beoordelaar 1'!C46</f>
        <v>SCORE</v>
      </c>
      <c r="E141" s="134" t="s">
        <v>3</v>
      </c>
      <c r="F141" s="10"/>
      <c r="G141" s="41" t="str">
        <f>'Beoordelaar 1'!F46</f>
        <v>SCORE</v>
      </c>
      <c r="H141" s="134" t="s">
        <v>3</v>
      </c>
      <c r="I141" s="10"/>
      <c r="J141" s="41" t="str">
        <f>'Beoordelaar 1'!I46</f>
        <v>SCORE</v>
      </c>
      <c r="K141" s="134" t="s">
        <v>3</v>
      </c>
    </row>
    <row r="142" spans="1:11" ht="20" customHeight="1">
      <c r="A142" s="132"/>
      <c r="B142" s="40" t="s">
        <v>7</v>
      </c>
      <c r="C142" s="10"/>
      <c r="D142" s="41" t="str">
        <f>'Beoordelaar 2'!C46</f>
        <v>SCORE</v>
      </c>
      <c r="E142" s="134"/>
      <c r="F142" s="10"/>
      <c r="G142" s="41" t="str">
        <f>'Beoordelaar 2'!F46</f>
        <v>SCORE</v>
      </c>
      <c r="H142" s="134"/>
      <c r="I142" s="10"/>
      <c r="J142" s="41" t="str">
        <f>'Beoordelaar 2'!I46</f>
        <v>SCORE</v>
      </c>
      <c r="K142" s="134"/>
    </row>
    <row r="143" spans="1:11" ht="20" customHeight="1">
      <c r="A143" s="132"/>
      <c r="B143" s="40" t="s">
        <v>8</v>
      </c>
      <c r="C143" s="10"/>
      <c r="D143" s="41" t="str">
        <f>'Beoordelaar 3'!C46</f>
        <v>SCORE</v>
      </c>
      <c r="E143" s="134"/>
      <c r="F143" s="10"/>
      <c r="G143" s="41" t="str">
        <f>'Beoordelaar 3'!F46</f>
        <v>SCORE</v>
      </c>
      <c r="H143" s="134"/>
      <c r="I143" s="10"/>
      <c r="J143" s="41" t="str">
        <f>'Beoordelaar 3'!I46</f>
        <v>SCORE</v>
      </c>
      <c r="K143" s="134"/>
    </row>
    <row r="144" spans="1:11" ht="20" customHeight="1">
      <c r="A144" s="132"/>
      <c r="B144" s="40" t="s">
        <v>16</v>
      </c>
      <c r="C144" s="10"/>
      <c r="D144" s="41" t="str">
        <f>'Beoordelaar 4'!C46</f>
        <v>SCORE</v>
      </c>
      <c r="E144" s="134"/>
      <c r="F144" s="10"/>
      <c r="G144" s="41" t="str">
        <f>'Beoordelaar 4'!F46</f>
        <v>SCORE</v>
      </c>
      <c r="H144" s="134"/>
      <c r="I144" s="10"/>
      <c r="J144" s="41" t="str">
        <f>'Beoordelaar 4'!I46</f>
        <v>SCORE</v>
      </c>
      <c r="K144" s="134"/>
    </row>
    <row r="145" spans="1:11" ht="20" customHeight="1">
      <c r="A145" s="133"/>
      <c r="B145" s="40" t="s">
        <v>17</v>
      </c>
      <c r="C145" s="10"/>
      <c r="D145" s="41" t="str">
        <f>'Beoordelaar 5'!C46</f>
        <v>SCORE</v>
      </c>
      <c r="E145" s="134"/>
      <c r="F145" s="10"/>
      <c r="G145" s="41" t="str">
        <f>'Beoordelaar 5'!F46</f>
        <v>SCORE</v>
      </c>
      <c r="H145" s="134"/>
      <c r="I145" s="10"/>
      <c r="J145" s="41" t="str">
        <f>'Beoordelaar 5'!I46</f>
        <v>SCORE</v>
      </c>
      <c r="K145" s="134"/>
    </row>
    <row r="146" spans="1:11" ht="20" customHeight="1">
      <c r="A146" s="135" t="s">
        <v>4</v>
      </c>
      <c r="B146" s="135"/>
      <c r="C146" s="10"/>
      <c r="D146" s="37" t="s">
        <v>5</v>
      </c>
      <c r="E146" s="134"/>
      <c r="F146" s="10"/>
      <c r="G146" s="37" t="s">
        <v>5</v>
      </c>
      <c r="H146" s="134"/>
      <c r="I146" s="10"/>
      <c r="J146" s="37" t="s">
        <v>5</v>
      </c>
      <c r="K146" s="134"/>
    </row>
    <row r="147" spans="1:11" ht="20" customHeight="1">
      <c r="A147" s="136"/>
      <c r="B147" s="136"/>
      <c r="C147" s="10"/>
      <c r="D147" s="33" t="str">
        <f>IF(D146="Uitmuntend","€ 1.000",IF(D146="Voldoende","€ 500",IF(D146="Onvoldoende","KO"," ")))</f>
        <v xml:space="preserve"> </v>
      </c>
      <c r="E147" s="134"/>
      <c r="F147" s="10"/>
      <c r="G147" s="33" t="str">
        <f>IF(G146="Uitmuntend","€ 1.000",IF(G146="Voldoende","€ 500",IF(G146="Onvoldoende","KO"," ")))</f>
        <v xml:space="preserve"> </v>
      </c>
      <c r="H147" s="134"/>
      <c r="I147" s="10"/>
      <c r="J147" s="33" t="str">
        <f>IF(J146="Uitmuntend","€ 1.000",IF(J146="Voldoende","€ 500",IF(J146="Onvoldoende","KO"," ")))</f>
        <v xml:space="preserve"> </v>
      </c>
      <c r="K147" s="134"/>
    </row>
    <row r="148" spans="1:11" ht="20" customHeight="1">
      <c r="A148" s="131" t="str">
        <f>PRODUCTDEMONSTRATIE!A8:A8</f>
        <v>3.	Constructie inclusief bevestiging tussen frame en zitting</v>
      </c>
      <c r="B148" s="40" t="s">
        <v>6</v>
      </c>
      <c r="C148" s="10"/>
      <c r="D148" s="41" t="str">
        <f>'Beoordelaar 1'!C48</f>
        <v>SCORE</v>
      </c>
      <c r="E148" s="134" t="s">
        <v>3</v>
      </c>
      <c r="F148" s="10"/>
      <c r="G148" s="41" t="str">
        <f>'Beoordelaar 1'!F48</f>
        <v>SCORE</v>
      </c>
      <c r="H148" s="134" t="s">
        <v>3</v>
      </c>
      <c r="I148" s="10"/>
      <c r="J148" s="41" t="str">
        <f>'Beoordelaar 1'!I48</f>
        <v>SCORE</v>
      </c>
      <c r="K148" s="134" t="s">
        <v>3</v>
      </c>
    </row>
    <row r="149" spans="1:11" ht="20" customHeight="1">
      <c r="A149" s="132"/>
      <c r="B149" s="40" t="s">
        <v>7</v>
      </c>
      <c r="C149" s="10"/>
      <c r="D149" s="41" t="str">
        <f>'Beoordelaar 2'!C48</f>
        <v>SCORE</v>
      </c>
      <c r="E149" s="134"/>
      <c r="F149" s="10"/>
      <c r="G149" s="41" t="str">
        <f>'Beoordelaar 2'!F48</f>
        <v>SCORE</v>
      </c>
      <c r="H149" s="134"/>
      <c r="I149" s="10"/>
      <c r="J149" s="41" t="str">
        <f>'Beoordelaar 2'!I48</f>
        <v>SCORE</v>
      </c>
      <c r="K149" s="134"/>
    </row>
    <row r="150" spans="1:11" ht="20" customHeight="1">
      <c r="A150" s="132"/>
      <c r="B150" s="40" t="s">
        <v>8</v>
      </c>
      <c r="C150" s="10"/>
      <c r="D150" s="41" t="str">
        <f>'Beoordelaar 3'!C48</f>
        <v>SCORE</v>
      </c>
      <c r="E150" s="134"/>
      <c r="F150" s="10"/>
      <c r="G150" s="41" t="str">
        <f>'Beoordelaar 3'!F48</f>
        <v>SCORE</v>
      </c>
      <c r="H150" s="134"/>
      <c r="I150" s="10"/>
      <c r="J150" s="41" t="str">
        <f>'Beoordelaar 3'!I48</f>
        <v>SCORE</v>
      </c>
      <c r="K150" s="134"/>
    </row>
    <row r="151" spans="1:11" ht="20" customHeight="1">
      <c r="A151" s="132"/>
      <c r="B151" s="40" t="s">
        <v>16</v>
      </c>
      <c r="C151" s="10"/>
      <c r="D151" s="41" t="str">
        <f>'Beoordelaar 4'!C48</f>
        <v>SCORE</v>
      </c>
      <c r="E151" s="134"/>
      <c r="F151" s="10"/>
      <c r="G151" s="41" t="str">
        <f>'Beoordelaar 4'!F48</f>
        <v>SCORE</v>
      </c>
      <c r="H151" s="134"/>
      <c r="I151" s="10"/>
      <c r="J151" s="41" t="str">
        <f>'Beoordelaar 4'!I48</f>
        <v>SCORE</v>
      </c>
      <c r="K151" s="134"/>
    </row>
    <row r="152" spans="1:11" ht="20" customHeight="1">
      <c r="A152" s="133"/>
      <c r="B152" s="40" t="s">
        <v>17</v>
      </c>
      <c r="C152" s="10"/>
      <c r="D152" s="41" t="str">
        <f>'Beoordelaar 5'!C48</f>
        <v>SCORE</v>
      </c>
      <c r="E152" s="134"/>
      <c r="F152" s="10"/>
      <c r="G152" s="41" t="str">
        <f>'Beoordelaar 5'!F48</f>
        <v>SCORE</v>
      </c>
      <c r="H152" s="134"/>
      <c r="I152" s="10"/>
      <c r="J152" s="41" t="str">
        <f>'Beoordelaar 5'!I48</f>
        <v>SCORE</v>
      </c>
      <c r="K152" s="134"/>
    </row>
    <row r="153" spans="1:11" ht="20" customHeight="1">
      <c r="A153" s="135" t="s">
        <v>4</v>
      </c>
      <c r="B153" s="135"/>
      <c r="C153" s="10"/>
      <c r="D153" s="37" t="s">
        <v>5</v>
      </c>
      <c r="E153" s="134"/>
      <c r="F153" s="10"/>
      <c r="G153" s="37" t="s">
        <v>5</v>
      </c>
      <c r="H153" s="134"/>
      <c r="I153" s="10"/>
      <c r="J153" s="37" t="s">
        <v>5</v>
      </c>
      <c r="K153" s="134"/>
    </row>
    <row r="154" spans="1:11" ht="20" customHeight="1">
      <c r="A154" s="136"/>
      <c r="B154" s="136"/>
      <c r="C154" s="10"/>
      <c r="D154" s="33" t="str">
        <f>IF(D153="Uitmuntend","€ 1.000",IF(D153="Voldoende","€ 500",IF(D153="Onvoldoende","KO"," ")))</f>
        <v xml:space="preserve"> </v>
      </c>
      <c r="E154" s="134"/>
      <c r="F154" s="10"/>
      <c r="G154" s="33" t="str">
        <f>IF(G153="Uitmuntend","€ 1.000",IF(G153="Voldoende","€ 500",IF(G153="Onvoldoende","KO"," ")))</f>
        <v xml:space="preserve"> </v>
      </c>
      <c r="H154" s="134"/>
      <c r="I154" s="10"/>
      <c r="J154" s="33" t="str">
        <f>IF(J153="Uitmuntend","€ 1.000",IF(J153="Voldoende","€ 500",IF(J153="Onvoldoende","KO"," ")))</f>
        <v xml:space="preserve"> </v>
      </c>
      <c r="K154" s="134"/>
    </row>
    <row r="155" spans="1:11" ht="20" customHeight="1">
      <c r="A155" s="131" t="str">
        <f>PRODUCTDEMONSTRATIE!A9:A9</f>
        <v>4.	Uitstraling/ vormgeving</v>
      </c>
      <c r="B155" s="40" t="s">
        <v>6</v>
      </c>
      <c r="C155" s="10"/>
      <c r="D155" s="41" t="str">
        <f>'Beoordelaar 1'!C50</f>
        <v>SCORE</v>
      </c>
      <c r="E155" s="134" t="s">
        <v>3</v>
      </c>
      <c r="F155" s="10"/>
      <c r="G155" s="41" t="str">
        <f>'Beoordelaar 1'!F50</f>
        <v>SCORE</v>
      </c>
      <c r="H155" s="134" t="s">
        <v>3</v>
      </c>
      <c r="I155" s="10"/>
      <c r="J155" s="41" t="str">
        <f>'Beoordelaar 1'!I50</f>
        <v>SCORE</v>
      </c>
      <c r="K155" s="134" t="s">
        <v>3</v>
      </c>
    </row>
    <row r="156" spans="1:11" ht="20" customHeight="1">
      <c r="A156" s="132"/>
      <c r="B156" s="40" t="s">
        <v>7</v>
      </c>
      <c r="C156" s="10"/>
      <c r="D156" s="41" t="str">
        <f>'Beoordelaar 2'!C50</f>
        <v>SCORE</v>
      </c>
      <c r="E156" s="134"/>
      <c r="F156" s="10"/>
      <c r="G156" s="41" t="str">
        <f>'Beoordelaar 2'!F50</f>
        <v>SCORE</v>
      </c>
      <c r="H156" s="134"/>
      <c r="I156" s="10"/>
      <c r="J156" s="41" t="str">
        <f>'Beoordelaar 2'!I50</f>
        <v>SCORE</v>
      </c>
      <c r="K156" s="134"/>
    </row>
    <row r="157" spans="1:11" ht="20" customHeight="1">
      <c r="A157" s="132"/>
      <c r="B157" s="40" t="s">
        <v>8</v>
      </c>
      <c r="C157" s="10"/>
      <c r="D157" s="41" t="str">
        <f>'Beoordelaar 3'!C50</f>
        <v>SCORE</v>
      </c>
      <c r="E157" s="134"/>
      <c r="F157" s="10"/>
      <c r="G157" s="41" t="str">
        <f>'Beoordelaar 3'!F50</f>
        <v>SCORE</v>
      </c>
      <c r="H157" s="134"/>
      <c r="I157" s="10"/>
      <c r="J157" s="41" t="str">
        <f>'Beoordelaar 3'!I50</f>
        <v>SCORE</v>
      </c>
      <c r="K157" s="134"/>
    </row>
    <row r="158" spans="1:11" ht="20" customHeight="1">
      <c r="A158" s="132"/>
      <c r="B158" s="40" t="s">
        <v>16</v>
      </c>
      <c r="C158" s="10"/>
      <c r="D158" s="41" t="str">
        <f>'Beoordelaar 4'!C50</f>
        <v>SCORE</v>
      </c>
      <c r="E158" s="134"/>
      <c r="F158" s="10"/>
      <c r="G158" s="41" t="str">
        <f>'Beoordelaar 4'!F50</f>
        <v>SCORE</v>
      </c>
      <c r="H158" s="134"/>
      <c r="I158" s="10"/>
      <c r="J158" s="41" t="str">
        <f>'Beoordelaar 4'!I50</f>
        <v>SCORE</v>
      </c>
      <c r="K158" s="134"/>
    </row>
    <row r="159" spans="1:11" ht="20" customHeight="1">
      <c r="A159" s="133"/>
      <c r="B159" s="40" t="s">
        <v>17</v>
      </c>
      <c r="C159" s="10"/>
      <c r="D159" s="41" t="str">
        <f>'Beoordelaar 5'!C50</f>
        <v>SCORE</v>
      </c>
      <c r="E159" s="134"/>
      <c r="F159" s="10"/>
      <c r="G159" s="41" t="str">
        <f>'Beoordelaar 5'!F50</f>
        <v>SCORE</v>
      </c>
      <c r="H159" s="134"/>
      <c r="I159" s="10"/>
      <c r="J159" s="41" t="str">
        <f>'Beoordelaar 5'!I50</f>
        <v>SCORE</v>
      </c>
      <c r="K159" s="134"/>
    </row>
    <row r="160" spans="1:11" ht="20" customHeight="1">
      <c r="A160" s="135" t="s">
        <v>4</v>
      </c>
      <c r="B160" s="135"/>
      <c r="C160" s="10"/>
      <c r="D160" s="37" t="s">
        <v>5</v>
      </c>
      <c r="E160" s="134"/>
      <c r="F160" s="10"/>
      <c r="G160" s="37" t="s">
        <v>5</v>
      </c>
      <c r="H160" s="134"/>
      <c r="I160" s="10"/>
      <c r="J160" s="37" t="s">
        <v>5</v>
      </c>
      <c r="K160" s="134"/>
    </row>
    <row r="161" spans="1:11" ht="20" customHeight="1">
      <c r="A161" s="136"/>
      <c r="B161" s="136"/>
      <c r="C161" s="10"/>
      <c r="D161" s="33" t="str">
        <f>IF(D160="Uitmuntend","€ 1.000",IF(D160="Voldoende","€ 500",IF(D160="Onvoldoende","KO"," ")))</f>
        <v xml:space="preserve"> </v>
      </c>
      <c r="E161" s="134"/>
      <c r="F161" s="10"/>
      <c r="G161" s="33" t="str">
        <f>IF(G160="Uitmuntend","€ 1.000",IF(G160="Voldoende","€ 500",IF(G160="Onvoldoende","KO"," ")))</f>
        <v xml:space="preserve"> </v>
      </c>
      <c r="H161" s="134"/>
      <c r="I161" s="10"/>
      <c r="J161" s="33" t="str">
        <f>IF(J160="Uitmuntend","€ 1.000",IF(J160="Voldoende","€ 500",IF(J160="Onvoldoende","KO"," ")))</f>
        <v xml:space="preserve"> </v>
      </c>
      <c r="K161" s="134"/>
    </row>
    <row r="162" spans="1:11" ht="20" customHeight="1">
      <c r="A162" s="131" t="str">
        <f>PRODUCTDEMONSTRATIE!A10:A10</f>
        <v>5.	Gemak schoonmaken</v>
      </c>
      <c r="B162" s="40" t="s">
        <v>6</v>
      </c>
      <c r="C162" s="10"/>
      <c r="D162" s="41" t="str">
        <f>'Beoordelaar 1'!C52</f>
        <v>SCORE</v>
      </c>
      <c r="E162" s="134" t="s">
        <v>3</v>
      </c>
      <c r="F162" s="10"/>
      <c r="G162" s="41" t="str">
        <f>'Beoordelaar 1'!F52</f>
        <v>SCORE</v>
      </c>
      <c r="H162" s="134" t="s">
        <v>3</v>
      </c>
      <c r="I162" s="10"/>
      <c r="J162" s="41" t="str">
        <f>'Beoordelaar 1'!I52</f>
        <v>SCORE</v>
      </c>
      <c r="K162" s="134" t="s">
        <v>3</v>
      </c>
    </row>
    <row r="163" spans="1:11" ht="20" customHeight="1">
      <c r="A163" s="132"/>
      <c r="B163" s="40" t="s">
        <v>7</v>
      </c>
      <c r="C163" s="10"/>
      <c r="D163" s="41" t="str">
        <f>'Beoordelaar 2'!C52</f>
        <v>SCORE</v>
      </c>
      <c r="E163" s="134"/>
      <c r="F163" s="10"/>
      <c r="G163" s="41" t="str">
        <f>'Beoordelaar 2'!F52</f>
        <v>SCORE</v>
      </c>
      <c r="H163" s="134"/>
      <c r="I163" s="10"/>
      <c r="J163" s="41" t="str">
        <f>'Beoordelaar 2'!I52</f>
        <v>SCORE</v>
      </c>
      <c r="K163" s="134"/>
    </row>
    <row r="164" spans="1:11" ht="20" customHeight="1">
      <c r="A164" s="132"/>
      <c r="B164" s="40" t="s">
        <v>8</v>
      </c>
      <c r="C164" s="10"/>
      <c r="D164" s="41" t="str">
        <f>'Beoordelaar 3'!C52</f>
        <v>SCORE</v>
      </c>
      <c r="E164" s="134"/>
      <c r="F164" s="10"/>
      <c r="G164" s="41" t="str">
        <f>'Beoordelaar 3'!F52</f>
        <v>SCORE</v>
      </c>
      <c r="H164" s="134"/>
      <c r="I164" s="10"/>
      <c r="J164" s="41" t="str">
        <f>'Beoordelaar 3'!I52</f>
        <v>SCORE</v>
      </c>
      <c r="K164" s="134"/>
    </row>
    <row r="165" spans="1:11" ht="20" customHeight="1">
      <c r="A165" s="132"/>
      <c r="B165" s="40" t="s">
        <v>16</v>
      </c>
      <c r="C165" s="10"/>
      <c r="D165" s="41" t="str">
        <f>'Beoordelaar 4'!C52</f>
        <v>SCORE</v>
      </c>
      <c r="E165" s="134"/>
      <c r="F165" s="10"/>
      <c r="G165" s="41" t="str">
        <f>'Beoordelaar 4'!F52</f>
        <v>SCORE</v>
      </c>
      <c r="H165" s="134"/>
      <c r="I165" s="10"/>
      <c r="J165" s="41" t="str">
        <f>'Beoordelaar 4'!I52</f>
        <v>SCORE</v>
      </c>
      <c r="K165" s="134"/>
    </row>
    <row r="166" spans="1:11" ht="20" customHeight="1">
      <c r="A166" s="133"/>
      <c r="B166" s="40" t="s">
        <v>17</v>
      </c>
      <c r="C166" s="10"/>
      <c r="D166" s="41" t="str">
        <f>'Beoordelaar 5'!C52</f>
        <v>SCORE</v>
      </c>
      <c r="E166" s="134"/>
      <c r="F166" s="10"/>
      <c r="G166" s="41" t="str">
        <f>'Beoordelaar 5'!F52</f>
        <v>SCORE</v>
      </c>
      <c r="H166" s="134"/>
      <c r="I166" s="10"/>
      <c r="J166" s="41" t="str">
        <f>'Beoordelaar 5'!I52</f>
        <v>SCORE</v>
      </c>
      <c r="K166" s="134"/>
    </row>
    <row r="167" spans="1:11" ht="20" customHeight="1">
      <c r="A167" s="135" t="s">
        <v>4</v>
      </c>
      <c r="B167" s="135"/>
      <c r="C167" s="10"/>
      <c r="D167" s="37" t="s">
        <v>5</v>
      </c>
      <c r="E167" s="134"/>
      <c r="F167" s="10"/>
      <c r="G167" s="37" t="s">
        <v>5</v>
      </c>
      <c r="H167" s="134"/>
      <c r="I167" s="10"/>
      <c r="J167" s="37" t="s">
        <v>5</v>
      </c>
      <c r="K167" s="134"/>
    </row>
    <row r="168" spans="1:11" ht="20" customHeight="1">
      <c r="A168" s="136"/>
      <c r="B168" s="136"/>
      <c r="C168" s="10"/>
      <c r="D168" s="33" t="str">
        <f>IF(D167="Uitmuntend","€ 1.000",IF(D167="Voldoende","€ 500",IF(D167="Onvoldoende","KO"," ")))</f>
        <v xml:space="preserve"> </v>
      </c>
      <c r="E168" s="134"/>
      <c r="F168" s="10"/>
      <c r="G168" s="33" t="str">
        <f>IF(G167="Uitmuntend","€ 1.000",IF(G167="Voldoende","€ 500",IF(G167="Onvoldoende","KO"," ")))</f>
        <v xml:space="preserve"> </v>
      </c>
      <c r="H168" s="134"/>
      <c r="I168" s="10"/>
      <c r="J168" s="33" t="str">
        <f>IF(J167="Uitmuntend","€ 1.000",IF(J167="Voldoende","€ 500",IF(J167="Onvoldoende","KO"," ")))</f>
        <v xml:space="preserve"> </v>
      </c>
      <c r="K168" s="134"/>
    </row>
    <row r="169" spans="1:11" ht="20" customHeight="1">
      <c r="A169" s="131" t="str">
        <f>PRODUCTDEMONSTRATIE!A11:A11</f>
        <v>6.	Mate van leerling-proof</v>
      </c>
      <c r="B169" s="40" t="s">
        <v>6</v>
      </c>
      <c r="C169" s="10"/>
      <c r="D169" s="41" t="str">
        <f>'Beoordelaar 1'!C54</f>
        <v>SCORE</v>
      </c>
      <c r="E169" s="134" t="s">
        <v>3</v>
      </c>
      <c r="F169" s="10"/>
      <c r="G169" s="41" t="str">
        <f>'Beoordelaar 1'!F54</f>
        <v>SCORE</v>
      </c>
      <c r="H169" s="134" t="s">
        <v>3</v>
      </c>
      <c r="I169" s="10"/>
      <c r="J169" s="41" t="str">
        <f>'Beoordelaar 1'!I54</f>
        <v>SCORE</v>
      </c>
      <c r="K169" s="134" t="s">
        <v>3</v>
      </c>
    </row>
    <row r="170" spans="1:11" ht="20" customHeight="1">
      <c r="A170" s="132"/>
      <c r="B170" s="40" t="s">
        <v>7</v>
      </c>
      <c r="C170" s="10"/>
      <c r="D170" s="41" t="str">
        <f>'Beoordelaar 2'!C54</f>
        <v>SCORE</v>
      </c>
      <c r="E170" s="134"/>
      <c r="F170" s="10"/>
      <c r="G170" s="41" t="str">
        <f>'Beoordelaar 2'!F54</f>
        <v>SCORE</v>
      </c>
      <c r="H170" s="134"/>
      <c r="I170" s="10"/>
      <c r="J170" s="41" t="str">
        <f>'Beoordelaar 2'!I54</f>
        <v>SCORE</v>
      </c>
      <c r="K170" s="134"/>
    </row>
    <row r="171" spans="1:11" ht="20" customHeight="1">
      <c r="A171" s="132"/>
      <c r="B171" s="40" t="s">
        <v>8</v>
      </c>
      <c r="C171" s="10"/>
      <c r="D171" s="41" t="str">
        <f>'Beoordelaar 3'!C54</f>
        <v>SCORE</v>
      </c>
      <c r="E171" s="134"/>
      <c r="F171" s="10"/>
      <c r="G171" s="41" t="str">
        <f>'Beoordelaar 3'!F54</f>
        <v>SCORE</v>
      </c>
      <c r="H171" s="134"/>
      <c r="I171" s="10"/>
      <c r="J171" s="41" t="str">
        <f>'Beoordelaar 3'!I54</f>
        <v>SCORE</v>
      </c>
      <c r="K171" s="134"/>
    </row>
    <row r="172" spans="1:11" ht="20" customHeight="1">
      <c r="A172" s="132"/>
      <c r="B172" s="40" t="s">
        <v>16</v>
      </c>
      <c r="C172" s="10"/>
      <c r="D172" s="41" t="str">
        <f>'Beoordelaar 4'!C54</f>
        <v>SCORE</v>
      </c>
      <c r="E172" s="134"/>
      <c r="F172" s="10"/>
      <c r="G172" s="41" t="str">
        <f>'Beoordelaar 4'!F54</f>
        <v>SCORE</v>
      </c>
      <c r="H172" s="134"/>
      <c r="I172" s="10"/>
      <c r="J172" s="41" t="str">
        <f>'Beoordelaar 4'!I54</f>
        <v>SCORE</v>
      </c>
      <c r="K172" s="134"/>
    </row>
    <row r="173" spans="1:11" ht="20" customHeight="1">
      <c r="A173" s="133"/>
      <c r="B173" s="40" t="s">
        <v>17</v>
      </c>
      <c r="C173" s="10"/>
      <c r="D173" s="41" t="str">
        <f>'Beoordelaar 5'!C54</f>
        <v>SCORE</v>
      </c>
      <c r="E173" s="134"/>
      <c r="F173" s="10"/>
      <c r="G173" s="41" t="str">
        <f>'Beoordelaar 5'!F54</f>
        <v>SCORE</v>
      </c>
      <c r="H173" s="134"/>
      <c r="I173" s="10"/>
      <c r="J173" s="41" t="str">
        <f>'Beoordelaar 5'!I54</f>
        <v>SCORE</v>
      </c>
      <c r="K173" s="134"/>
    </row>
    <row r="174" spans="1:11" ht="20" customHeight="1">
      <c r="A174" s="135" t="s">
        <v>4</v>
      </c>
      <c r="B174" s="135"/>
      <c r="C174" s="10"/>
      <c r="D174" s="37" t="s">
        <v>5</v>
      </c>
      <c r="E174" s="134"/>
      <c r="F174" s="10"/>
      <c r="G174" s="37" t="s">
        <v>5</v>
      </c>
      <c r="H174" s="134"/>
      <c r="I174" s="10"/>
      <c r="J174" s="37" t="s">
        <v>5</v>
      </c>
      <c r="K174" s="134"/>
    </row>
    <row r="175" spans="1:11" ht="20" customHeight="1">
      <c r="A175" s="136"/>
      <c r="B175" s="136"/>
      <c r="C175" s="10"/>
      <c r="D175" s="33" t="str">
        <f>IF(D174="Uitmuntend","€ 1.000",IF(D174="Voldoende","€ 500",IF(D174="Onvoldoende","KO"," ")))</f>
        <v xml:space="preserve"> </v>
      </c>
      <c r="E175" s="134"/>
      <c r="F175" s="10"/>
      <c r="G175" s="33" t="str">
        <f>IF(G174="Uitmuntend","€ 1.000",IF(G174="Voldoende","€ 500",IF(G174="Onvoldoende","KO"," ")))</f>
        <v xml:space="preserve"> </v>
      </c>
      <c r="H175" s="134"/>
      <c r="I175" s="10"/>
      <c r="J175" s="33" t="str">
        <f>IF(J174="Uitmuntend","€ 1.000",IF(J174="Voldoende","€ 500",IF(J174="Onvoldoende","KO"," ")))</f>
        <v xml:space="preserve"> </v>
      </c>
      <c r="K175" s="134"/>
    </row>
    <row r="176" spans="1:11" ht="20" customHeight="1">
      <c r="A176" s="131" t="str">
        <f>PRODUCTDEMONSTRATIE!A12:A12</f>
        <v>7.	Mate van keuze kleuren in stalenboek</v>
      </c>
      <c r="B176" s="40" t="s">
        <v>6</v>
      </c>
      <c r="C176" s="10"/>
      <c r="D176" s="41" t="str">
        <f>'Beoordelaar 1'!C56</f>
        <v>SCORE</v>
      </c>
      <c r="E176" s="134" t="s">
        <v>3</v>
      </c>
      <c r="F176" s="10"/>
      <c r="G176" s="41" t="str">
        <f>'Beoordelaar 1'!F56</f>
        <v>SCORE</v>
      </c>
      <c r="H176" s="134" t="s">
        <v>3</v>
      </c>
      <c r="I176" s="10"/>
      <c r="J176" s="41" t="str">
        <f>'Beoordelaar 1'!I56</f>
        <v>SCORE</v>
      </c>
      <c r="K176" s="134" t="s">
        <v>3</v>
      </c>
    </row>
    <row r="177" spans="1:11" ht="20" customHeight="1">
      <c r="A177" s="132"/>
      <c r="B177" s="40" t="s">
        <v>7</v>
      </c>
      <c r="C177" s="10"/>
      <c r="D177" s="41" t="str">
        <f>'Beoordelaar 2'!C56</f>
        <v>SCORE</v>
      </c>
      <c r="E177" s="134"/>
      <c r="F177" s="10"/>
      <c r="G177" s="41" t="str">
        <f>'Beoordelaar 2'!F56</f>
        <v>SCORE</v>
      </c>
      <c r="H177" s="134"/>
      <c r="I177" s="10"/>
      <c r="J177" s="41" t="str">
        <f>'Beoordelaar 2'!I56</f>
        <v>SCORE</v>
      </c>
      <c r="K177" s="134"/>
    </row>
    <row r="178" spans="1:11" ht="20" customHeight="1">
      <c r="A178" s="132"/>
      <c r="B178" s="40" t="s">
        <v>8</v>
      </c>
      <c r="C178" s="10"/>
      <c r="D178" s="41" t="str">
        <f>'Beoordelaar 3'!C56</f>
        <v>SCORE</v>
      </c>
      <c r="E178" s="134"/>
      <c r="F178" s="10"/>
      <c r="G178" s="41" t="str">
        <f>'Beoordelaar 3'!F56</f>
        <v>SCORE</v>
      </c>
      <c r="H178" s="134"/>
      <c r="I178" s="10"/>
      <c r="J178" s="41" t="str">
        <f>'Beoordelaar 3'!I56</f>
        <v>SCORE</v>
      </c>
      <c r="K178" s="134"/>
    </row>
    <row r="179" spans="1:11" ht="20" customHeight="1">
      <c r="A179" s="132"/>
      <c r="B179" s="40" t="s">
        <v>16</v>
      </c>
      <c r="C179" s="10"/>
      <c r="D179" s="41" t="str">
        <f>'Beoordelaar 4'!C56</f>
        <v>SCORE</v>
      </c>
      <c r="E179" s="134"/>
      <c r="F179" s="10"/>
      <c r="G179" s="41" t="str">
        <f>'Beoordelaar 4'!F56</f>
        <v>SCORE</v>
      </c>
      <c r="H179" s="134"/>
      <c r="I179" s="10"/>
      <c r="J179" s="41" t="str">
        <f>'Beoordelaar 4'!I56</f>
        <v>SCORE</v>
      </c>
      <c r="K179" s="134"/>
    </row>
    <row r="180" spans="1:11" ht="20" customHeight="1">
      <c r="A180" s="133"/>
      <c r="B180" s="40" t="s">
        <v>17</v>
      </c>
      <c r="C180" s="10"/>
      <c r="D180" s="41" t="str">
        <f>'Beoordelaar 5'!C56</f>
        <v>SCORE</v>
      </c>
      <c r="E180" s="134"/>
      <c r="F180" s="10"/>
      <c r="G180" s="41" t="str">
        <f>'Beoordelaar 5'!F56</f>
        <v>SCORE</v>
      </c>
      <c r="H180" s="134"/>
      <c r="I180" s="10"/>
      <c r="J180" s="41" t="str">
        <f>'Beoordelaar 5'!I56</f>
        <v>SCORE</v>
      </c>
      <c r="K180" s="134"/>
    </row>
    <row r="181" spans="1:11" ht="20" customHeight="1">
      <c r="A181" s="135" t="s">
        <v>4</v>
      </c>
      <c r="B181" s="135"/>
      <c r="C181" s="10"/>
      <c r="D181" s="37" t="s">
        <v>5</v>
      </c>
      <c r="E181" s="134"/>
      <c r="F181" s="10"/>
      <c r="G181" s="37" t="s">
        <v>5</v>
      </c>
      <c r="H181" s="134"/>
      <c r="I181" s="10"/>
      <c r="J181" s="37" t="s">
        <v>5</v>
      </c>
      <c r="K181" s="134"/>
    </row>
    <row r="182" spans="1:11" ht="20" customHeight="1">
      <c r="A182" s="136"/>
      <c r="B182" s="136"/>
      <c r="C182" s="10"/>
      <c r="D182" s="33" t="str">
        <f>IF(D181="Uitmuntend","€ 1.000",IF(D181="Goed","€ 500",IF(D181="Voldoende","€ 0"," ")))</f>
        <v xml:space="preserve"> </v>
      </c>
      <c r="E182" s="134"/>
      <c r="F182" s="10"/>
      <c r="G182" s="33" t="str">
        <f>IF(G181="Uitmuntend","€ 1.000",IF(G181="Goed","€ 500",IF(G181="Voldoende","€ 0"," ")))</f>
        <v xml:space="preserve"> </v>
      </c>
      <c r="H182" s="134"/>
      <c r="I182" s="10"/>
      <c r="J182" s="33" t="str">
        <f>IF(J181="Uitmuntend","€ 1.000",IF(J181="Goed","€ 500",IF(J181="Voldoende","€ 0"," ")))</f>
        <v xml:space="preserve"> </v>
      </c>
      <c r="K182" s="134"/>
    </row>
    <row r="183" spans="1:11" ht="20" customHeight="1">
      <c r="A183" s="165" t="s">
        <v>129</v>
      </c>
      <c r="B183" s="166"/>
      <c r="C183" s="81"/>
      <c r="D183" s="163" t="e">
        <f>D140+D147+D154+D161+D168+D175+D182</f>
        <v>#VALUE!</v>
      </c>
      <c r="E183" s="164"/>
      <c r="F183" s="82"/>
      <c r="G183" s="163" t="e">
        <f>G140+G147+G154+G161+G168+G175+G182</f>
        <v>#VALUE!</v>
      </c>
      <c r="H183" s="164"/>
      <c r="I183" s="82"/>
      <c r="J183" s="163" t="e">
        <f>J140+J147+J154+J161+J168+J175+J182</f>
        <v>#VALUE!</v>
      </c>
      <c r="K183" s="164"/>
    </row>
    <row r="184" spans="1:11" ht="20" customHeight="1">
      <c r="A184" s="137" t="str">
        <f>PRODUCTDEMONSTRATIE!A4</f>
        <v>(2) Leerlingstoel nr. 7 (vloerdoppen glad kunststof)</v>
      </c>
      <c r="B184" s="138"/>
      <c r="C184" s="138"/>
      <c r="D184" s="138"/>
      <c r="E184" s="138"/>
      <c r="F184" s="138"/>
      <c r="G184" s="138"/>
      <c r="H184" s="138"/>
      <c r="I184" s="138"/>
      <c r="J184" s="138"/>
      <c r="K184" s="139"/>
    </row>
    <row r="185" spans="1:11" ht="20" customHeight="1">
      <c r="A185" s="132" t="str">
        <f>PRODUCTDEMONSTRATIE!A6</f>
        <v>1.	Zitcomfort</v>
      </c>
      <c r="B185" s="84" t="s">
        <v>6</v>
      </c>
      <c r="C185" s="10"/>
      <c r="D185" s="85" t="str">
        <f>'Beoordelaar 1'!C59</f>
        <v>SCORE</v>
      </c>
      <c r="E185" s="140" t="s">
        <v>3</v>
      </c>
      <c r="F185" s="10"/>
      <c r="G185" s="85" t="str">
        <f>'Beoordelaar 1'!F59</f>
        <v>SCORE</v>
      </c>
      <c r="H185" s="140" t="s">
        <v>3</v>
      </c>
      <c r="I185" s="10"/>
      <c r="J185" s="85" t="str">
        <f>'Beoordelaar 1'!I59</f>
        <v>SCORE</v>
      </c>
      <c r="K185" s="140" t="s">
        <v>3</v>
      </c>
    </row>
    <row r="186" spans="1:11" ht="20" customHeight="1">
      <c r="A186" s="132"/>
      <c r="B186" s="40" t="s">
        <v>7</v>
      </c>
      <c r="C186" s="10"/>
      <c r="D186" s="41" t="str">
        <f>'Beoordelaar 2'!C59</f>
        <v>SCORE</v>
      </c>
      <c r="E186" s="134"/>
      <c r="F186" s="10"/>
      <c r="G186" s="41" t="str">
        <f>'Beoordelaar 2'!F59</f>
        <v>SCORE</v>
      </c>
      <c r="H186" s="134"/>
      <c r="I186" s="10"/>
      <c r="J186" s="41" t="str">
        <f>'Beoordelaar 2'!I59</f>
        <v>SCORE</v>
      </c>
      <c r="K186" s="134"/>
    </row>
    <row r="187" spans="1:11" ht="20" customHeight="1">
      <c r="A187" s="132"/>
      <c r="B187" s="40" t="s">
        <v>8</v>
      </c>
      <c r="C187" s="10"/>
      <c r="D187" s="41" t="str">
        <f>'Beoordelaar 3'!C59</f>
        <v>SCORE</v>
      </c>
      <c r="E187" s="134"/>
      <c r="F187" s="10"/>
      <c r="G187" s="41" t="str">
        <f>'Beoordelaar 3'!F59</f>
        <v>SCORE</v>
      </c>
      <c r="H187" s="134"/>
      <c r="I187" s="10"/>
      <c r="J187" s="41" t="str">
        <f>'Beoordelaar 3'!I59</f>
        <v>SCORE</v>
      </c>
      <c r="K187" s="134"/>
    </row>
    <row r="188" spans="1:11" ht="20" customHeight="1">
      <c r="A188" s="132"/>
      <c r="B188" s="40" t="s">
        <v>16</v>
      </c>
      <c r="C188" s="10"/>
      <c r="D188" s="41" t="str">
        <f>'Beoordelaar 4'!C59</f>
        <v>SCORE</v>
      </c>
      <c r="E188" s="134"/>
      <c r="F188" s="10"/>
      <c r="G188" s="41" t="str">
        <f>'Beoordelaar 4'!F59</f>
        <v>SCORE</v>
      </c>
      <c r="H188" s="134"/>
      <c r="I188" s="10"/>
      <c r="J188" s="41" t="str">
        <f>'Beoordelaar 4'!I59</f>
        <v>SCORE</v>
      </c>
      <c r="K188" s="134"/>
    </row>
    <row r="189" spans="1:11" ht="20" customHeight="1">
      <c r="A189" s="133"/>
      <c r="B189" s="40" t="s">
        <v>17</v>
      </c>
      <c r="C189" s="10"/>
      <c r="D189" s="41" t="str">
        <f>'Beoordelaar 5'!C59</f>
        <v>SCORE</v>
      </c>
      <c r="E189" s="134"/>
      <c r="F189" s="10"/>
      <c r="G189" s="41" t="str">
        <f>'Beoordelaar 5'!F59</f>
        <v>SCORE</v>
      </c>
      <c r="H189" s="134"/>
      <c r="I189" s="10"/>
      <c r="J189" s="41" t="str">
        <f>'Beoordelaar 5'!I59</f>
        <v>SCORE</v>
      </c>
      <c r="K189" s="134"/>
    </row>
    <row r="190" spans="1:11" ht="20" customHeight="1">
      <c r="A190" s="135" t="s">
        <v>4</v>
      </c>
      <c r="B190" s="135"/>
      <c r="C190" s="10"/>
      <c r="D190" s="37" t="s">
        <v>5</v>
      </c>
      <c r="E190" s="134"/>
      <c r="F190" s="10"/>
      <c r="G190" s="37" t="s">
        <v>5</v>
      </c>
      <c r="H190" s="134"/>
      <c r="I190" s="10"/>
      <c r="J190" s="37" t="s">
        <v>5</v>
      </c>
      <c r="K190" s="134"/>
    </row>
    <row r="191" spans="1:11" ht="20" customHeight="1">
      <c r="A191" s="136"/>
      <c r="B191" s="136"/>
      <c r="C191" s="10"/>
      <c r="D191" s="33" t="str">
        <f>IF(D190="Uitmuntend","€ 1.000",IF(D190="Voldoende","€ 500",IF(D190="Onvoldoende","KO"," ")))</f>
        <v xml:space="preserve"> </v>
      </c>
      <c r="E191" s="134"/>
      <c r="F191" s="10"/>
      <c r="G191" s="33" t="str">
        <f>IF(G190="Uitmuntend","€ 1.000",IF(G190="Voldoende","€ 500",IF(G190="Onvoldoende","KO"," ")))</f>
        <v xml:space="preserve"> </v>
      </c>
      <c r="H191" s="134"/>
      <c r="I191" s="10"/>
      <c r="J191" s="33" t="str">
        <f>IF(J190="Uitmuntend","€ 1.000",IF(J190="Voldoende","€ 500",IF(J190="Onvoldoende","KO"," ")))</f>
        <v xml:space="preserve"> </v>
      </c>
      <c r="K191" s="134"/>
    </row>
    <row r="192" spans="1:11" ht="20" customHeight="1">
      <c r="A192" s="131" t="str">
        <f>PRODUCTDEMONSTRATIE!A7</f>
        <v>2.	Stabiliteit bij het zitten</v>
      </c>
      <c r="B192" s="40" t="s">
        <v>6</v>
      </c>
      <c r="C192" s="10"/>
      <c r="D192" s="41" t="str">
        <f>'Beoordelaar 1'!C61</f>
        <v>SCORE</v>
      </c>
      <c r="E192" s="134" t="s">
        <v>3</v>
      </c>
      <c r="F192" s="10"/>
      <c r="G192" s="41" t="str">
        <f>'Beoordelaar 1'!F61</f>
        <v>SCORE</v>
      </c>
      <c r="H192" s="134" t="s">
        <v>3</v>
      </c>
      <c r="I192" s="10"/>
      <c r="J192" s="41" t="str">
        <f>'Beoordelaar 1'!I61</f>
        <v>SCORE</v>
      </c>
      <c r="K192" s="134" t="s">
        <v>3</v>
      </c>
    </row>
    <row r="193" spans="1:11" ht="20" customHeight="1">
      <c r="A193" s="132"/>
      <c r="B193" s="40" t="s">
        <v>7</v>
      </c>
      <c r="C193" s="10"/>
      <c r="D193" s="41" t="str">
        <f>'Beoordelaar 2'!C61</f>
        <v>SCORE</v>
      </c>
      <c r="E193" s="134"/>
      <c r="F193" s="10"/>
      <c r="G193" s="41" t="str">
        <f>'Beoordelaar 2'!F61</f>
        <v>SCORE</v>
      </c>
      <c r="H193" s="134"/>
      <c r="I193" s="10"/>
      <c r="J193" s="41" t="str">
        <f>'Beoordelaar 2'!I61</f>
        <v>SCORE</v>
      </c>
      <c r="K193" s="134"/>
    </row>
    <row r="194" spans="1:11" ht="20" customHeight="1">
      <c r="A194" s="132"/>
      <c r="B194" s="40" t="s">
        <v>8</v>
      </c>
      <c r="C194" s="10"/>
      <c r="D194" s="41" t="str">
        <f>'Beoordelaar 3'!C61</f>
        <v>SCORE</v>
      </c>
      <c r="E194" s="134"/>
      <c r="F194" s="10"/>
      <c r="G194" s="41" t="str">
        <f>'Beoordelaar 3'!F61</f>
        <v>SCORE</v>
      </c>
      <c r="H194" s="134"/>
      <c r="I194" s="10"/>
      <c r="J194" s="41" t="str">
        <f>'Beoordelaar 3'!I61</f>
        <v>SCORE</v>
      </c>
      <c r="K194" s="134"/>
    </row>
    <row r="195" spans="1:11" ht="20" customHeight="1">
      <c r="A195" s="132"/>
      <c r="B195" s="40" t="s">
        <v>16</v>
      </c>
      <c r="C195" s="10"/>
      <c r="D195" s="41" t="str">
        <f>'Beoordelaar 4'!C61</f>
        <v>SCORE</v>
      </c>
      <c r="E195" s="134"/>
      <c r="F195" s="10"/>
      <c r="G195" s="41" t="str">
        <f>'Beoordelaar 4'!F61</f>
        <v>SCORE</v>
      </c>
      <c r="H195" s="134"/>
      <c r="I195" s="10"/>
      <c r="J195" s="41" t="str">
        <f>'Beoordelaar 4'!I61</f>
        <v>SCORE</v>
      </c>
      <c r="K195" s="134"/>
    </row>
    <row r="196" spans="1:11" ht="20" customHeight="1">
      <c r="A196" s="133"/>
      <c r="B196" s="40" t="s">
        <v>17</v>
      </c>
      <c r="C196" s="10"/>
      <c r="D196" s="41" t="str">
        <f>'Beoordelaar 5'!C61</f>
        <v>SCORE</v>
      </c>
      <c r="E196" s="134"/>
      <c r="F196" s="10"/>
      <c r="G196" s="41" t="str">
        <f>'Beoordelaar 5'!F61</f>
        <v>SCORE</v>
      </c>
      <c r="H196" s="134"/>
      <c r="I196" s="10"/>
      <c r="J196" s="41" t="str">
        <f>'Beoordelaar 5'!I61</f>
        <v>SCORE</v>
      </c>
      <c r="K196" s="134"/>
    </row>
    <row r="197" spans="1:11" ht="20" customHeight="1">
      <c r="A197" s="135" t="s">
        <v>4</v>
      </c>
      <c r="B197" s="135"/>
      <c r="C197" s="10"/>
      <c r="D197" s="37" t="s">
        <v>5</v>
      </c>
      <c r="E197" s="134"/>
      <c r="F197" s="10"/>
      <c r="G197" s="37" t="s">
        <v>5</v>
      </c>
      <c r="H197" s="134"/>
      <c r="I197" s="10"/>
      <c r="J197" s="37" t="s">
        <v>5</v>
      </c>
      <c r="K197" s="134"/>
    </row>
    <row r="198" spans="1:11" ht="20" customHeight="1">
      <c r="A198" s="136"/>
      <c r="B198" s="136"/>
      <c r="C198" s="10"/>
      <c r="D198" s="33" t="str">
        <f>IF(D197="Uitmuntend","€ 1.000",IF(D197="Voldoende","€ 500",IF(D197="Onvoldoende","KO"," ")))</f>
        <v xml:space="preserve"> </v>
      </c>
      <c r="E198" s="134"/>
      <c r="F198" s="10"/>
      <c r="G198" s="33" t="str">
        <f>IF(G197="Uitmuntend","€ 1.000",IF(G197="Voldoende","€ 500",IF(G197="Onvoldoende","KO"," ")))</f>
        <v xml:space="preserve"> </v>
      </c>
      <c r="H198" s="134"/>
      <c r="I198" s="10"/>
      <c r="J198" s="33" t="str">
        <f>IF(J197="Uitmuntend","€ 1.000",IF(J197="Voldoende","€ 500",IF(J197="Onvoldoende","KO"," ")))</f>
        <v xml:space="preserve"> </v>
      </c>
      <c r="K198" s="134"/>
    </row>
    <row r="199" spans="1:11" ht="20" customHeight="1">
      <c r="A199" s="131" t="str">
        <f>PRODUCTDEMONSTRATIE!A8</f>
        <v>3.	Constructie inclusief bevestiging tussen frame en zitting</v>
      </c>
      <c r="B199" s="40" t="s">
        <v>6</v>
      </c>
      <c r="C199" s="10"/>
      <c r="D199" s="41" t="str">
        <f>'Beoordelaar 1'!C63</f>
        <v>SCORE</v>
      </c>
      <c r="E199" s="134" t="s">
        <v>3</v>
      </c>
      <c r="F199" s="10"/>
      <c r="G199" s="41" t="str">
        <f>'Beoordelaar 1'!F63</f>
        <v>SCORE</v>
      </c>
      <c r="H199" s="134" t="s">
        <v>3</v>
      </c>
      <c r="I199" s="10"/>
      <c r="J199" s="41" t="str">
        <f>'Beoordelaar 1'!I63</f>
        <v>SCORE</v>
      </c>
      <c r="K199" s="134" t="s">
        <v>3</v>
      </c>
    </row>
    <row r="200" spans="1:11" ht="20" customHeight="1">
      <c r="A200" s="132"/>
      <c r="B200" s="40" t="s">
        <v>7</v>
      </c>
      <c r="C200" s="10"/>
      <c r="D200" s="41" t="str">
        <f>'Beoordelaar 2'!C63</f>
        <v>SCORE</v>
      </c>
      <c r="E200" s="134"/>
      <c r="F200" s="10"/>
      <c r="G200" s="41" t="str">
        <f>'Beoordelaar 2'!F63</f>
        <v>SCORE</v>
      </c>
      <c r="H200" s="134"/>
      <c r="I200" s="10"/>
      <c r="J200" s="41" t="str">
        <f>'Beoordelaar 2'!I63</f>
        <v>SCORE</v>
      </c>
      <c r="K200" s="134"/>
    </row>
    <row r="201" spans="1:11" ht="20" customHeight="1">
      <c r="A201" s="132"/>
      <c r="B201" s="40" t="s">
        <v>8</v>
      </c>
      <c r="C201" s="10"/>
      <c r="D201" s="41" t="str">
        <f>'Beoordelaar 3'!C63</f>
        <v>SCORE</v>
      </c>
      <c r="E201" s="134"/>
      <c r="F201" s="10"/>
      <c r="G201" s="41" t="str">
        <f>'Beoordelaar 3'!F63</f>
        <v>SCORE</v>
      </c>
      <c r="H201" s="134"/>
      <c r="I201" s="10"/>
      <c r="J201" s="41" t="str">
        <f>'Beoordelaar 3'!I63</f>
        <v>SCORE</v>
      </c>
      <c r="K201" s="134"/>
    </row>
    <row r="202" spans="1:11" ht="20" customHeight="1">
      <c r="A202" s="132"/>
      <c r="B202" s="40" t="s">
        <v>16</v>
      </c>
      <c r="C202" s="10"/>
      <c r="D202" s="41" t="str">
        <f>'Beoordelaar 4'!C63</f>
        <v>SCORE</v>
      </c>
      <c r="E202" s="134"/>
      <c r="F202" s="10"/>
      <c r="G202" s="41" t="str">
        <f>'Beoordelaar 4'!F63</f>
        <v>SCORE</v>
      </c>
      <c r="H202" s="134"/>
      <c r="I202" s="10"/>
      <c r="J202" s="41" t="str">
        <f>'Beoordelaar 4'!I63</f>
        <v>SCORE</v>
      </c>
      <c r="K202" s="134"/>
    </row>
    <row r="203" spans="1:11" ht="20" customHeight="1">
      <c r="A203" s="133"/>
      <c r="B203" s="40" t="s">
        <v>17</v>
      </c>
      <c r="C203" s="10"/>
      <c r="D203" s="41" t="str">
        <f>'Beoordelaar 5'!C63</f>
        <v>SCORE</v>
      </c>
      <c r="E203" s="134"/>
      <c r="F203" s="10"/>
      <c r="G203" s="41" t="str">
        <f>'Beoordelaar 5'!F63</f>
        <v>SCORE</v>
      </c>
      <c r="H203" s="134"/>
      <c r="I203" s="10"/>
      <c r="J203" s="41" t="str">
        <f>'Beoordelaar 5'!I63</f>
        <v>SCORE</v>
      </c>
      <c r="K203" s="134"/>
    </row>
    <row r="204" spans="1:11" ht="20" customHeight="1">
      <c r="A204" s="135" t="s">
        <v>4</v>
      </c>
      <c r="B204" s="135"/>
      <c r="C204" s="10"/>
      <c r="D204" s="37" t="s">
        <v>5</v>
      </c>
      <c r="E204" s="134"/>
      <c r="F204" s="10"/>
      <c r="G204" s="37" t="s">
        <v>5</v>
      </c>
      <c r="H204" s="134"/>
      <c r="I204" s="10"/>
      <c r="J204" s="37" t="s">
        <v>5</v>
      </c>
      <c r="K204" s="134"/>
    </row>
    <row r="205" spans="1:11" ht="20" customHeight="1">
      <c r="A205" s="136"/>
      <c r="B205" s="136"/>
      <c r="C205" s="10"/>
      <c r="D205" s="33" t="str">
        <f>IF(D204="Uitmuntend","€ 1.000",IF(D204="Voldoende","€ 500",IF(D204="Onvoldoende","KO"," ")))</f>
        <v xml:space="preserve"> </v>
      </c>
      <c r="E205" s="134"/>
      <c r="F205" s="10"/>
      <c r="G205" s="33" t="str">
        <f>IF(G204="Uitmuntend","€ 1.000",IF(G204="Voldoende","€ 500",IF(G204="Onvoldoende","KO"," ")))</f>
        <v xml:space="preserve"> </v>
      </c>
      <c r="H205" s="134"/>
      <c r="I205" s="10"/>
      <c r="J205" s="33" t="str">
        <f>IF(J204="Uitmuntend","€ 1.000",IF(J204="Voldoende","€ 500",IF(J204="Onvoldoende","KO"," ")))</f>
        <v xml:space="preserve"> </v>
      </c>
      <c r="K205" s="134"/>
    </row>
    <row r="206" spans="1:11" ht="20" customHeight="1">
      <c r="A206" s="131" t="str">
        <f>PRODUCTDEMONSTRATIE!A9</f>
        <v>4.	Uitstraling/ vormgeving</v>
      </c>
      <c r="B206" s="40" t="s">
        <v>6</v>
      </c>
      <c r="C206" s="10"/>
      <c r="D206" s="41" t="str">
        <f>'Beoordelaar 1'!C65</f>
        <v>SCORE</v>
      </c>
      <c r="E206" s="134" t="s">
        <v>3</v>
      </c>
      <c r="F206" s="10"/>
      <c r="G206" s="41" t="str">
        <f>'Beoordelaar 1'!F65</f>
        <v>SCORE</v>
      </c>
      <c r="H206" s="134" t="s">
        <v>3</v>
      </c>
      <c r="I206" s="10"/>
      <c r="J206" s="41" t="str">
        <f>'Beoordelaar 1'!I65</f>
        <v>SCORE</v>
      </c>
      <c r="K206" s="134" t="s">
        <v>3</v>
      </c>
    </row>
    <row r="207" spans="1:11" ht="20" customHeight="1">
      <c r="A207" s="132"/>
      <c r="B207" s="40" t="s">
        <v>7</v>
      </c>
      <c r="C207" s="10"/>
      <c r="D207" s="41" t="str">
        <f>'Beoordelaar 2'!C65</f>
        <v>SCORE</v>
      </c>
      <c r="E207" s="134"/>
      <c r="F207" s="10"/>
      <c r="G207" s="41" t="str">
        <f>'Beoordelaar 2'!F65</f>
        <v>SCORE</v>
      </c>
      <c r="H207" s="134"/>
      <c r="I207" s="10"/>
      <c r="J207" s="41" t="str">
        <f>'Beoordelaar 2'!I65</f>
        <v>SCORE</v>
      </c>
      <c r="K207" s="134"/>
    </row>
    <row r="208" spans="1:11" ht="20" customHeight="1">
      <c r="A208" s="132"/>
      <c r="B208" s="40" t="s">
        <v>8</v>
      </c>
      <c r="C208" s="10"/>
      <c r="D208" s="41" t="str">
        <f>'Beoordelaar 3'!C65</f>
        <v>SCORE</v>
      </c>
      <c r="E208" s="134"/>
      <c r="F208" s="10"/>
      <c r="G208" s="41" t="str">
        <f>'Beoordelaar 3'!F65</f>
        <v>SCORE</v>
      </c>
      <c r="H208" s="134"/>
      <c r="I208" s="10"/>
      <c r="J208" s="41" t="str">
        <f>'Beoordelaar 3'!I65</f>
        <v>SCORE</v>
      </c>
      <c r="K208" s="134"/>
    </row>
    <row r="209" spans="1:11" ht="20" customHeight="1">
      <c r="A209" s="132"/>
      <c r="B209" s="40" t="s">
        <v>16</v>
      </c>
      <c r="C209" s="10"/>
      <c r="D209" s="41" t="str">
        <f>'Beoordelaar 4'!C65</f>
        <v>SCORE</v>
      </c>
      <c r="E209" s="134"/>
      <c r="F209" s="10"/>
      <c r="G209" s="41" t="str">
        <f>'Beoordelaar 4'!F65</f>
        <v>SCORE</v>
      </c>
      <c r="H209" s="134"/>
      <c r="I209" s="10"/>
      <c r="J209" s="41" t="str">
        <f>'Beoordelaar 4'!I65</f>
        <v>SCORE</v>
      </c>
      <c r="K209" s="134"/>
    </row>
    <row r="210" spans="1:11" ht="20" customHeight="1">
      <c r="A210" s="133"/>
      <c r="B210" s="40" t="s">
        <v>17</v>
      </c>
      <c r="C210" s="10"/>
      <c r="D210" s="41" t="str">
        <f>'Beoordelaar 5'!C65</f>
        <v>SCORE</v>
      </c>
      <c r="E210" s="134"/>
      <c r="F210" s="10"/>
      <c r="G210" s="41" t="str">
        <f>'Beoordelaar 5'!F65</f>
        <v>SCORE</v>
      </c>
      <c r="H210" s="134"/>
      <c r="I210" s="10"/>
      <c r="J210" s="41" t="str">
        <f>'Beoordelaar 5'!I65</f>
        <v>SCORE</v>
      </c>
      <c r="K210" s="134"/>
    </row>
    <row r="211" spans="1:11" ht="20" customHeight="1">
      <c r="A211" s="135" t="s">
        <v>4</v>
      </c>
      <c r="B211" s="135"/>
      <c r="C211" s="10"/>
      <c r="D211" s="37" t="s">
        <v>5</v>
      </c>
      <c r="E211" s="134"/>
      <c r="F211" s="10"/>
      <c r="G211" s="37" t="s">
        <v>5</v>
      </c>
      <c r="H211" s="134"/>
      <c r="I211" s="10"/>
      <c r="J211" s="37" t="s">
        <v>5</v>
      </c>
      <c r="K211" s="134"/>
    </row>
    <row r="212" spans="1:11" ht="20" customHeight="1">
      <c r="A212" s="136"/>
      <c r="B212" s="136"/>
      <c r="C212" s="10"/>
      <c r="D212" s="33" t="str">
        <f>IF(D211="Uitmuntend","€ 1.000",IF(D211="Voldoende","€ 500",IF(D211="Onvoldoende","KO"," ")))</f>
        <v xml:space="preserve"> </v>
      </c>
      <c r="E212" s="134"/>
      <c r="F212" s="10"/>
      <c r="G212" s="33" t="str">
        <f>IF(G211="Uitmuntend","€ 1.000",IF(G211="Voldoende","€ 500",IF(G211="Onvoldoende","KO"," ")))</f>
        <v xml:space="preserve"> </v>
      </c>
      <c r="H212" s="134"/>
      <c r="I212" s="10"/>
      <c r="J212" s="33" t="str">
        <f>IF(J211="Uitmuntend","€ 1.000",IF(J211="Voldoende","€ 500",IF(J211="Onvoldoende","KO"," ")))</f>
        <v xml:space="preserve"> </v>
      </c>
      <c r="K212" s="134"/>
    </row>
    <row r="213" spans="1:11" ht="20" customHeight="1">
      <c r="A213" s="131" t="str">
        <f>PRODUCTDEMONSTRATIE!A10</f>
        <v>5.	Gemak schoonmaken</v>
      </c>
      <c r="B213" s="40" t="s">
        <v>6</v>
      </c>
      <c r="C213" s="10"/>
      <c r="D213" s="41" t="str">
        <f>'Beoordelaar 1'!C67</f>
        <v>SCORE</v>
      </c>
      <c r="E213" s="134" t="s">
        <v>3</v>
      </c>
      <c r="F213" s="10"/>
      <c r="G213" s="41" t="str">
        <f>'Beoordelaar 1'!F67</f>
        <v>SCORE</v>
      </c>
      <c r="H213" s="134" t="s">
        <v>3</v>
      </c>
      <c r="I213" s="10"/>
      <c r="J213" s="41" t="str">
        <f>'Beoordelaar 1'!I67</f>
        <v>SCORE</v>
      </c>
      <c r="K213" s="134" t="s">
        <v>3</v>
      </c>
    </row>
    <row r="214" spans="1:11" ht="20" customHeight="1">
      <c r="A214" s="132"/>
      <c r="B214" s="40" t="s">
        <v>7</v>
      </c>
      <c r="C214" s="10"/>
      <c r="D214" s="41" t="str">
        <f>'Beoordelaar 2'!C67</f>
        <v>SCORE</v>
      </c>
      <c r="E214" s="134"/>
      <c r="F214" s="10"/>
      <c r="G214" s="41" t="str">
        <f>'Beoordelaar 2'!F67</f>
        <v>SCORE</v>
      </c>
      <c r="H214" s="134"/>
      <c r="I214" s="10"/>
      <c r="J214" s="41" t="str">
        <f>'Beoordelaar 2'!I67</f>
        <v>SCORE</v>
      </c>
      <c r="K214" s="134"/>
    </row>
    <row r="215" spans="1:11" ht="20" customHeight="1">
      <c r="A215" s="132"/>
      <c r="B215" s="40" t="s">
        <v>8</v>
      </c>
      <c r="C215" s="10"/>
      <c r="D215" s="41" t="str">
        <f>'Beoordelaar 3'!C67</f>
        <v>SCORE</v>
      </c>
      <c r="E215" s="134"/>
      <c r="F215" s="10"/>
      <c r="G215" s="41" t="str">
        <f>'Beoordelaar 3'!F67</f>
        <v>SCORE</v>
      </c>
      <c r="H215" s="134"/>
      <c r="I215" s="10"/>
      <c r="J215" s="41" t="str">
        <f>'Beoordelaar 3'!I67</f>
        <v>SCORE</v>
      </c>
      <c r="K215" s="134"/>
    </row>
    <row r="216" spans="1:11" ht="20" customHeight="1">
      <c r="A216" s="132"/>
      <c r="B216" s="40" t="s">
        <v>16</v>
      </c>
      <c r="C216" s="10"/>
      <c r="D216" s="41" t="str">
        <f>'Beoordelaar 4'!C67</f>
        <v>SCORE</v>
      </c>
      <c r="E216" s="134"/>
      <c r="F216" s="10"/>
      <c r="G216" s="41" t="str">
        <f>'Beoordelaar 4'!F67</f>
        <v>SCORE</v>
      </c>
      <c r="H216" s="134"/>
      <c r="I216" s="10"/>
      <c r="J216" s="41" t="str">
        <f>'Beoordelaar 4'!I67</f>
        <v>SCORE</v>
      </c>
      <c r="K216" s="134"/>
    </row>
    <row r="217" spans="1:11" ht="20" customHeight="1">
      <c r="A217" s="133"/>
      <c r="B217" s="40" t="s">
        <v>17</v>
      </c>
      <c r="C217" s="10"/>
      <c r="D217" s="41" t="str">
        <f>'Beoordelaar 5'!C67</f>
        <v>SCORE</v>
      </c>
      <c r="E217" s="134"/>
      <c r="F217" s="10"/>
      <c r="G217" s="41" t="str">
        <f>'Beoordelaar 5'!F67</f>
        <v>SCORE</v>
      </c>
      <c r="H217" s="134"/>
      <c r="I217" s="10"/>
      <c r="J217" s="41" t="str">
        <f>'Beoordelaar 5'!I67</f>
        <v>SCORE</v>
      </c>
      <c r="K217" s="134"/>
    </row>
    <row r="218" spans="1:11" ht="20" customHeight="1">
      <c r="A218" s="135" t="s">
        <v>4</v>
      </c>
      <c r="B218" s="135"/>
      <c r="C218" s="10"/>
      <c r="D218" s="37" t="s">
        <v>5</v>
      </c>
      <c r="E218" s="134"/>
      <c r="F218" s="10"/>
      <c r="G218" s="37" t="s">
        <v>5</v>
      </c>
      <c r="H218" s="134"/>
      <c r="I218" s="10"/>
      <c r="J218" s="37" t="s">
        <v>5</v>
      </c>
      <c r="K218" s="134"/>
    </row>
    <row r="219" spans="1:11" ht="20" customHeight="1">
      <c r="A219" s="136"/>
      <c r="B219" s="136"/>
      <c r="C219" s="10"/>
      <c r="D219" s="33" t="str">
        <f>IF(D218="Uitmuntend","€ 1.000",IF(D218="Voldoende","€ 500",IF(D218="Onvoldoende","KO"," ")))</f>
        <v xml:space="preserve"> </v>
      </c>
      <c r="E219" s="134"/>
      <c r="F219" s="10"/>
      <c r="G219" s="33" t="str">
        <f>IF(G218="Uitmuntend","€ 1.000",IF(G218="Voldoende","€ 500",IF(G218="Onvoldoende","KO"," ")))</f>
        <v xml:space="preserve"> </v>
      </c>
      <c r="H219" s="134"/>
      <c r="I219" s="10"/>
      <c r="J219" s="33" t="str">
        <f>IF(J218="Uitmuntend","€ 1.000",IF(J218="Voldoende","€ 500",IF(J218="Onvoldoende","KO"," ")))</f>
        <v xml:space="preserve"> </v>
      </c>
      <c r="K219" s="134"/>
    </row>
    <row r="220" spans="1:11" ht="20" customHeight="1">
      <c r="A220" s="131" t="str">
        <f>PRODUCTDEMONSTRATIE!A11</f>
        <v>6.	Mate van leerling-proof</v>
      </c>
      <c r="B220" s="40" t="s">
        <v>6</v>
      </c>
      <c r="C220" s="10"/>
      <c r="D220" s="41" t="str">
        <f>'Beoordelaar 1'!C69</f>
        <v>SCORE</v>
      </c>
      <c r="E220" s="134" t="s">
        <v>3</v>
      </c>
      <c r="F220" s="10"/>
      <c r="G220" s="41" t="str">
        <f>'Beoordelaar 1'!F69</f>
        <v>SCORE</v>
      </c>
      <c r="H220" s="134" t="s">
        <v>3</v>
      </c>
      <c r="I220" s="10"/>
      <c r="J220" s="41" t="str">
        <f>'Beoordelaar 1'!I69</f>
        <v>SCORE</v>
      </c>
      <c r="K220" s="134" t="s">
        <v>3</v>
      </c>
    </row>
    <row r="221" spans="1:11" ht="20" customHeight="1">
      <c r="A221" s="132"/>
      <c r="B221" s="40" t="s">
        <v>7</v>
      </c>
      <c r="C221" s="10"/>
      <c r="D221" s="41" t="str">
        <f>'Beoordelaar 2'!C69</f>
        <v>SCORE</v>
      </c>
      <c r="E221" s="134"/>
      <c r="F221" s="10"/>
      <c r="G221" s="41" t="str">
        <f>'Beoordelaar 2'!F69</f>
        <v>SCORE</v>
      </c>
      <c r="H221" s="134"/>
      <c r="I221" s="10"/>
      <c r="J221" s="41" t="str">
        <f>'Beoordelaar 2'!I69</f>
        <v>SCORE</v>
      </c>
      <c r="K221" s="134"/>
    </row>
    <row r="222" spans="1:11" ht="20" customHeight="1">
      <c r="A222" s="132"/>
      <c r="B222" s="40" t="s">
        <v>8</v>
      </c>
      <c r="C222" s="10"/>
      <c r="D222" s="41" t="str">
        <f>'Beoordelaar 3'!C69</f>
        <v>SCORE</v>
      </c>
      <c r="E222" s="134"/>
      <c r="F222" s="10"/>
      <c r="G222" s="41" t="str">
        <f>'Beoordelaar 3'!F69</f>
        <v>SCORE</v>
      </c>
      <c r="H222" s="134"/>
      <c r="I222" s="10"/>
      <c r="J222" s="41" t="str">
        <f>'Beoordelaar 3'!I69</f>
        <v>SCORE</v>
      </c>
      <c r="K222" s="134"/>
    </row>
    <row r="223" spans="1:11" ht="20" customHeight="1">
      <c r="A223" s="132"/>
      <c r="B223" s="40" t="s">
        <v>16</v>
      </c>
      <c r="C223" s="10"/>
      <c r="D223" s="41" t="str">
        <f>'Beoordelaar 4'!C69</f>
        <v>SCORE</v>
      </c>
      <c r="E223" s="134"/>
      <c r="F223" s="10"/>
      <c r="G223" s="41" t="str">
        <f>'Beoordelaar 4'!F69</f>
        <v>SCORE</v>
      </c>
      <c r="H223" s="134"/>
      <c r="I223" s="10"/>
      <c r="J223" s="41" t="str">
        <f>'Beoordelaar 4'!I69</f>
        <v>SCORE</v>
      </c>
      <c r="K223" s="134"/>
    </row>
    <row r="224" spans="1:11" ht="20" customHeight="1">
      <c r="A224" s="133"/>
      <c r="B224" s="40" t="s">
        <v>17</v>
      </c>
      <c r="C224" s="10"/>
      <c r="D224" s="41" t="str">
        <f>'Beoordelaar 5'!C69</f>
        <v>SCORE</v>
      </c>
      <c r="E224" s="134"/>
      <c r="F224" s="10"/>
      <c r="G224" s="41" t="str">
        <f>'Beoordelaar 5'!F69</f>
        <v>SCORE</v>
      </c>
      <c r="H224" s="134"/>
      <c r="I224" s="10"/>
      <c r="J224" s="41" t="str">
        <f>'Beoordelaar 5'!I69</f>
        <v>SCORE</v>
      </c>
      <c r="K224" s="134"/>
    </row>
    <row r="225" spans="1:11" ht="20" customHeight="1">
      <c r="A225" s="135" t="s">
        <v>4</v>
      </c>
      <c r="B225" s="135"/>
      <c r="C225" s="10"/>
      <c r="D225" s="37" t="s">
        <v>5</v>
      </c>
      <c r="E225" s="134"/>
      <c r="F225" s="10"/>
      <c r="G225" s="37" t="s">
        <v>5</v>
      </c>
      <c r="H225" s="134"/>
      <c r="I225" s="10"/>
      <c r="J225" s="37" t="s">
        <v>5</v>
      </c>
      <c r="K225" s="134"/>
    </row>
    <row r="226" spans="1:11" ht="20" customHeight="1">
      <c r="A226" s="136"/>
      <c r="B226" s="136"/>
      <c r="C226" s="10"/>
      <c r="D226" s="33" t="str">
        <f>IF(D225="Uitmuntend","€ 1.000",IF(D225="Voldoende","€ 500",IF(D225="Onvoldoende","KO"," ")))</f>
        <v xml:space="preserve"> </v>
      </c>
      <c r="E226" s="134"/>
      <c r="F226" s="10"/>
      <c r="G226" s="33" t="str">
        <f>IF(G225="Uitmuntend","€ 1.000",IF(G225="Voldoende","€ 500",IF(G225="Onvoldoende","KO"," ")))</f>
        <v xml:space="preserve"> </v>
      </c>
      <c r="H226" s="134"/>
      <c r="I226" s="10"/>
      <c r="J226" s="33" t="str">
        <f>IF(J225="Uitmuntend","€ 1.000",IF(J225="Voldoende","€ 500",IF(J225="Onvoldoende","KO"," ")))</f>
        <v xml:space="preserve"> </v>
      </c>
      <c r="K226" s="134"/>
    </row>
    <row r="227" spans="1:11" ht="20" customHeight="1">
      <c r="A227" s="131" t="str">
        <f>PRODUCTDEMONSTRATIE!A12</f>
        <v>7.	Mate van keuze kleuren in stalenboek</v>
      </c>
      <c r="B227" s="40" t="s">
        <v>6</v>
      </c>
      <c r="C227" s="10"/>
      <c r="D227" s="41" t="str">
        <f>'Beoordelaar 1'!C71</f>
        <v>SCORE</v>
      </c>
      <c r="E227" s="134" t="s">
        <v>3</v>
      </c>
      <c r="F227" s="10"/>
      <c r="G227" s="41" t="str">
        <f>'Beoordelaar 1'!F71</f>
        <v>SCORE</v>
      </c>
      <c r="H227" s="134" t="s">
        <v>3</v>
      </c>
      <c r="I227" s="10"/>
      <c r="J227" s="41" t="str">
        <f>'Beoordelaar 1'!I71</f>
        <v>SCORE</v>
      </c>
      <c r="K227" s="134" t="s">
        <v>3</v>
      </c>
    </row>
    <row r="228" spans="1:11" ht="20" customHeight="1">
      <c r="A228" s="132"/>
      <c r="B228" s="40" t="s">
        <v>7</v>
      </c>
      <c r="C228" s="10"/>
      <c r="D228" s="41" t="str">
        <f>'Beoordelaar 2'!C71</f>
        <v>SCORE</v>
      </c>
      <c r="E228" s="134"/>
      <c r="F228" s="10"/>
      <c r="G228" s="41" t="str">
        <f>'Beoordelaar 2'!F71</f>
        <v>SCORE</v>
      </c>
      <c r="H228" s="134"/>
      <c r="I228" s="10"/>
      <c r="J228" s="41" t="str">
        <f>'Beoordelaar 2'!I71</f>
        <v>SCORE</v>
      </c>
      <c r="K228" s="134"/>
    </row>
    <row r="229" spans="1:11" ht="20" customHeight="1">
      <c r="A229" s="132"/>
      <c r="B229" s="40" t="s">
        <v>8</v>
      </c>
      <c r="C229" s="10"/>
      <c r="D229" s="41" t="str">
        <f>'Beoordelaar 3'!C71</f>
        <v>SCORE</v>
      </c>
      <c r="E229" s="134"/>
      <c r="F229" s="10"/>
      <c r="G229" s="41" t="str">
        <f>'Beoordelaar 3'!F71</f>
        <v>SCORE</v>
      </c>
      <c r="H229" s="134"/>
      <c r="I229" s="10"/>
      <c r="J229" s="41" t="str">
        <f>'Beoordelaar 3'!I71</f>
        <v>SCORE</v>
      </c>
      <c r="K229" s="134"/>
    </row>
    <row r="230" spans="1:11" ht="20" customHeight="1">
      <c r="A230" s="132"/>
      <c r="B230" s="40" t="s">
        <v>16</v>
      </c>
      <c r="C230" s="10"/>
      <c r="D230" s="41" t="str">
        <f>'Beoordelaar 4'!C71</f>
        <v>SCORE</v>
      </c>
      <c r="E230" s="134"/>
      <c r="F230" s="10"/>
      <c r="G230" s="41" t="str">
        <f>'Beoordelaar 4'!F71</f>
        <v>SCORE</v>
      </c>
      <c r="H230" s="134"/>
      <c r="I230" s="10"/>
      <c r="J230" s="41" t="str">
        <f>'Beoordelaar 4'!I71</f>
        <v>SCORE</v>
      </c>
      <c r="K230" s="134"/>
    </row>
    <row r="231" spans="1:11" ht="20" customHeight="1">
      <c r="A231" s="133"/>
      <c r="B231" s="40" t="s">
        <v>17</v>
      </c>
      <c r="C231" s="10"/>
      <c r="D231" s="41" t="str">
        <f>'Beoordelaar 5'!C71</f>
        <v>SCORE</v>
      </c>
      <c r="E231" s="134"/>
      <c r="F231" s="10"/>
      <c r="G231" s="41" t="str">
        <f>'Beoordelaar 5'!F71</f>
        <v>SCORE</v>
      </c>
      <c r="H231" s="134"/>
      <c r="I231" s="10"/>
      <c r="J231" s="41" t="str">
        <f>'Beoordelaar 5'!I71</f>
        <v>SCORE</v>
      </c>
      <c r="K231" s="134"/>
    </row>
    <row r="232" spans="1:11" ht="20" customHeight="1">
      <c r="A232" s="135" t="s">
        <v>4</v>
      </c>
      <c r="B232" s="135"/>
      <c r="C232" s="10"/>
      <c r="D232" s="37" t="s">
        <v>5</v>
      </c>
      <c r="E232" s="134"/>
      <c r="F232" s="10"/>
      <c r="G232" s="37" t="s">
        <v>5</v>
      </c>
      <c r="H232" s="134"/>
      <c r="I232" s="10"/>
      <c r="J232" s="37" t="s">
        <v>5</v>
      </c>
      <c r="K232" s="134"/>
    </row>
    <row r="233" spans="1:11" ht="20" customHeight="1">
      <c r="A233" s="136"/>
      <c r="B233" s="136"/>
      <c r="C233" s="10"/>
      <c r="D233" s="33" t="str">
        <f>IF(D232="Uitmuntend","€ 1.000",IF(D232="Goed","€ 500",IF(D232="Voldoende","€ 0"," ")))</f>
        <v xml:space="preserve"> </v>
      </c>
      <c r="E233" s="134"/>
      <c r="F233" s="10"/>
      <c r="G233" s="33" t="str">
        <f>IF(G232="Uitmuntend","€ 1.000",IF(G232="Goed","€ 500",IF(G232="Voldoende","€ 0"," ")))</f>
        <v xml:space="preserve"> </v>
      </c>
      <c r="H233" s="134"/>
      <c r="I233" s="10"/>
      <c r="J233" s="33" t="str">
        <f>IF(J232="Uitmuntend","€ 1.000",IF(J232="Goed","€ 500",IF(J232="Voldoende","€ 0"," ")))</f>
        <v xml:space="preserve"> </v>
      </c>
      <c r="K233" s="134"/>
    </row>
    <row r="234" spans="1:11" ht="20" customHeight="1">
      <c r="A234" s="165" t="s">
        <v>130</v>
      </c>
      <c r="B234" s="166"/>
      <c r="C234" s="81"/>
      <c r="D234" s="163" t="e">
        <f>D191+D198+D205+D212+D219+D226+D233</f>
        <v>#VALUE!</v>
      </c>
      <c r="E234" s="164"/>
      <c r="F234" s="82"/>
      <c r="G234" s="163" t="e">
        <f>G191+G198+G205+G212+G219+G226+G233</f>
        <v>#VALUE!</v>
      </c>
      <c r="H234" s="164"/>
      <c r="I234" s="82"/>
      <c r="J234" s="163" t="e">
        <f>J191+J198+J205+J212+J219+J226+J233</f>
        <v>#VALUE!</v>
      </c>
      <c r="K234" s="164"/>
    </row>
    <row r="235" spans="1:11" ht="20" customHeight="1">
      <c r="A235" s="137" t="str">
        <f>PRODUCTDEMONSTRATIE!A5</f>
        <v>(3) Computerstoel nr. 11 (harde zwenkwielen)</v>
      </c>
      <c r="B235" s="138"/>
      <c r="C235" s="138"/>
      <c r="D235" s="138"/>
      <c r="E235" s="138"/>
      <c r="F235" s="138"/>
      <c r="G235" s="138"/>
      <c r="H235" s="138"/>
      <c r="I235" s="138"/>
      <c r="J235" s="138"/>
      <c r="K235" s="139"/>
    </row>
    <row r="236" spans="1:11" ht="20" customHeight="1">
      <c r="A236" s="132" t="str">
        <f>PRODUCTDEMONSTRATIE!A6</f>
        <v>1.	Zitcomfort</v>
      </c>
      <c r="B236" s="84" t="s">
        <v>6</v>
      </c>
      <c r="C236" s="10"/>
      <c r="D236" s="85" t="str">
        <f>'Beoordelaar 1'!C74</f>
        <v>SCORE</v>
      </c>
      <c r="E236" s="140" t="s">
        <v>3</v>
      </c>
      <c r="F236" s="10"/>
      <c r="G236" s="85" t="str">
        <f>'Beoordelaar 1'!F74</f>
        <v>SCORE</v>
      </c>
      <c r="H236" s="140" t="s">
        <v>3</v>
      </c>
      <c r="I236" s="10"/>
      <c r="J236" s="85" t="str">
        <f>'Beoordelaar 1'!I74</f>
        <v>SCORE</v>
      </c>
      <c r="K236" s="140" t="s">
        <v>3</v>
      </c>
    </row>
    <row r="237" spans="1:11" ht="20" customHeight="1">
      <c r="A237" s="132"/>
      <c r="B237" s="40" t="s">
        <v>7</v>
      </c>
      <c r="C237" s="10"/>
      <c r="D237" s="41" t="str">
        <f>'Beoordelaar 2'!C74</f>
        <v>SCORE</v>
      </c>
      <c r="E237" s="134"/>
      <c r="F237" s="10"/>
      <c r="G237" s="41" t="str">
        <f>'Beoordelaar 2'!F74</f>
        <v>SCORE</v>
      </c>
      <c r="H237" s="134"/>
      <c r="I237" s="10"/>
      <c r="J237" s="41" t="str">
        <f>'Beoordelaar 2'!I74</f>
        <v>SCORE</v>
      </c>
      <c r="K237" s="134"/>
    </row>
    <row r="238" spans="1:11" ht="20" customHeight="1">
      <c r="A238" s="132"/>
      <c r="B238" s="40" t="s">
        <v>8</v>
      </c>
      <c r="C238" s="10"/>
      <c r="D238" s="41" t="str">
        <f>'Beoordelaar 3'!C74</f>
        <v>SCORE</v>
      </c>
      <c r="E238" s="134"/>
      <c r="F238" s="10"/>
      <c r="G238" s="41" t="str">
        <f>'Beoordelaar 3'!F74</f>
        <v>SCORE</v>
      </c>
      <c r="H238" s="134"/>
      <c r="I238" s="10"/>
      <c r="J238" s="41" t="str">
        <f>'Beoordelaar 3'!I74</f>
        <v>SCORE</v>
      </c>
      <c r="K238" s="134"/>
    </row>
    <row r="239" spans="1:11" ht="20" customHeight="1">
      <c r="A239" s="132"/>
      <c r="B239" s="40" t="s">
        <v>16</v>
      </c>
      <c r="C239" s="10"/>
      <c r="D239" s="41" t="str">
        <f>'Beoordelaar 4'!C74</f>
        <v>SCORE</v>
      </c>
      <c r="E239" s="134"/>
      <c r="F239" s="10"/>
      <c r="G239" s="41" t="str">
        <f>'Beoordelaar 4'!F74</f>
        <v>SCORE</v>
      </c>
      <c r="H239" s="134"/>
      <c r="I239" s="10"/>
      <c r="J239" s="41" t="str">
        <f>'Beoordelaar 4'!I74</f>
        <v>SCORE</v>
      </c>
      <c r="K239" s="134"/>
    </row>
    <row r="240" spans="1:11" ht="20" customHeight="1">
      <c r="A240" s="133"/>
      <c r="B240" s="40" t="s">
        <v>17</v>
      </c>
      <c r="C240" s="10"/>
      <c r="D240" s="41" t="str">
        <f>'Beoordelaar 5'!C74</f>
        <v>SCORE</v>
      </c>
      <c r="E240" s="134"/>
      <c r="F240" s="10"/>
      <c r="G240" s="41" t="str">
        <f>'Beoordelaar 5'!F74</f>
        <v>SCORE</v>
      </c>
      <c r="H240" s="134"/>
      <c r="I240" s="10"/>
      <c r="J240" s="41" t="str">
        <f>'Beoordelaar 5'!I74</f>
        <v>SCORE</v>
      </c>
      <c r="K240" s="134"/>
    </row>
    <row r="241" spans="1:11" ht="20" customHeight="1">
      <c r="A241" s="135" t="s">
        <v>4</v>
      </c>
      <c r="B241" s="135"/>
      <c r="C241" s="10"/>
      <c r="D241" s="37" t="s">
        <v>5</v>
      </c>
      <c r="E241" s="134"/>
      <c r="F241" s="10"/>
      <c r="G241" s="37" t="s">
        <v>5</v>
      </c>
      <c r="H241" s="134"/>
      <c r="I241" s="10"/>
      <c r="J241" s="37" t="s">
        <v>5</v>
      </c>
      <c r="K241" s="134"/>
    </row>
    <row r="242" spans="1:11" ht="20" customHeight="1">
      <c r="A242" s="136"/>
      <c r="B242" s="136"/>
      <c r="C242" s="10"/>
      <c r="D242" s="33" t="str">
        <f>IF(D241="Uitmuntend","€ 1.000",IF(D241="Voldoende","€ 500",IF(D241="Onvoldoende","KO"," ")))</f>
        <v xml:space="preserve"> </v>
      </c>
      <c r="E242" s="134"/>
      <c r="F242" s="10"/>
      <c r="G242" s="33" t="str">
        <f>IF(G241="Uitmuntend","€ 1.000",IF(G241="Voldoende","€ 500",IF(G241="Onvoldoende","KO"," ")))</f>
        <v xml:space="preserve"> </v>
      </c>
      <c r="H242" s="134"/>
      <c r="I242" s="10"/>
      <c r="J242" s="33" t="str">
        <f>IF(J241="Uitmuntend","€ 1.000",IF(J241="Voldoende","€ 500",IF(J241="Onvoldoende","KO"," ")))</f>
        <v xml:space="preserve"> </v>
      </c>
      <c r="K242" s="134"/>
    </row>
    <row r="243" spans="1:11" ht="20" customHeight="1">
      <c r="A243" s="131" t="str">
        <f>PRODUCTDEMONSTRATIE!A7</f>
        <v>2.	Stabiliteit bij het zitten</v>
      </c>
      <c r="B243" s="40" t="s">
        <v>6</v>
      </c>
      <c r="C243" s="10"/>
      <c r="D243" s="41" t="str">
        <f>'Beoordelaar 1'!C76</f>
        <v>SCORE</v>
      </c>
      <c r="E243" s="134" t="s">
        <v>3</v>
      </c>
      <c r="F243" s="10"/>
      <c r="G243" s="41" t="str">
        <f>'Beoordelaar 1'!F76</f>
        <v>SCORE</v>
      </c>
      <c r="H243" s="134" t="s">
        <v>3</v>
      </c>
      <c r="I243" s="10"/>
      <c r="J243" s="41" t="str">
        <f>'Beoordelaar 1'!I76</f>
        <v>SCORE</v>
      </c>
      <c r="K243" s="134" t="s">
        <v>3</v>
      </c>
    </row>
    <row r="244" spans="1:11" ht="20" customHeight="1">
      <c r="A244" s="132"/>
      <c r="B244" s="40" t="s">
        <v>7</v>
      </c>
      <c r="C244" s="10"/>
      <c r="D244" s="41" t="str">
        <f>'Beoordelaar 2'!C76</f>
        <v>SCORE</v>
      </c>
      <c r="E244" s="134"/>
      <c r="F244" s="10"/>
      <c r="G244" s="41" t="str">
        <f>'Beoordelaar 2'!F76</f>
        <v>SCORE</v>
      </c>
      <c r="H244" s="134"/>
      <c r="I244" s="10"/>
      <c r="J244" s="41" t="str">
        <f>'Beoordelaar 2'!I76</f>
        <v>SCORE</v>
      </c>
      <c r="K244" s="134"/>
    </row>
    <row r="245" spans="1:11" ht="20" customHeight="1">
      <c r="A245" s="132"/>
      <c r="B245" s="40" t="s">
        <v>8</v>
      </c>
      <c r="C245" s="10"/>
      <c r="D245" s="41" t="str">
        <f>'Beoordelaar 3'!C76</f>
        <v>SCORE</v>
      </c>
      <c r="E245" s="134"/>
      <c r="F245" s="10"/>
      <c r="G245" s="41" t="str">
        <f>'Beoordelaar 3'!F76</f>
        <v>SCORE</v>
      </c>
      <c r="H245" s="134"/>
      <c r="I245" s="10"/>
      <c r="J245" s="41" t="str">
        <f>'Beoordelaar 3'!I76</f>
        <v>SCORE</v>
      </c>
      <c r="K245" s="134"/>
    </row>
    <row r="246" spans="1:11" ht="20" customHeight="1">
      <c r="A246" s="132"/>
      <c r="B246" s="40" t="s">
        <v>16</v>
      </c>
      <c r="C246" s="10"/>
      <c r="D246" s="41" t="str">
        <f>'Beoordelaar 4'!C76</f>
        <v>SCORE</v>
      </c>
      <c r="E246" s="134"/>
      <c r="F246" s="10"/>
      <c r="G246" s="41" t="str">
        <f>'Beoordelaar 4'!F76</f>
        <v>SCORE</v>
      </c>
      <c r="H246" s="134"/>
      <c r="I246" s="10"/>
      <c r="J246" s="41" t="str">
        <f>'Beoordelaar 4'!I76</f>
        <v>SCORE</v>
      </c>
      <c r="K246" s="134"/>
    </row>
    <row r="247" spans="1:11" ht="20" customHeight="1">
      <c r="A247" s="133"/>
      <c r="B247" s="40" t="s">
        <v>17</v>
      </c>
      <c r="C247" s="10"/>
      <c r="D247" s="41" t="str">
        <f>'Beoordelaar 5'!C76</f>
        <v>SCORE</v>
      </c>
      <c r="E247" s="134"/>
      <c r="F247" s="10"/>
      <c r="G247" s="41" t="str">
        <f>'Beoordelaar 5'!F76</f>
        <v>SCORE</v>
      </c>
      <c r="H247" s="134"/>
      <c r="I247" s="10"/>
      <c r="J247" s="41" t="str">
        <f>'Beoordelaar 5'!I76</f>
        <v>SCORE</v>
      </c>
      <c r="K247" s="134"/>
    </row>
    <row r="248" spans="1:11" ht="20" customHeight="1">
      <c r="A248" s="135" t="s">
        <v>4</v>
      </c>
      <c r="B248" s="135"/>
      <c r="C248" s="10"/>
      <c r="D248" s="37" t="s">
        <v>5</v>
      </c>
      <c r="E248" s="134"/>
      <c r="F248" s="10"/>
      <c r="G248" s="37" t="s">
        <v>5</v>
      </c>
      <c r="H248" s="134"/>
      <c r="I248" s="10"/>
      <c r="J248" s="37" t="s">
        <v>5</v>
      </c>
      <c r="K248" s="134"/>
    </row>
    <row r="249" spans="1:11" ht="20" customHeight="1">
      <c r="A249" s="136"/>
      <c r="B249" s="136"/>
      <c r="C249" s="10"/>
      <c r="D249" s="33" t="str">
        <f>IF(D248="Uitmuntend","€ 1.000",IF(D248="Voldoende","€ 500",IF(D248="Onvoldoende","KO"," ")))</f>
        <v xml:space="preserve"> </v>
      </c>
      <c r="E249" s="134"/>
      <c r="F249" s="10"/>
      <c r="G249" s="33" t="str">
        <f>IF(G248="Uitmuntend","€ 1.000",IF(G248="Voldoende","€ 500",IF(G248="Onvoldoende","KO"," ")))</f>
        <v xml:space="preserve"> </v>
      </c>
      <c r="H249" s="134"/>
      <c r="I249" s="10"/>
      <c r="J249" s="33" t="str">
        <f>IF(J248="Uitmuntend","€ 1.000",IF(J248="Voldoende","€ 500",IF(J248="Onvoldoende","KO"," ")))</f>
        <v xml:space="preserve"> </v>
      </c>
      <c r="K249" s="134"/>
    </row>
    <row r="250" spans="1:11" ht="20" customHeight="1">
      <c r="A250" s="131" t="str">
        <f>PRODUCTDEMONSTRATIE!A8</f>
        <v>3.	Constructie inclusief bevestiging tussen frame en zitting</v>
      </c>
      <c r="B250" s="40" t="s">
        <v>6</v>
      </c>
      <c r="C250" s="10"/>
      <c r="D250" s="41" t="str">
        <f>'Beoordelaar 1'!C78</f>
        <v>SCORE</v>
      </c>
      <c r="E250" s="134" t="s">
        <v>3</v>
      </c>
      <c r="F250" s="10"/>
      <c r="G250" s="41" t="str">
        <f>'Beoordelaar 1'!F78</f>
        <v>SCORE</v>
      </c>
      <c r="H250" s="134" t="s">
        <v>3</v>
      </c>
      <c r="I250" s="10"/>
      <c r="J250" s="41" t="str">
        <f>'Beoordelaar 1'!I78</f>
        <v>SCORE</v>
      </c>
      <c r="K250" s="134" t="s">
        <v>3</v>
      </c>
    </row>
    <row r="251" spans="1:11" ht="20" customHeight="1">
      <c r="A251" s="132"/>
      <c r="B251" s="40" t="s">
        <v>7</v>
      </c>
      <c r="C251" s="10"/>
      <c r="D251" s="41" t="str">
        <f>'Beoordelaar 2'!C78</f>
        <v>SCORE</v>
      </c>
      <c r="E251" s="134"/>
      <c r="F251" s="10"/>
      <c r="G251" s="41" t="str">
        <f>'Beoordelaar 2'!F78</f>
        <v>SCORE</v>
      </c>
      <c r="H251" s="134"/>
      <c r="I251" s="10"/>
      <c r="J251" s="41" t="str">
        <f>'Beoordelaar 2'!I78</f>
        <v>SCORE</v>
      </c>
      <c r="K251" s="134"/>
    </row>
    <row r="252" spans="1:11" ht="20" customHeight="1">
      <c r="A252" s="132"/>
      <c r="B252" s="40" t="s">
        <v>8</v>
      </c>
      <c r="C252" s="10"/>
      <c r="D252" s="41" t="str">
        <f>'Beoordelaar 3'!C78</f>
        <v>SCORE</v>
      </c>
      <c r="E252" s="134"/>
      <c r="F252" s="10"/>
      <c r="G252" s="41" t="str">
        <f>'Beoordelaar 3'!F78</f>
        <v>SCORE</v>
      </c>
      <c r="H252" s="134"/>
      <c r="I252" s="10"/>
      <c r="J252" s="41" t="str">
        <f>'Beoordelaar 3'!I78</f>
        <v>SCORE</v>
      </c>
      <c r="K252" s="134"/>
    </row>
    <row r="253" spans="1:11" ht="20" customHeight="1">
      <c r="A253" s="132"/>
      <c r="B253" s="40" t="s">
        <v>16</v>
      </c>
      <c r="C253" s="10"/>
      <c r="D253" s="41" t="str">
        <f>'Beoordelaar 4'!C78</f>
        <v>SCORE</v>
      </c>
      <c r="E253" s="134"/>
      <c r="F253" s="10"/>
      <c r="G253" s="41" t="str">
        <f>'Beoordelaar 4'!F78</f>
        <v>SCORE</v>
      </c>
      <c r="H253" s="134"/>
      <c r="I253" s="10"/>
      <c r="J253" s="41" t="str">
        <f>'Beoordelaar 4'!I78</f>
        <v>SCORE</v>
      </c>
      <c r="K253" s="134"/>
    </row>
    <row r="254" spans="1:11" ht="20" customHeight="1">
      <c r="A254" s="133"/>
      <c r="B254" s="40" t="s">
        <v>17</v>
      </c>
      <c r="C254" s="10"/>
      <c r="D254" s="41" t="str">
        <f>'Beoordelaar 5'!C78</f>
        <v>SCORE</v>
      </c>
      <c r="E254" s="134"/>
      <c r="F254" s="10"/>
      <c r="G254" s="41" t="str">
        <f>'Beoordelaar 5'!F78</f>
        <v>SCORE</v>
      </c>
      <c r="H254" s="134"/>
      <c r="I254" s="10"/>
      <c r="J254" s="41" t="str">
        <f>'Beoordelaar 5'!I78</f>
        <v>SCORE</v>
      </c>
      <c r="K254" s="134"/>
    </row>
    <row r="255" spans="1:11" ht="20" customHeight="1">
      <c r="A255" s="135" t="s">
        <v>4</v>
      </c>
      <c r="B255" s="135"/>
      <c r="C255" s="10"/>
      <c r="D255" s="37" t="s">
        <v>5</v>
      </c>
      <c r="E255" s="134"/>
      <c r="F255" s="10"/>
      <c r="G255" s="37" t="s">
        <v>5</v>
      </c>
      <c r="H255" s="134"/>
      <c r="I255" s="10"/>
      <c r="J255" s="37" t="s">
        <v>5</v>
      </c>
      <c r="K255" s="134"/>
    </row>
    <row r="256" spans="1:11" ht="20" customHeight="1">
      <c r="A256" s="136"/>
      <c r="B256" s="136"/>
      <c r="C256" s="10"/>
      <c r="D256" s="33" t="str">
        <f>IF(D255="Uitmuntend","€ 1.000",IF(D255="Voldoende","€ 500",IF(D255="Onvoldoende","KO"," ")))</f>
        <v xml:space="preserve"> </v>
      </c>
      <c r="E256" s="134"/>
      <c r="F256" s="10"/>
      <c r="G256" s="33" t="str">
        <f>IF(G255="Uitmuntend","€ 1.000",IF(G255="Voldoende","€ 500",IF(G255="Onvoldoende","KO"," ")))</f>
        <v xml:space="preserve"> </v>
      </c>
      <c r="H256" s="134"/>
      <c r="I256" s="10"/>
      <c r="J256" s="33" t="str">
        <f>IF(J255="Uitmuntend","€ 1.000",IF(J255="Voldoende","€ 500",IF(J255="Onvoldoende","KO"," ")))</f>
        <v xml:space="preserve"> </v>
      </c>
      <c r="K256" s="134"/>
    </row>
    <row r="257" spans="1:11" ht="20" customHeight="1">
      <c r="A257" s="131" t="str">
        <f>PRODUCTDEMONSTRATIE!A9</f>
        <v>4.	Uitstraling/ vormgeving</v>
      </c>
      <c r="B257" s="40" t="s">
        <v>6</v>
      </c>
      <c r="C257" s="10"/>
      <c r="D257" s="41" t="str">
        <f>'Beoordelaar 1'!C80</f>
        <v>SCORE</v>
      </c>
      <c r="E257" s="134" t="s">
        <v>3</v>
      </c>
      <c r="F257" s="10"/>
      <c r="G257" s="41" t="str">
        <f>'Beoordelaar 1'!F80</f>
        <v>SCORE</v>
      </c>
      <c r="H257" s="134" t="s">
        <v>3</v>
      </c>
      <c r="I257" s="10"/>
      <c r="J257" s="41" t="str">
        <f>'Beoordelaar 1'!I80</f>
        <v>SCORE</v>
      </c>
      <c r="K257" s="134" t="s">
        <v>3</v>
      </c>
    </row>
    <row r="258" spans="1:11" ht="20" customHeight="1">
      <c r="A258" s="132"/>
      <c r="B258" s="40" t="s">
        <v>7</v>
      </c>
      <c r="C258" s="10"/>
      <c r="D258" s="41" t="str">
        <f>'Beoordelaar 2'!C80</f>
        <v>SCORE</v>
      </c>
      <c r="E258" s="134"/>
      <c r="F258" s="10"/>
      <c r="G258" s="41" t="str">
        <f>'Beoordelaar 2'!F80</f>
        <v>SCORE</v>
      </c>
      <c r="H258" s="134"/>
      <c r="I258" s="10"/>
      <c r="J258" s="41" t="str">
        <f>'Beoordelaar 2'!I80</f>
        <v>SCORE</v>
      </c>
      <c r="K258" s="134"/>
    </row>
    <row r="259" spans="1:11" ht="20" customHeight="1">
      <c r="A259" s="132"/>
      <c r="B259" s="40" t="s">
        <v>8</v>
      </c>
      <c r="C259" s="10"/>
      <c r="D259" s="41" t="str">
        <f>'Beoordelaar 3'!C80</f>
        <v>SCORE</v>
      </c>
      <c r="E259" s="134"/>
      <c r="F259" s="10"/>
      <c r="G259" s="41" t="str">
        <f>'Beoordelaar 3'!F80</f>
        <v>SCORE</v>
      </c>
      <c r="H259" s="134"/>
      <c r="I259" s="10"/>
      <c r="J259" s="41" t="str">
        <f>'Beoordelaar 3'!I80</f>
        <v>SCORE</v>
      </c>
      <c r="K259" s="134"/>
    </row>
    <row r="260" spans="1:11" ht="20" customHeight="1">
      <c r="A260" s="132"/>
      <c r="B260" s="40" t="s">
        <v>16</v>
      </c>
      <c r="C260" s="10"/>
      <c r="D260" s="41" t="str">
        <f>'Beoordelaar 4'!C80</f>
        <v>SCORE</v>
      </c>
      <c r="E260" s="134"/>
      <c r="F260" s="10"/>
      <c r="G260" s="41" t="str">
        <f>'Beoordelaar 4'!F80</f>
        <v>SCORE</v>
      </c>
      <c r="H260" s="134"/>
      <c r="I260" s="10"/>
      <c r="J260" s="41" t="str">
        <f>'Beoordelaar 4'!I80</f>
        <v>SCORE</v>
      </c>
      <c r="K260" s="134"/>
    </row>
    <row r="261" spans="1:11" ht="20" customHeight="1">
      <c r="A261" s="133"/>
      <c r="B261" s="40" t="s">
        <v>17</v>
      </c>
      <c r="C261" s="10"/>
      <c r="D261" s="41" t="str">
        <f>'Beoordelaar 5'!C80</f>
        <v>SCORE</v>
      </c>
      <c r="E261" s="134"/>
      <c r="F261" s="10"/>
      <c r="G261" s="41" t="str">
        <f>'Beoordelaar 5'!F80</f>
        <v>SCORE</v>
      </c>
      <c r="H261" s="134"/>
      <c r="I261" s="10"/>
      <c r="J261" s="41" t="str">
        <f>'Beoordelaar 5'!I80</f>
        <v>SCORE</v>
      </c>
      <c r="K261" s="134"/>
    </row>
    <row r="262" spans="1:11" ht="20" customHeight="1">
      <c r="A262" s="135" t="s">
        <v>4</v>
      </c>
      <c r="B262" s="135"/>
      <c r="C262" s="10"/>
      <c r="D262" s="37" t="s">
        <v>5</v>
      </c>
      <c r="E262" s="134"/>
      <c r="F262" s="10"/>
      <c r="G262" s="37" t="s">
        <v>5</v>
      </c>
      <c r="H262" s="134"/>
      <c r="I262" s="10"/>
      <c r="J262" s="37" t="s">
        <v>5</v>
      </c>
      <c r="K262" s="134"/>
    </row>
    <row r="263" spans="1:11" ht="20" customHeight="1">
      <c r="A263" s="136"/>
      <c r="B263" s="136"/>
      <c r="C263" s="10"/>
      <c r="D263" s="33" t="str">
        <f>IF(D262="Uitmuntend","€ 1.000",IF(D262="Voldoende","€ 500",IF(D262="Onvoldoende","KO"," ")))</f>
        <v xml:space="preserve"> </v>
      </c>
      <c r="E263" s="134"/>
      <c r="F263" s="10"/>
      <c r="G263" s="33" t="str">
        <f>IF(G262="Uitmuntend","€ 1.000",IF(G262="Voldoende","€ 500",IF(G262="Onvoldoende","KO"," ")))</f>
        <v xml:space="preserve"> </v>
      </c>
      <c r="H263" s="134"/>
      <c r="I263" s="10"/>
      <c r="J263" s="33" t="str">
        <f>IF(J262="Uitmuntend","€ 1.000",IF(J262="Voldoende","€ 500",IF(J262="Onvoldoende","KO"," ")))</f>
        <v xml:space="preserve"> </v>
      </c>
      <c r="K263" s="134"/>
    </row>
    <row r="264" spans="1:11" ht="20" customHeight="1">
      <c r="A264" s="131" t="str">
        <f>PRODUCTDEMONSTRATIE!A10</f>
        <v>5.	Gemak schoonmaken</v>
      </c>
      <c r="B264" s="40" t="s">
        <v>6</v>
      </c>
      <c r="C264" s="10"/>
      <c r="D264" s="41" t="str">
        <f>'Beoordelaar 1'!C82</f>
        <v>SCORE</v>
      </c>
      <c r="E264" s="134" t="s">
        <v>3</v>
      </c>
      <c r="F264" s="10"/>
      <c r="G264" s="41" t="str">
        <f>'Beoordelaar 1'!F82</f>
        <v>SCORE</v>
      </c>
      <c r="H264" s="134" t="s">
        <v>3</v>
      </c>
      <c r="I264" s="10"/>
      <c r="J264" s="41" t="str">
        <f>'Beoordelaar 1'!I82</f>
        <v>SCORE</v>
      </c>
      <c r="K264" s="134" t="s">
        <v>3</v>
      </c>
    </row>
    <row r="265" spans="1:11" ht="20" customHeight="1">
      <c r="A265" s="132"/>
      <c r="B265" s="40" t="s">
        <v>7</v>
      </c>
      <c r="C265" s="10"/>
      <c r="D265" s="41" t="str">
        <f>'Beoordelaar 2'!C82</f>
        <v>SCORE</v>
      </c>
      <c r="E265" s="134"/>
      <c r="F265" s="10"/>
      <c r="G265" s="41" t="str">
        <f>'Beoordelaar 2'!F82</f>
        <v>SCORE</v>
      </c>
      <c r="H265" s="134"/>
      <c r="I265" s="10"/>
      <c r="J265" s="41" t="str">
        <f>'Beoordelaar 2'!I82</f>
        <v>SCORE</v>
      </c>
      <c r="K265" s="134"/>
    </row>
    <row r="266" spans="1:11" ht="20" customHeight="1">
      <c r="A266" s="132"/>
      <c r="B266" s="40" t="s">
        <v>8</v>
      </c>
      <c r="C266" s="10"/>
      <c r="D266" s="41" t="str">
        <f>'Beoordelaar 3'!C82</f>
        <v>SCORE</v>
      </c>
      <c r="E266" s="134"/>
      <c r="F266" s="10"/>
      <c r="G266" s="41" t="str">
        <f>'Beoordelaar 3'!F82</f>
        <v>SCORE</v>
      </c>
      <c r="H266" s="134"/>
      <c r="I266" s="10"/>
      <c r="J266" s="41" t="str">
        <f>'Beoordelaar 3'!I82</f>
        <v>SCORE</v>
      </c>
      <c r="K266" s="134"/>
    </row>
    <row r="267" spans="1:11" ht="20" customHeight="1">
      <c r="A267" s="132"/>
      <c r="B267" s="40" t="s">
        <v>16</v>
      </c>
      <c r="C267" s="10"/>
      <c r="D267" s="41" t="str">
        <f>'Beoordelaar 4'!C82</f>
        <v>SCORE</v>
      </c>
      <c r="E267" s="134"/>
      <c r="F267" s="10"/>
      <c r="G267" s="41" t="str">
        <f>'Beoordelaar 4'!F82</f>
        <v>SCORE</v>
      </c>
      <c r="H267" s="134"/>
      <c r="I267" s="10"/>
      <c r="J267" s="41" t="str">
        <f>'Beoordelaar 4'!I82</f>
        <v>SCORE</v>
      </c>
      <c r="K267" s="134"/>
    </row>
    <row r="268" spans="1:11" ht="20" customHeight="1">
      <c r="A268" s="133"/>
      <c r="B268" s="40" t="s">
        <v>17</v>
      </c>
      <c r="C268" s="10"/>
      <c r="D268" s="41" t="str">
        <f>'Beoordelaar 5'!C82</f>
        <v>SCORE</v>
      </c>
      <c r="E268" s="134"/>
      <c r="F268" s="10"/>
      <c r="G268" s="41" t="str">
        <f>'Beoordelaar 5'!F82</f>
        <v>SCORE</v>
      </c>
      <c r="H268" s="134"/>
      <c r="I268" s="10"/>
      <c r="J268" s="41" t="str">
        <f>'Beoordelaar 5'!I82</f>
        <v>SCORE</v>
      </c>
      <c r="K268" s="134"/>
    </row>
    <row r="269" spans="1:11" ht="20" customHeight="1">
      <c r="A269" s="135" t="s">
        <v>4</v>
      </c>
      <c r="B269" s="135"/>
      <c r="C269" s="10"/>
      <c r="D269" s="37" t="s">
        <v>5</v>
      </c>
      <c r="E269" s="134"/>
      <c r="F269" s="10"/>
      <c r="G269" s="37" t="s">
        <v>5</v>
      </c>
      <c r="H269" s="134"/>
      <c r="I269" s="10"/>
      <c r="J269" s="37" t="s">
        <v>5</v>
      </c>
      <c r="K269" s="134"/>
    </row>
    <row r="270" spans="1:11" ht="20" customHeight="1">
      <c r="A270" s="136"/>
      <c r="B270" s="136"/>
      <c r="C270" s="10"/>
      <c r="D270" s="33" t="str">
        <f>IF(D269="Uitmuntend","€ 1.000",IF(D269="Voldoende","€ 500",IF(D269="Onvoldoende","KO"," ")))</f>
        <v xml:space="preserve"> </v>
      </c>
      <c r="E270" s="134"/>
      <c r="F270" s="10"/>
      <c r="G270" s="33" t="str">
        <f>IF(G269="Uitmuntend","€ 1.000",IF(G269="Voldoende","€ 500",IF(G269="Onvoldoende","KO"," ")))</f>
        <v xml:space="preserve"> </v>
      </c>
      <c r="H270" s="134"/>
      <c r="I270" s="10"/>
      <c r="J270" s="33" t="str">
        <f>IF(J269="Uitmuntend","€ 1.000",IF(J269="Voldoende","€ 500",IF(J269="Onvoldoende","KO"," ")))</f>
        <v xml:space="preserve"> </v>
      </c>
      <c r="K270" s="134"/>
    </row>
    <row r="271" spans="1:11" ht="20" customHeight="1">
      <c r="A271" s="131" t="str">
        <f>PRODUCTDEMONSTRATIE!A11</f>
        <v>6.	Mate van leerling-proof</v>
      </c>
      <c r="B271" s="40" t="s">
        <v>6</v>
      </c>
      <c r="C271" s="10"/>
      <c r="D271" s="41" t="str">
        <f>'Beoordelaar 1'!C84</f>
        <v>SCORE</v>
      </c>
      <c r="E271" s="134" t="s">
        <v>3</v>
      </c>
      <c r="F271" s="10"/>
      <c r="G271" s="41" t="str">
        <f>'Beoordelaar 1'!F84</f>
        <v>SCORE</v>
      </c>
      <c r="H271" s="134" t="s">
        <v>3</v>
      </c>
      <c r="I271" s="10"/>
      <c r="J271" s="41" t="str">
        <f>'Beoordelaar 1'!I84</f>
        <v>SCORE</v>
      </c>
      <c r="K271" s="134" t="s">
        <v>3</v>
      </c>
    </row>
    <row r="272" spans="1:11" ht="20" customHeight="1">
      <c r="A272" s="132"/>
      <c r="B272" s="40" t="s">
        <v>7</v>
      </c>
      <c r="C272" s="10"/>
      <c r="D272" s="41" t="str">
        <f>'Beoordelaar 2'!C84</f>
        <v>SCORE</v>
      </c>
      <c r="E272" s="134"/>
      <c r="F272" s="10"/>
      <c r="G272" s="41" t="str">
        <f>'Beoordelaar 2'!F84</f>
        <v>SCORE</v>
      </c>
      <c r="H272" s="134"/>
      <c r="I272" s="10"/>
      <c r="J272" s="41" t="str">
        <f>'Beoordelaar 2'!I84</f>
        <v>SCORE</v>
      </c>
      <c r="K272" s="134"/>
    </row>
    <row r="273" spans="1:11" ht="20" customHeight="1">
      <c r="A273" s="132"/>
      <c r="B273" s="40" t="s">
        <v>8</v>
      </c>
      <c r="C273" s="10"/>
      <c r="D273" s="41" t="str">
        <f>'Beoordelaar 3'!C84</f>
        <v>SCORE</v>
      </c>
      <c r="E273" s="134"/>
      <c r="F273" s="10"/>
      <c r="G273" s="41" t="str">
        <f>'Beoordelaar 3'!F84</f>
        <v>SCORE</v>
      </c>
      <c r="H273" s="134"/>
      <c r="I273" s="10"/>
      <c r="J273" s="41" t="str">
        <f>'Beoordelaar 3'!I84</f>
        <v>SCORE</v>
      </c>
      <c r="K273" s="134"/>
    </row>
    <row r="274" spans="1:11" ht="20" customHeight="1">
      <c r="A274" s="132"/>
      <c r="B274" s="40" t="s">
        <v>16</v>
      </c>
      <c r="C274" s="10"/>
      <c r="D274" s="41" t="str">
        <f>'Beoordelaar 4'!C84</f>
        <v>SCORE</v>
      </c>
      <c r="E274" s="134"/>
      <c r="F274" s="10"/>
      <c r="G274" s="41" t="str">
        <f>'Beoordelaar 4'!F84</f>
        <v>SCORE</v>
      </c>
      <c r="H274" s="134"/>
      <c r="I274" s="10"/>
      <c r="J274" s="41" t="str">
        <f>'Beoordelaar 4'!I84</f>
        <v>SCORE</v>
      </c>
      <c r="K274" s="134"/>
    </row>
    <row r="275" spans="1:11" ht="20" customHeight="1">
      <c r="A275" s="133"/>
      <c r="B275" s="40" t="s">
        <v>17</v>
      </c>
      <c r="C275" s="10"/>
      <c r="D275" s="41" t="str">
        <f>'Beoordelaar 5'!C84</f>
        <v>SCORE</v>
      </c>
      <c r="E275" s="134"/>
      <c r="F275" s="10"/>
      <c r="G275" s="41" t="str">
        <f>'Beoordelaar 5'!F84</f>
        <v>SCORE</v>
      </c>
      <c r="H275" s="134"/>
      <c r="I275" s="10"/>
      <c r="J275" s="41" t="str">
        <f>'Beoordelaar 5'!I84</f>
        <v>SCORE</v>
      </c>
      <c r="K275" s="134"/>
    </row>
    <row r="276" spans="1:11" ht="20" customHeight="1">
      <c r="A276" s="135" t="s">
        <v>4</v>
      </c>
      <c r="B276" s="135"/>
      <c r="C276" s="10"/>
      <c r="D276" s="37" t="s">
        <v>5</v>
      </c>
      <c r="E276" s="134"/>
      <c r="F276" s="10"/>
      <c r="G276" s="37" t="s">
        <v>5</v>
      </c>
      <c r="H276" s="134"/>
      <c r="I276" s="10"/>
      <c r="J276" s="37" t="s">
        <v>5</v>
      </c>
      <c r="K276" s="134"/>
    </row>
    <row r="277" spans="1:11" ht="20" customHeight="1">
      <c r="A277" s="136"/>
      <c r="B277" s="136"/>
      <c r="C277" s="10"/>
      <c r="D277" s="33" t="str">
        <f>IF(D276="Uitmuntend","€ 1.000",IF(D276="Voldoende","€ 500",IF(D276="Onvoldoende","KO"," ")))</f>
        <v xml:space="preserve"> </v>
      </c>
      <c r="E277" s="134"/>
      <c r="F277" s="10"/>
      <c r="G277" s="33" t="str">
        <f>IF(G276="Uitmuntend","€ 1.000",IF(G276="Voldoende","€ 500",IF(G276="Onvoldoende","KO"," ")))</f>
        <v xml:space="preserve"> </v>
      </c>
      <c r="H277" s="134"/>
      <c r="I277" s="10"/>
      <c r="J277" s="33" t="str">
        <f>IF(J276="Uitmuntend","€ 1.000",IF(J276="Voldoende","€ 500",IF(J276="Onvoldoende","KO"," ")))</f>
        <v xml:space="preserve"> </v>
      </c>
      <c r="K277" s="134"/>
    </row>
    <row r="278" spans="1:11" ht="20" customHeight="1">
      <c r="A278" s="131" t="str">
        <f>PRODUCTDEMONSTRATIE!A12</f>
        <v>7.	Mate van keuze kleuren in stalenboek</v>
      </c>
      <c r="B278" s="40" t="s">
        <v>6</v>
      </c>
      <c r="C278" s="10"/>
      <c r="D278" s="41" t="str">
        <f>'Beoordelaar 1'!C86</f>
        <v>SCORE</v>
      </c>
      <c r="E278" s="134" t="s">
        <v>3</v>
      </c>
      <c r="F278" s="10"/>
      <c r="G278" s="41" t="str">
        <f>'Beoordelaar 1'!F86</f>
        <v>SCORE</v>
      </c>
      <c r="H278" s="134" t="s">
        <v>3</v>
      </c>
      <c r="I278" s="10"/>
      <c r="J278" s="41" t="str">
        <f>'Beoordelaar 1'!I86</f>
        <v>SCORE</v>
      </c>
      <c r="K278" s="134" t="s">
        <v>3</v>
      </c>
    </row>
    <row r="279" spans="1:11" ht="20" customHeight="1">
      <c r="A279" s="132"/>
      <c r="B279" s="40" t="s">
        <v>7</v>
      </c>
      <c r="C279" s="10"/>
      <c r="D279" s="41" t="str">
        <f>'Beoordelaar 2'!C86</f>
        <v>SCORE</v>
      </c>
      <c r="E279" s="134"/>
      <c r="F279" s="10"/>
      <c r="G279" s="41" t="str">
        <f>'Beoordelaar 2'!F86</f>
        <v>SCORE</v>
      </c>
      <c r="H279" s="134"/>
      <c r="I279" s="10"/>
      <c r="J279" s="41" t="str">
        <f>'Beoordelaar 2'!I86</f>
        <v>SCORE</v>
      </c>
      <c r="K279" s="134"/>
    </row>
    <row r="280" spans="1:11" ht="20" customHeight="1">
      <c r="A280" s="132"/>
      <c r="B280" s="40" t="s">
        <v>8</v>
      </c>
      <c r="C280" s="10"/>
      <c r="D280" s="41" t="str">
        <f>'Beoordelaar 3'!C86</f>
        <v>SCORE</v>
      </c>
      <c r="E280" s="134"/>
      <c r="F280" s="10"/>
      <c r="G280" s="41" t="str">
        <f>'Beoordelaar 3'!F86</f>
        <v>SCORE</v>
      </c>
      <c r="H280" s="134"/>
      <c r="I280" s="10"/>
      <c r="J280" s="41" t="str">
        <f>'Beoordelaar 3'!I86</f>
        <v>SCORE</v>
      </c>
      <c r="K280" s="134"/>
    </row>
    <row r="281" spans="1:11" ht="20" customHeight="1">
      <c r="A281" s="132"/>
      <c r="B281" s="40" t="s">
        <v>16</v>
      </c>
      <c r="C281" s="10"/>
      <c r="D281" s="41" t="str">
        <f>'Beoordelaar 4'!C86</f>
        <v>SCORE</v>
      </c>
      <c r="E281" s="134"/>
      <c r="F281" s="10"/>
      <c r="G281" s="41" t="str">
        <f>'Beoordelaar 4'!F86</f>
        <v>SCORE</v>
      </c>
      <c r="H281" s="134"/>
      <c r="I281" s="10"/>
      <c r="J281" s="41" t="str">
        <f>'Beoordelaar 4'!I86</f>
        <v>SCORE</v>
      </c>
      <c r="K281" s="134"/>
    </row>
    <row r="282" spans="1:11" ht="20" customHeight="1">
      <c r="A282" s="133"/>
      <c r="B282" s="40" t="s">
        <v>17</v>
      </c>
      <c r="C282" s="10"/>
      <c r="D282" s="41" t="str">
        <f>'Beoordelaar 5'!C86</f>
        <v>SCORE</v>
      </c>
      <c r="E282" s="134"/>
      <c r="F282" s="10"/>
      <c r="G282" s="41" t="str">
        <f>'Beoordelaar 5'!F86</f>
        <v>SCORE</v>
      </c>
      <c r="H282" s="134"/>
      <c r="I282" s="10"/>
      <c r="J282" s="41" t="str">
        <f>'Beoordelaar 5'!I86</f>
        <v>SCORE</v>
      </c>
      <c r="K282" s="134"/>
    </row>
    <row r="283" spans="1:11" ht="20" customHeight="1">
      <c r="A283" s="135" t="s">
        <v>4</v>
      </c>
      <c r="B283" s="135"/>
      <c r="C283" s="10"/>
      <c r="D283" s="37" t="s">
        <v>5</v>
      </c>
      <c r="E283" s="134"/>
      <c r="F283" s="10"/>
      <c r="G283" s="37" t="s">
        <v>5</v>
      </c>
      <c r="H283" s="134"/>
      <c r="I283" s="10"/>
      <c r="J283" s="37" t="s">
        <v>5</v>
      </c>
      <c r="K283" s="134"/>
    </row>
    <row r="284" spans="1:11" ht="20" customHeight="1">
      <c r="A284" s="136"/>
      <c r="B284" s="136"/>
      <c r="C284" s="10"/>
      <c r="D284" s="33" t="str">
        <f>IF(D283="Uitmuntend","€ 1.000",IF(D283="Goed","€ 500",IF(D283="Voldoende","€ 0"," ")))</f>
        <v xml:space="preserve"> </v>
      </c>
      <c r="E284" s="134"/>
      <c r="F284" s="10"/>
      <c r="G284" s="33" t="str">
        <f>IF(G283="Uitmuntend","€ 1.000",IF(G283="Goed","€ 500",IF(G283="Voldoende","€ 0"," ")))</f>
        <v xml:space="preserve"> </v>
      </c>
      <c r="H284" s="134"/>
      <c r="I284" s="10"/>
      <c r="J284" s="33" t="str">
        <f>IF(J283="Uitmuntend","€ 1.000",IF(J283="Goed","€ 500",IF(J283="Voldoende","€ 0"," ")))</f>
        <v xml:space="preserve"> </v>
      </c>
      <c r="K284" s="134"/>
    </row>
    <row r="285" spans="1:11" ht="20" customHeight="1">
      <c r="A285" s="165" t="s">
        <v>131</v>
      </c>
      <c r="B285" s="166"/>
      <c r="C285" s="81"/>
      <c r="D285" s="163" t="e">
        <f>D242+D249+D256+D263+D270+D277+D284</f>
        <v>#VALUE!</v>
      </c>
      <c r="E285" s="164"/>
      <c r="F285" s="82"/>
      <c r="G285" s="163" t="e">
        <f>G242+G249+G256+G263+G270+G277+G284</f>
        <v>#VALUE!</v>
      </c>
      <c r="H285" s="164"/>
      <c r="I285" s="82"/>
      <c r="J285" s="163" t="e">
        <f>J242+J249+J256+J263+J270+J277+J284</f>
        <v>#VALUE!</v>
      </c>
      <c r="K285" s="164"/>
    </row>
    <row r="286" spans="1:11" ht="20" customHeight="1">
      <c r="A286" s="137" t="str">
        <f>PRODUCTDEMONSTRATIE!A13</f>
        <v>(4) Leerlingstoel nr. 4</v>
      </c>
      <c r="B286" s="138"/>
      <c r="C286" s="138"/>
      <c r="D286" s="138"/>
      <c r="E286" s="138"/>
      <c r="F286" s="138"/>
      <c r="G286" s="138"/>
      <c r="H286" s="138"/>
      <c r="I286" s="138"/>
      <c r="J286" s="138"/>
      <c r="K286" s="139"/>
    </row>
    <row r="287" spans="1:11" ht="20" customHeight="1">
      <c r="A287" s="132" t="str">
        <f>PRODUCTDEMONSTRATIE!A15</f>
        <v>1.	Zitcomfort</v>
      </c>
      <c r="B287" s="84" t="s">
        <v>6</v>
      </c>
      <c r="C287" s="10"/>
      <c r="D287" s="85" t="str">
        <f>'Beoordelaar 1'!C89</f>
        <v>SCORE</v>
      </c>
      <c r="E287" s="140" t="s">
        <v>3</v>
      </c>
      <c r="F287" s="10"/>
      <c r="G287" s="85" t="str">
        <f>'Beoordelaar 1'!F89</f>
        <v>SCORE</v>
      </c>
      <c r="H287" s="140" t="s">
        <v>3</v>
      </c>
      <c r="I287" s="10"/>
      <c r="J287" s="85" t="str">
        <f>'Beoordelaar 1'!I89</f>
        <v>SCORE</v>
      </c>
      <c r="K287" s="140" t="s">
        <v>3</v>
      </c>
    </row>
    <row r="288" spans="1:11" ht="20" customHeight="1">
      <c r="A288" s="132"/>
      <c r="B288" s="40" t="s">
        <v>7</v>
      </c>
      <c r="C288" s="10"/>
      <c r="D288" s="41" t="str">
        <f>'Beoordelaar 2'!C89</f>
        <v>SCORE</v>
      </c>
      <c r="E288" s="134"/>
      <c r="F288" s="10"/>
      <c r="G288" s="41" t="str">
        <f>'Beoordelaar 2'!F89</f>
        <v>SCORE</v>
      </c>
      <c r="H288" s="134"/>
      <c r="I288" s="10"/>
      <c r="J288" s="41" t="str">
        <f>'Beoordelaar 2'!I89</f>
        <v>SCORE</v>
      </c>
      <c r="K288" s="134"/>
    </row>
    <row r="289" spans="1:11" ht="20" customHeight="1">
      <c r="A289" s="132"/>
      <c r="B289" s="40" t="s">
        <v>8</v>
      </c>
      <c r="C289" s="10"/>
      <c r="D289" s="41" t="str">
        <f>'Beoordelaar 3'!C89</f>
        <v>SCORE</v>
      </c>
      <c r="E289" s="134"/>
      <c r="F289" s="10"/>
      <c r="G289" s="41" t="str">
        <f>'Beoordelaar 3'!F89</f>
        <v>SCORE</v>
      </c>
      <c r="H289" s="134"/>
      <c r="I289" s="10"/>
      <c r="J289" s="41" t="str">
        <f>'Beoordelaar 3'!I89</f>
        <v>SCORE</v>
      </c>
      <c r="K289" s="134"/>
    </row>
    <row r="290" spans="1:11" ht="20" customHeight="1">
      <c r="A290" s="132"/>
      <c r="B290" s="40" t="s">
        <v>16</v>
      </c>
      <c r="C290" s="10"/>
      <c r="D290" s="41" t="str">
        <f>'Beoordelaar 4'!C89</f>
        <v>SCORE</v>
      </c>
      <c r="E290" s="134"/>
      <c r="F290" s="10"/>
      <c r="G290" s="41" t="str">
        <f>'Beoordelaar 4'!F89</f>
        <v>SCORE</v>
      </c>
      <c r="H290" s="134"/>
      <c r="I290" s="10"/>
      <c r="J290" s="41" t="str">
        <f>'Beoordelaar 4'!I89</f>
        <v>SCORE</v>
      </c>
      <c r="K290" s="134"/>
    </row>
    <row r="291" spans="1:11" ht="20" customHeight="1">
      <c r="A291" s="133"/>
      <c r="B291" s="40" t="s">
        <v>17</v>
      </c>
      <c r="C291" s="10"/>
      <c r="D291" s="41" t="str">
        <f>'Beoordelaar 5'!C89</f>
        <v>SCORE</v>
      </c>
      <c r="E291" s="134"/>
      <c r="F291" s="10"/>
      <c r="G291" s="41" t="str">
        <f>'Beoordelaar 5'!F89</f>
        <v>SCORE</v>
      </c>
      <c r="H291" s="134"/>
      <c r="I291" s="10"/>
      <c r="J291" s="41" t="str">
        <f>'Beoordelaar 5'!I89</f>
        <v>SCORE</v>
      </c>
      <c r="K291" s="134"/>
    </row>
    <row r="292" spans="1:11" ht="20" customHeight="1">
      <c r="A292" s="135" t="s">
        <v>4</v>
      </c>
      <c r="B292" s="135"/>
      <c r="C292" s="10"/>
      <c r="D292" s="37" t="s">
        <v>5</v>
      </c>
      <c r="E292" s="134"/>
      <c r="F292" s="10"/>
      <c r="G292" s="37" t="s">
        <v>5</v>
      </c>
      <c r="H292" s="134"/>
      <c r="I292" s="10"/>
      <c r="J292" s="37" t="s">
        <v>5</v>
      </c>
      <c r="K292" s="134"/>
    </row>
    <row r="293" spans="1:11" ht="20" customHeight="1">
      <c r="A293" s="136"/>
      <c r="B293" s="136"/>
      <c r="C293" s="10"/>
      <c r="D293" s="33" t="str">
        <f>IF(D292="Uitmuntend","€ 1.000",IF(D292="Voldoende","€ 500",IF(D292="Onvoldoende","KO"," ")))</f>
        <v xml:space="preserve"> </v>
      </c>
      <c r="E293" s="134"/>
      <c r="F293" s="10"/>
      <c r="G293" s="33" t="str">
        <f>IF(G292="Uitmuntend","€ 1.000",IF(G292="Voldoende","€ 500",IF(G292="Onvoldoende","KO"," ")))</f>
        <v xml:space="preserve"> </v>
      </c>
      <c r="H293" s="134"/>
      <c r="I293" s="10"/>
      <c r="J293" s="33" t="str">
        <f>IF(J292="Uitmuntend","€ 1.000",IF(J292="Voldoende","€ 500",IF(J292="Onvoldoende","KO"," ")))</f>
        <v xml:space="preserve"> </v>
      </c>
      <c r="K293" s="134"/>
    </row>
    <row r="294" spans="1:11" ht="20" customHeight="1">
      <c r="A294" s="131" t="str">
        <f>PRODUCTDEMONSTRATIE!A16</f>
        <v xml:space="preserve">2.	Stapelbaarheid </v>
      </c>
      <c r="B294" s="40" t="s">
        <v>6</v>
      </c>
      <c r="C294" s="10"/>
      <c r="D294" s="41" t="str">
        <f>'Beoordelaar 1'!C91</f>
        <v>SCORE</v>
      </c>
      <c r="E294" s="134" t="s">
        <v>3</v>
      </c>
      <c r="F294" s="10"/>
      <c r="G294" s="41" t="str">
        <f>'Beoordelaar 1'!F91</f>
        <v>SCORE</v>
      </c>
      <c r="H294" s="134" t="s">
        <v>3</v>
      </c>
      <c r="I294" s="10"/>
      <c r="J294" s="41" t="str">
        <f>'Beoordelaar 1'!I91</f>
        <v>SCORE</v>
      </c>
      <c r="K294" s="134" t="s">
        <v>3</v>
      </c>
    </row>
    <row r="295" spans="1:11" ht="20" customHeight="1">
      <c r="A295" s="132"/>
      <c r="B295" s="40" t="s">
        <v>7</v>
      </c>
      <c r="C295" s="10"/>
      <c r="D295" s="41" t="str">
        <f>'Beoordelaar 2'!C91</f>
        <v>SCORE</v>
      </c>
      <c r="E295" s="134"/>
      <c r="F295" s="10"/>
      <c r="G295" s="41" t="str">
        <f>'Beoordelaar 2'!F91</f>
        <v>SCORE</v>
      </c>
      <c r="H295" s="134"/>
      <c r="I295" s="10"/>
      <c r="J295" s="41" t="str">
        <f>'Beoordelaar 2'!I91</f>
        <v>SCORE</v>
      </c>
      <c r="K295" s="134"/>
    </row>
    <row r="296" spans="1:11" ht="20" customHeight="1">
      <c r="A296" s="132"/>
      <c r="B296" s="40" t="s">
        <v>8</v>
      </c>
      <c r="C296" s="10"/>
      <c r="D296" s="41" t="str">
        <f>'Beoordelaar 3'!C91</f>
        <v>SCORE</v>
      </c>
      <c r="E296" s="134"/>
      <c r="F296" s="10"/>
      <c r="G296" s="41" t="str">
        <f>'Beoordelaar 3'!F91</f>
        <v>SCORE</v>
      </c>
      <c r="H296" s="134"/>
      <c r="I296" s="10"/>
      <c r="J296" s="41" t="str">
        <f>'Beoordelaar 3'!I91</f>
        <v>SCORE</v>
      </c>
      <c r="K296" s="134"/>
    </row>
    <row r="297" spans="1:11" ht="20" customHeight="1">
      <c r="A297" s="132"/>
      <c r="B297" s="40" t="s">
        <v>16</v>
      </c>
      <c r="C297" s="10"/>
      <c r="D297" s="41" t="str">
        <f>'Beoordelaar 4'!C91</f>
        <v>SCORE</v>
      </c>
      <c r="E297" s="134"/>
      <c r="F297" s="10"/>
      <c r="G297" s="41" t="str">
        <f>'Beoordelaar 4'!F91</f>
        <v>SCORE</v>
      </c>
      <c r="H297" s="134"/>
      <c r="I297" s="10"/>
      <c r="J297" s="41" t="str">
        <f>'Beoordelaar 4'!I91</f>
        <v>SCORE</v>
      </c>
      <c r="K297" s="134"/>
    </row>
    <row r="298" spans="1:11" ht="20" customHeight="1">
      <c r="A298" s="133"/>
      <c r="B298" s="40" t="s">
        <v>17</v>
      </c>
      <c r="C298" s="10"/>
      <c r="D298" s="41" t="str">
        <f>'Beoordelaar 5'!C91</f>
        <v>SCORE</v>
      </c>
      <c r="E298" s="134"/>
      <c r="F298" s="10"/>
      <c r="G298" s="41" t="str">
        <f>'Beoordelaar 5'!F91</f>
        <v>SCORE</v>
      </c>
      <c r="H298" s="134"/>
      <c r="I298" s="10"/>
      <c r="J298" s="41" t="str">
        <f>'Beoordelaar 5'!I91</f>
        <v>SCORE</v>
      </c>
      <c r="K298" s="134"/>
    </row>
    <row r="299" spans="1:11" ht="20" customHeight="1">
      <c r="A299" s="135" t="s">
        <v>4</v>
      </c>
      <c r="B299" s="135"/>
      <c r="C299" s="10"/>
      <c r="D299" s="37" t="s">
        <v>5</v>
      </c>
      <c r="E299" s="134"/>
      <c r="F299" s="10"/>
      <c r="G299" s="37" t="s">
        <v>5</v>
      </c>
      <c r="H299" s="134"/>
      <c r="I299" s="10"/>
      <c r="J299" s="37" t="s">
        <v>5</v>
      </c>
      <c r="K299" s="134"/>
    </row>
    <row r="300" spans="1:11" ht="20" customHeight="1">
      <c r="A300" s="136"/>
      <c r="B300" s="136"/>
      <c r="C300" s="10"/>
      <c r="D300" s="33" t="str">
        <f>IF(D299="Uitmuntend","€ 1.000",IF(D299="Voldoende","€ 500",IF(D299="Onvoldoende","KO"," ")))</f>
        <v xml:space="preserve"> </v>
      </c>
      <c r="E300" s="134"/>
      <c r="F300" s="10"/>
      <c r="G300" s="33" t="str">
        <f>IF(G299="Uitmuntend","€ 1.000",IF(G299="Voldoende","€ 500",IF(G299="Onvoldoende","KO"," ")))</f>
        <v xml:space="preserve"> </v>
      </c>
      <c r="H300" s="134"/>
      <c r="I300" s="10"/>
      <c r="J300" s="33" t="str">
        <f>IF(J299="Uitmuntend","€ 1.000",IF(J299="Voldoende","€ 500",IF(J299="Onvoldoende","KO"," ")))</f>
        <v xml:space="preserve"> </v>
      </c>
      <c r="K300" s="134"/>
    </row>
    <row r="301" spans="1:11" ht="20" customHeight="1">
      <c r="A301" s="131" t="str">
        <f>PRODUCTDEMONSTRATIE!A17</f>
        <v>3.	Stabiliteit bij het zitten</v>
      </c>
      <c r="B301" s="40" t="s">
        <v>6</v>
      </c>
      <c r="C301" s="10"/>
      <c r="D301" s="41" t="str">
        <f>'Beoordelaar 1'!C93</f>
        <v>SCORE</v>
      </c>
      <c r="E301" s="134" t="s">
        <v>3</v>
      </c>
      <c r="F301" s="10"/>
      <c r="G301" s="41" t="str">
        <f>'Beoordelaar 1'!F93</f>
        <v>SCORE</v>
      </c>
      <c r="H301" s="134" t="s">
        <v>3</v>
      </c>
      <c r="I301" s="10"/>
      <c r="J301" s="41" t="str">
        <f>'Beoordelaar 1'!I93</f>
        <v>SCORE</v>
      </c>
      <c r="K301" s="134" t="s">
        <v>3</v>
      </c>
    </row>
    <row r="302" spans="1:11" ht="20" customHeight="1">
      <c r="A302" s="132"/>
      <c r="B302" s="40" t="s">
        <v>7</v>
      </c>
      <c r="C302" s="10"/>
      <c r="D302" s="41" t="str">
        <f>'Beoordelaar 2'!C93</f>
        <v>SCORE</v>
      </c>
      <c r="E302" s="134"/>
      <c r="F302" s="10"/>
      <c r="G302" s="41" t="str">
        <f>'Beoordelaar 2'!F93</f>
        <v>SCORE</v>
      </c>
      <c r="H302" s="134"/>
      <c r="I302" s="10"/>
      <c r="J302" s="41" t="str">
        <f>'Beoordelaar 2'!I93</f>
        <v>SCORE</v>
      </c>
      <c r="K302" s="134"/>
    </row>
    <row r="303" spans="1:11" ht="20" customHeight="1">
      <c r="A303" s="132"/>
      <c r="B303" s="40" t="s">
        <v>8</v>
      </c>
      <c r="C303" s="10"/>
      <c r="D303" s="41" t="str">
        <f>'Beoordelaar 3'!C93</f>
        <v>SCORE</v>
      </c>
      <c r="E303" s="134"/>
      <c r="F303" s="10"/>
      <c r="G303" s="41" t="str">
        <f>'Beoordelaar 3'!F93</f>
        <v>SCORE</v>
      </c>
      <c r="H303" s="134"/>
      <c r="I303" s="10"/>
      <c r="J303" s="41" t="str">
        <f>'Beoordelaar 3'!I93</f>
        <v>SCORE</v>
      </c>
      <c r="K303" s="134"/>
    </row>
    <row r="304" spans="1:11" ht="20" customHeight="1">
      <c r="A304" s="132"/>
      <c r="B304" s="40" t="s">
        <v>16</v>
      </c>
      <c r="C304" s="10"/>
      <c r="D304" s="41" t="str">
        <f>'Beoordelaar 4'!C93</f>
        <v>SCORE</v>
      </c>
      <c r="E304" s="134"/>
      <c r="F304" s="10"/>
      <c r="G304" s="41" t="str">
        <f>'Beoordelaar 4'!F93</f>
        <v>SCORE</v>
      </c>
      <c r="H304" s="134"/>
      <c r="I304" s="10"/>
      <c r="J304" s="41" t="str">
        <f>'Beoordelaar 4'!I93</f>
        <v>SCORE</v>
      </c>
      <c r="K304" s="134"/>
    </row>
    <row r="305" spans="1:11" ht="20" customHeight="1">
      <c r="A305" s="133"/>
      <c r="B305" s="40" t="s">
        <v>17</v>
      </c>
      <c r="C305" s="10"/>
      <c r="D305" s="41" t="str">
        <f>'Beoordelaar 5'!C93</f>
        <v>SCORE</v>
      </c>
      <c r="E305" s="134"/>
      <c r="F305" s="10"/>
      <c r="G305" s="41" t="str">
        <f>'Beoordelaar 5'!F93</f>
        <v>SCORE</v>
      </c>
      <c r="H305" s="134"/>
      <c r="I305" s="10"/>
      <c r="J305" s="41" t="str">
        <f>'Beoordelaar 5'!I93</f>
        <v>SCORE</v>
      </c>
      <c r="K305" s="134"/>
    </row>
    <row r="306" spans="1:11" ht="20" customHeight="1">
      <c r="A306" s="135" t="s">
        <v>4</v>
      </c>
      <c r="B306" s="135"/>
      <c r="C306" s="10"/>
      <c r="D306" s="37" t="s">
        <v>5</v>
      </c>
      <c r="E306" s="134"/>
      <c r="F306" s="10"/>
      <c r="G306" s="37" t="s">
        <v>5</v>
      </c>
      <c r="H306" s="134"/>
      <c r="I306" s="10"/>
      <c r="J306" s="37" t="s">
        <v>5</v>
      </c>
      <c r="K306" s="134"/>
    </row>
    <row r="307" spans="1:11" ht="20" customHeight="1">
      <c r="A307" s="136"/>
      <c r="B307" s="136"/>
      <c r="C307" s="10"/>
      <c r="D307" s="33" t="str">
        <f>IF(D306="Uitmuntend","€ 1.000",IF(D306="Voldoende","€ 500",IF(D306="Onvoldoende","KO"," ")))</f>
        <v xml:space="preserve"> </v>
      </c>
      <c r="E307" s="134"/>
      <c r="F307" s="10"/>
      <c r="G307" s="33" t="str">
        <f>IF(G306="Uitmuntend","€ 1.000",IF(G306="Voldoende","€ 500",IF(G306="Onvoldoende","KO"," ")))</f>
        <v xml:space="preserve"> </v>
      </c>
      <c r="H307" s="134"/>
      <c r="I307" s="10"/>
      <c r="J307" s="33" t="str">
        <f>IF(J306="Uitmuntend","€ 1.000",IF(J306="Voldoende","€ 500",IF(J306="Onvoldoende","KO"," ")))</f>
        <v xml:space="preserve"> </v>
      </c>
      <c r="K307" s="134"/>
    </row>
    <row r="308" spans="1:11" ht="20" customHeight="1">
      <c r="A308" s="131" t="str">
        <f>PRODUCTDEMONSTRATIE!A18</f>
        <v>4.	Constructie inclusief bevestiging tussen frame en zitting</v>
      </c>
      <c r="B308" s="40" t="s">
        <v>6</v>
      </c>
      <c r="C308" s="10"/>
      <c r="D308" s="41" t="str">
        <f>'Beoordelaar 1'!C95</f>
        <v>SCORE</v>
      </c>
      <c r="E308" s="134" t="s">
        <v>3</v>
      </c>
      <c r="F308" s="10"/>
      <c r="G308" s="41" t="str">
        <f>'Beoordelaar 1'!F95</f>
        <v>SCORE</v>
      </c>
      <c r="H308" s="134" t="s">
        <v>3</v>
      </c>
      <c r="I308" s="10"/>
      <c r="J308" s="41" t="str">
        <f>'Beoordelaar 1'!I95</f>
        <v>SCORE</v>
      </c>
      <c r="K308" s="134" t="s">
        <v>3</v>
      </c>
    </row>
    <row r="309" spans="1:11" ht="20" customHeight="1">
      <c r="A309" s="132"/>
      <c r="B309" s="40" t="s">
        <v>7</v>
      </c>
      <c r="C309" s="10"/>
      <c r="D309" s="41" t="str">
        <f>'Beoordelaar 2'!C95</f>
        <v>SCORE</v>
      </c>
      <c r="E309" s="134"/>
      <c r="F309" s="10"/>
      <c r="G309" s="41" t="str">
        <f>'Beoordelaar 2'!F95</f>
        <v>SCORE</v>
      </c>
      <c r="H309" s="134"/>
      <c r="I309" s="10"/>
      <c r="J309" s="41" t="str">
        <f>'Beoordelaar 2'!I95</f>
        <v>SCORE</v>
      </c>
      <c r="K309" s="134"/>
    </row>
    <row r="310" spans="1:11" ht="20" customHeight="1">
      <c r="A310" s="132"/>
      <c r="B310" s="40" t="s">
        <v>8</v>
      </c>
      <c r="C310" s="10"/>
      <c r="D310" s="41" t="str">
        <f>'Beoordelaar 3'!C95</f>
        <v>SCORE</v>
      </c>
      <c r="E310" s="134"/>
      <c r="F310" s="10"/>
      <c r="G310" s="41" t="str">
        <f>'Beoordelaar 3'!F95</f>
        <v>SCORE</v>
      </c>
      <c r="H310" s="134"/>
      <c r="I310" s="10"/>
      <c r="J310" s="41" t="str">
        <f>'Beoordelaar 3'!I95</f>
        <v>SCORE</v>
      </c>
      <c r="K310" s="134"/>
    </row>
    <row r="311" spans="1:11" ht="20" customHeight="1">
      <c r="A311" s="132"/>
      <c r="B311" s="40" t="s">
        <v>16</v>
      </c>
      <c r="C311" s="10"/>
      <c r="D311" s="41" t="str">
        <f>'Beoordelaar 4'!C95</f>
        <v>SCORE</v>
      </c>
      <c r="E311" s="134"/>
      <c r="F311" s="10"/>
      <c r="G311" s="41" t="str">
        <f>'Beoordelaar 4'!F95</f>
        <v>SCORE</v>
      </c>
      <c r="H311" s="134"/>
      <c r="I311" s="10"/>
      <c r="J311" s="41" t="str">
        <f>'Beoordelaar 4'!I95</f>
        <v>SCORE</v>
      </c>
      <c r="K311" s="134"/>
    </row>
    <row r="312" spans="1:11" ht="20" customHeight="1">
      <c r="A312" s="133"/>
      <c r="B312" s="40" t="s">
        <v>17</v>
      </c>
      <c r="C312" s="10"/>
      <c r="D312" s="41" t="str">
        <f>'Beoordelaar 5'!C95</f>
        <v>SCORE</v>
      </c>
      <c r="E312" s="134"/>
      <c r="F312" s="10"/>
      <c r="G312" s="41" t="str">
        <f>'Beoordelaar 5'!F95</f>
        <v>SCORE</v>
      </c>
      <c r="H312" s="134"/>
      <c r="I312" s="10"/>
      <c r="J312" s="41" t="str">
        <f>'Beoordelaar 5'!I95</f>
        <v>SCORE</v>
      </c>
      <c r="K312" s="134"/>
    </row>
    <row r="313" spans="1:11" ht="20" customHeight="1">
      <c r="A313" s="135" t="s">
        <v>4</v>
      </c>
      <c r="B313" s="135"/>
      <c r="C313" s="10"/>
      <c r="D313" s="37" t="s">
        <v>5</v>
      </c>
      <c r="E313" s="134"/>
      <c r="F313" s="10"/>
      <c r="G313" s="37" t="s">
        <v>5</v>
      </c>
      <c r="H313" s="134"/>
      <c r="I313" s="10"/>
      <c r="J313" s="37" t="s">
        <v>5</v>
      </c>
      <c r="K313" s="134"/>
    </row>
    <row r="314" spans="1:11" ht="20" customHeight="1">
      <c r="A314" s="136"/>
      <c r="B314" s="136"/>
      <c r="C314" s="10"/>
      <c r="D314" s="33" t="str">
        <f>IF(D313="Uitmuntend","€ 1.000",IF(D313="Voldoende","€ 500",IF(D313="Onvoldoende","KO"," ")))</f>
        <v xml:space="preserve"> </v>
      </c>
      <c r="E314" s="134"/>
      <c r="F314" s="10"/>
      <c r="G314" s="33" t="str">
        <f>IF(G313="Uitmuntend","€ 1.000",IF(G313="Voldoende","€ 500",IF(G313="Onvoldoende","KO"," ")))</f>
        <v xml:space="preserve"> </v>
      </c>
      <c r="H314" s="134"/>
      <c r="I314" s="10"/>
      <c r="J314" s="33" t="str">
        <f>IF(J313="Uitmuntend","€ 1.000",IF(J313="Voldoende","€ 500",IF(J313="Onvoldoende","KO"," ")))</f>
        <v xml:space="preserve"> </v>
      </c>
      <c r="K314" s="134"/>
    </row>
    <row r="315" spans="1:11" ht="20" customHeight="1">
      <c r="A315" s="131" t="str">
        <f>PRODUCTDEMONSTRATIE!A19</f>
        <v>5.	Uitstraling/ vormgeving</v>
      </c>
      <c r="B315" s="40" t="s">
        <v>6</v>
      </c>
      <c r="C315" s="10"/>
      <c r="D315" s="41" t="str">
        <f>'Beoordelaar 1'!C97</f>
        <v>SCORE</v>
      </c>
      <c r="E315" s="134" t="s">
        <v>3</v>
      </c>
      <c r="F315" s="10"/>
      <c r="G315" s="41" t="str">
        <f>'Beoordelaar 1'!F97</f>
        <v>SCORE</v>
      </c>
      <c r="H315" s="134" t="s">
        <v>3</v>
      </c>
      <c r="I315" s="10"/>
      <c r="J315" s="41" t="str">
        <f>'Beoordelaar 1'!I97</f>
        <v>SCORE</v>
      </c>
      <c r="K315" s="134" t="s">
        <v>3</v>
      </c>
    </row>
    <row r="316" spans="1:11" ht="20" customHeight="1">
      <c r="A316" s="132"/>
      <c r="B316" s="40" t="s">
        <v>7</v>
      </c>
      <c r="C316" s="10"/>
      <c r="D316" s="41" t="str">
        <f>'Beoordelaar 2'!C97</f>
        <v>SCORE</v>
      </c>
      <c r="E316" s="134"/>
      <c r="F316" s="10"/>
      <c r="G316" s="41" t="str">
        <f>'Beoordelaar 2'!F97</f>
        <v>SCORE</v>
      </c>
      <c r="H316" s="134"/>
      <c r="I316" s="10"/>
      <c r="J316" s="41" t="str">
        <f>'Beoordelaar 2'!I97</f>
        <v>SCORE</v>
      </c>
      <c r="K316" s="134"/>
    </row>
    <row r="317" spans="1:11" ht="20" customHeight="1">
      <c r="A317" s="132"/>
      <c r="B317" s="40" t="s">
        <v>8</v>
      </c>
      <c r="C317" s="10"/>
      <c r="D317" s="41" t="str">
        <f>'Beoordelaar 3'!C97</f>
        <v>SCORE</v>
      </c>
      <c r="E317" s="134"/>
      <c r="F317" s="10"/>
      <c r="G317" s="41" t="str">
        <f>'Beoordelaar 3'!F97</f>
        <v>SCORE</v>
      </c>
      <c r="H317" s="134"/>
      <c r="I317" s="10"/>
      <c r="J317" s="41" t="str">
        <f>'Beoordelaar 3'!I97</f>
        <v>SCORE</v>
      </c>
      <c r="K317" s="134"/>
    </row>
    <row r="318" spans="1:11" ht="20" customHeight="1">
      <c r="A318" s="132"/>
      <c r="B318" s="40" t="s">
        <v>16</v>
      </c>
      <c r="C318" s="10"/>
      <c r="D318" s="41" t="str">
        <f>'Beoordelaar 4'!C97</f>
        <v>SCORE</v>
      </c>
      <c r="E318" s="134"/>
      <c r="F318" s="10"/>
      <c r="G318" s="41" t="str">
        <f>'Beoordelaar 4'!F97</f>
        <v>SCORE</v>
      </c>
      <c r="H318" s="134"/>
      <c r="I318" s="10"/>
      <c r="J318" s="41" t="str">
        <f>'Beoordelaar 4'!I97</f>
        <v>SCORE</v>
      </c>
      <c r="K318" s="134"/>
    </row>
    <row r="319" spans="1:11" ht="20" customHeight="1">
      <c r="A319" s="133"/>
      <c r="B319" s="40" t="s">
        <v>17</v>
      </c>
      <c r="C319" s="10"/>
      <c r="D319" s="41" t="str">
        <f>'Beoordelaar 5'!C97</f>
        <v>SCORE</v>
      </c>
      <c r="E319" s="134"/>
      <c r="F319" s="10"/>
      <c r="G319" s="41" t="str">
        <f>'Beoordelaar 5'!F97</f>
        <v>SCORE</v>
      </c>
      <c r="H319" s="134"/>
      <c r="I319" s="10"/>
      <c r="J319" s="41" t="str">
        <f>'Beoordelaar 5'!I97</f>
        <v>SCORE</v>
      </c>
      <c r="K319" s="134"/>
    </row>
    <row r="320" spans="1:11" ht="20" customHeight="1">
      <c r="A320" s="135" t="s">
        <v>4</v>
      </c>
      <c r="B320" s="135"/>
      <c r="C320" s="10"/>
      <c r="D320" s="37" t="s">
        <v>5</v>
      </c>
      <c r="E320" s="134"/>
      <c r="F320" s="10"/>
      <c r="G320" s="37" t="s">
        <v>5</v>
      </c>
      <c r="H320" s="134"/>
      <c r="I320" s="10"/>
      <c r="J320" s="37" t="s">
        <v>5</v>
      </c>
      <c r="K320" s="134"/>
    </row>
    <row r="321" spans="1:11" ht="20" customHeight="1">
      <c r="A321" s="136"/>
      <c r="B321" s="136"/>
      <c r="C321" s="10"/>
      <c r="D321" s="33" t="str">
        <f>IF(D320="Uitmuntend","€ 1.000",IF(D320="Voldoende","€ 500",IF(D320="Onvoldoende","KO"," ")))</f>
        <v xml:space="preserve"> </v>
      </c>
      <c r="E321" s="134"/>
      <c r="F321" s="10"/>
      <c r="G321" s="33" t="str">
        <f>IF(G320="Uitmuntend","€ 1.000",IF(G320="Voldoende","€ 500",IF(G320="Onvoldoende","KO"," ")))</f>
        <v xml:space="preserve"> </v>
      </c>
      <c r="H321" s="134"/>
      <c r="I321" s="10"/>
      <c r="J321" s="33" t="str">
        <f>IF(J320="Uitmuntend","€ 1.000",IF(J320="Voldoende","€ 500",IF(J320="Onvoldoende","KO"," ")))</f>
        <v xml:space="preserve"> </v>
      </c>
      <c r="K321" s="134"/>
    </row>
    <row r="322" spans="1:11" ht="20" customHeight="1">
      <c r="A322" s="131" t="str">
        <f>PRODUCTDEMONSTRATIE!A20</f>
        <v>6.	Gemak schoonmaken</v>
      </c>
      <c r="B322" s="40" t="s">
        <v>6</v>
      </c>
      <c r="C322" s="10"/>
      <c r="D322" s="41" t="str">
        <f>'Beoordelaar 1'!C99</f>
        <v>SCORE</v>
      </c>
      <c r="E322" s="134" t="s">
        <v>3</v>
      </c>
      <c r="F322" s="10"/>
      <c r="G322" s="41" t="str">
        <f>'Beoordelaar 1'!F99</f>
        <v>SCORE</v>
      </c>
      <c r="H322" s="134" t="s">
        <v>3</v>
      </c>
      <c r="I322" s="10"/>
      <c r="J322" s="41" t="str">
        <f>'Beoordelaar 1'!I99</f>
        <v>SCORE</v>
      </c>
      <c r="K322" s="134" t="s">
        <v>3</v>
      </c>
    </row>
    <row r="323" spans="1:11" ht="20" customHeight="1">
      <c r="A323" s="132"/>
      <c r="B323" s="40" t="s">
        <v>7</v>
      </c>
      <c r="C323" s="10"/>
      <c r="D323" s="41" t="str">
        <f>'Beoordelaar 2'!C99</f>
        <v>SCORE</v>
      </c>
      <c r="E323" s="134"/>
      <c r="F323" s="10"/>
      <c r="G323" s="41" t="str">
        <f>'Beoordelaar 2'!F99</f>
        <v>SCORE</v>
      </c>
      <c r="H323" s="134"/>
      <c r="I323" s="10"/>
      <c r="J323" s="41" t="str">
        <f>'Beoordelaar 2'!I99</f>
        <v>SCORE</v>
      </c>
      <c r="K323" s="134"/>
    </row>
    <row r="324" spans="1:11" ht="20" customHeight="1">
      <c r="A324" s="132"/>
      <c r="B324" s="40" t="s">
        <v>8</v>
      </c>
      <c r="C324" s="10"/>
      <c r="D324" s="41" t="str">
        <f>'Beoordelaar 3'!C99</f>
        <v>SCORE</v>
      </c>
      <c r="E324" s="134"/>
      <c r="F324" s="10"/>
      <c r="G324" s="41" t="str">
        <f>'Beoordelaar 3'!F99</f>
        <v>SCORE</v>
      </c>
      <c r="H324" s="134"/>
      <c r="I324" s="10"/>
      <c r="J324" s="41" t="str">
        <f>'Beoordelaar 3'!I99</f>
        <v>SCORE</v>
      </c>
      <c r="K324" s="134"/>
    </row>
    <row r="325" spans="1:11" ht="20" customHeight="1">
      <c r="A325" s="132"/>
      <c r="B325" s="40" t="s">
        <v>16</v>
      </c>
      <c r="C325" s="10"/>
      <c r="D325" s="41" t="str">
        <f>'Beoordelaar 4'!C99</f>
        <v>SCORE</v>
      </c>
      <c r="E325" s="134"/>
      <c r="F325" s="10"/>
      <c r="G325" s="41" t="str">
        <f>'Beoordelaar 4'!F99</f>
        <v>SCORE</v>
      </c>
      <c r="H325" s="134"/>
      <c r="I325" s="10"/>
      <c r="J325" s="41" t="str">
        <f>'Beoordelaar 4'!I99</f>
        <v>SCORE</v>
      </c>
      <c r="K325" s="134"/>
    </row>
    <row r="326" spans="1:11" ht="20" customHeight="1">
      <c r="A326" s="133"/>
      <c r="B326" s="40" t="s">
        <v>17</v>
      </c>
      <c r="C326" s="10"/>
      <c r="D326" s="41" t="str">
        <f>'Beoordelaar 5'!C99</f>
        <v>SCORE</v>
      </c>
      <c r="E326" s="134"/>
      <c r="F326" s="10"/>
      <c r="G326" s="41" t="str">
        <f>'Beoordelaar 5'!F99</f>
        <v>SCORE</v>
      </c>
      <c r="H326" s="134"/>
      <c r="I326" s="10"/>
      <c r="J326" s="41" t="str">
        <f>'Beoordelaar 5'!I99</f>
        <v>SCORE</v>
      </c>
      <c r="K326" s="134"/>
    </row>
    <row r="327" spans="1:11" ht="20" customHeight="1">
      <c r="A327" s="135" t="s">
        <v>4</v>
      </c>
      <c r="B327" s="135"/>
      <c r="C327" s="10"/>
      <c r="D327" s="37" t="s">
        <v>5</v>
      </c>
      <c r="E327" s="134"/>
      <c r="F327" s="10"/>
      <c r="G327" s="37" t="s">
        <v>5</v>
      </c>
      <c r="H327" s="134"/>
      <c r="I327" s="10"/>
      <c r="J327" s="37" t="s">
        <v>5</v>
      </c>
      <c r="K327" s="134"/>
    </row>
    <row r="328" spans="1:11" ht="20" customHeight="1">
      <c r="A328" s="136"/>
      <c r="B328" s="136"/>
      <c r="C328" s="10"/>
      <c r="D328" s="33" t="str">
        <f>IF(D327="Uitmuntend","€ 1.000",IF(D327="Voldoende","€ 500",IF(D327="Onvoldoende","KO"," ")))</f>
        <v xml:space="preserve"> </v>
      </c>
      <c r="E328" s="134"/>
      <c r="F328" s="10"/>
      <c r="G328" s="33" t="str">
        <f>IF(G327="Uitmuntend","€ 1.000",IF(G327="Voldoende","€ 500",IF(G327="Onvoldoende","KO"," ")))</f>
        <v xml:space="preserve"> </v>
      </c>
      <c r="H328" s="134"/>
      <c r="I328" s="10"/>
      <c r="J328" s="33" t="str">
        <f>IF(J327="Uitmuntend","€ 1.000",IF(J327="Voldoende","€ 500",IF(J327="Onvoldoende","KO"," ")))</f>
        <v xml:space="preserve"> </v>
      </c>
      <c r="K328" s="134"/>
    </row>
    <row r="329" spans="1:11" ht="20" customHeight="1">
      <c r="A329" s="131" t="str">
        <f>PRODUCTDEMONSTRATIE!A21</f>
        <v>7.	Mate van leerling-proof</v>
      </c>
      <c r="B329" s="40" t="s">
        <v>6</v>
      </c>
      <c r="C329" s="10"/>
      <c r="D329" s="41" t="str">
        <f>'Beoordelaar 1'!C101</f>
        <v>SCORE</v>
      </c>
      <c r="E329" s="134" t="s">
        <v>3</v>
      </c>
      <c r="F329" s="10"/>
      <c r="G329" s="41" t="str">
        <f>'Beoordelaar 1'!F101</f>
        <v>SCORE</v>
      </c>
      <c r="H329" s="134" t="s">
        <v>3</v>
      </c>
      <c r="I329" s="10"/>
      <c r="J329" s="41" t="str">
        <f>'Beoordelaar 1'!I101</f>
        <v>SCORE</v>
      </c>
      <c r="K329" s="134" t="s">
        <v>3</v>
      </c>
    </row>
    <row r="330" spans="1:11" ht="20" customHeight="1">
      <c r="A330" s="132"/>
      <c r="B330" s="40" t="s">
        <v>7</v>
      </c>
      <c r="C330" s="10"/>
      <c r="D330" s="41" t="str">
        <f>'Beoordelaar 2'!C101</f>
        <v>SCORE</v>
      </c>
      <c r="E330" s="134"/>
      <c r="F330" s="10"/>
      <c r="G330" s="41" t="str">
        <f>'Beoordelaar 2'!F101</f>
        <v>SCORE</v>
      </c>
      <c r="H330" s="134"/>
      <c r="I330" s="10"/>
      <c r="J330" s="41" t="str">
        <f>'Beoordelaar 2'!I101</f>
        <v>SCORE</v>
      </c>
      <c r="K330" s="134"/>
    </row>
    <row r="331" spans="1:11" ht="20" customHeight="1">
      <c r="A331" s="132"/>
      <c r="B331" s="40" t="s">
        <v>8</v>
      </c>
      <c r="C331" s="10"/>
      <c r="D331" s="41" t="str">
        <f>'Beoordelaar 3'!C101</f>
        <v>SCORE</v>
      </c>
      <c r="E331" s="134"/>
      <c r="F331" s="10"/>
      <c r="G331" s="41" t="str">
        <f>'Beoordelaar 3'!F101</f>
        <v>SCORE</v>
      </c>
      <c r="H331" s="134"/>
      <c r="I331" s="10"/>
      <c r="J331" s="41" t="str">
        <f>'Beoordelaar 3'!I101</f>
        <v>SCORE</v>
      </c>
      <c r="K331" s="134"/>
    </row>
    <row r="332" spans="1:11" ht="20" customHeight="1">
      <c r="A332" s="132"/>
      <c r="B332" s="40" t="s">
        <v>16</v>
      </c>
      <c r="C332" s="10"/>
      <c r="D332" s="41" t="str">
        <f>'Beoordelaar 4'!C101</f>
        <v>SCORE</v>
      </c>
      <c r="E332" s="134"/>
      <c r="F332" s="10"/>
      <c r="G332" s="41" t="str">
        <f>'Beoordelaar 4'!F101</f>
        <v>SCORE</v>
      </c>
      <c r="H332" s="134"/>
      <c r="I332" s="10"/>
      <c r="J332" s="41" t="str">
        <f>'Beoordelaar 4'!I101</f>
        <v>SCORE</v>
      </c>
      <c r="K332" s="134"/>
    </row>
    <row r="333" spans="1:11" ht="20" customHeight="1">
      <c r="A333" s="133"/>
      <c r="B333" s="40" t="s">
        <v>17</v>
      </c>
      <c r="C333" s="10"/>
      <c r="D333" s="41" t="str">
        <f>'Beoordelaar 5'!C101</f>
        <v>SCORE</v>
      </c>
      <c r="E333" s="134"/>
      <c r="F333" s="10"/>
      <c r="G333" s="41" t="str">
        <f>'Beoordelaar 5'!F101</f>
        <v>SCORE</v>
      </c>
      <c r="H333" s="134"/>
      <c r="I333" s="10"/>
      <c r="J333" s="41" t="str">
        <f>'Beoordelaar 5'!I101</f>
        <v>SCORE</v>
      </c>
      <c r="K333" s="134"/>
    </row>
    <row r="334" spans="1:11" ht="20" customHeight="1">
      <c r="A334" s="135" t="s">
        <v>4</v>
      </c>
      <c r="B334" s="135"/>
      <c r="C334" s="10"/>
      <c r="D334" s="37" t="s">
        <v>5</v>
      </c>
      <c r="E334" s="134"/>
      <c r="F334" s="10"/>
      <c r="G334" s="37" t="s">
        <v>5</v>
      </c>
      <c r="H334" s="134"/>
      <c r="I334" s="10"/>
      <c r="J334" s="37" t="s">
        <v>5</v>
      </c>
      <c r="K334" s="134"/>
    </row>
    <row r="335" spans="1:11" ht="20" customHeight="1">
      <c r="A335" s="136"/>
      <c r="B335" s="136"/>
      <c r="C335" s="10"/>
      <c r="D335" s="33" t="str">
        <f>IF(D334="Uitmuntend","€ 1.000",IF(D334="Voldoende","€ 500",IF(D334="Onvoldoende","KO"," ")))</f>
        <v xml:space="preserve"> </v>
      </c>
      <c r="E335" s="134"/>
      <c r="F335" s="10"/>
      <c r="G335" s="33" t="str">
        <f>IF(G334="Uitmuntend","€ 1.000",IF(G334="Voldoende","€ 500",IF(G334="Onvoldoende","KO"," ")))</f>
        <v xml:space="preserve"> </v>
      </c>
      <c r="H335" s="134"/>
      <c r="I335" s="10"/>
      <c r="J335" s="33" t="str">
        <f>IF(J334="Uitmuntend","€ 1.000",IF(J334="Voldoende","€ 500",IF(J334="Onvoldoende","KO"," ")))</f>
        <v xml:space="preserve"> </v>
      </c>
      <c r="K335" s="134"/>
    </row>
    <row r="336" spans="1:11" ht="20" customHeight="1">
      <c r="A336" s="131" t="str">
        <f>PRODUCTDEMONSTRATIE!A22</f>
        <v>8.	Mate van keuze kleuren in stalenboek</v>
      </c>
      <c r="B336" s="40" t="s">
        <v>6</v>
      </c>
      <c r="C336" s="10"/>
      <c r="D336" s="41" t="str">
        <f>'Beoordelaar 1'!C103</f>
        <v>SCORE</v>
      </c>
      <c r="E336" s="134" t="s">
        <v>3</v>
      </c>
      <c r="F336" s="10"/>
      <c r="G336" s="41" t="str">
        <f>'Beoordelaar 1'!F103</f>
        <v>SCORE</v>
      </c>
      <c r="H336" s="134" t="s">
        <v>3</v>
      </c>
      <c r="I336" s="10"/>
      <c r="J336" s="41" t="str">
        <f>'Beoordelaar 1'!I103</f>
        <v>SCORE</v>
      </c>
      <c r="K336" s="134" t="s">
        <v>3</v>
      </c>
    </row>
    <row r="337" spans="1:11" ht="20" customHeight="1">
      <c r="A337" s="132"/>
      <c r="B337" s="40" t="s">
        <v>7</v>
      </c>
      <c r="C337" s="10"/>
      <c r="D337" s="41" t="str">
        <f>'Beoordelaar 2'!C103</f>
        <v>SCORE</v>
      </c>
      <c r="E337" s="134"/>
      <c r="F337" s="10"/>
      <c r="G337" s="41" t="str">
        <f>'Beoordelaar 2'!F103</f>
        <v>SCORE</v>
      </c>
      <c r="H337" s="134"/>
      <c r="I337" s="10"/>
      <c r="J337" s="41" t="str">
        <f>'Beoordelaar 2'!I103</f>
        <v>SCORE</v>
      </c>
      <c r="K337" s="134"/>
    </row>
    <row r="338" spans="1:11" ht="20" customHeight="1">
      <c r="A338" s="132"/>
      <c r="B338" s="40" t="s">
        <v>8</v>
      </c>
      <c r="C338" s="10"/>
      <c r="D338" s="41" t="str">
        <f>'Beoordelaar 3'!C103</f>
        <v>SCORE</v>
      </c>
      <c r="E338" s="134"/>
      <c r="F338" s="10"/>
      <c r="G338" s="41" t="str">
        <f>'Beoordelaar 3'!F103</f>
        <v>SCORE</v>
      </c>
      <c r="H338" s="134"/>
      <c r="I338" s="10"/>
      <c r="J338" s="41" t="str">
        <f>'Beoordelaar 3'!I103</f>
        <v>SCORE</v>
      </c>
      <c r="K338" s="134"/>
    </row>
    <row r="339" spans="1:11" ht="20" customHeight="1">
      <c r="A339" s="132"/>
      <c r="B339" s="40" t="s">
        <v>16</v>
      </c>
      <c r="C339" s="10"/>
      <c r="D339" s="41" t="str">
        <f>'Beoordelaar 4'!C103</f>
        <v>SCORE</v>
      </c>
      <c r="E339" s="134"/>
      <c r="F339" s="10"/>
      <c r="G339" s="41" t="str">
        <f>'Beoordelaar 4'!F103</f>
        <v>SCORE</v>
      </c>
      <c r="H339" s="134"/>
      <c r="I339" s="10"/>
      <c r="J339" s="41" t="str">
        <f>'Beoordelaar 4'!I103</f>
        <v>SCORE</v>
      </c>
      <c r="K339" s="134"/>
    </row>
    <row r="340" spans="1:11" ht="20" customHeight="1">
      <c r="A340" s="133"/>
      <c r="B340" s="40" t="s">
        <v>17</v>
      </c>
      <c r="C340" s="10"/>
      <c r="D340" s="41" t="str">
        <f>'Beoordelaar 5'!C103</f>
        <v>SCORE</v>
      </c>
      <c r="E340" s="134"/>
      <c r="F340" s="10"/>
      <c r="G340" s="41" t="str">
        <f>'Beoordelaar 5'!F103</f>
        <v>SCORE</v>
      </c>
      <c r="H340" s="134"/>
      <c r="I340" s="10"/>
      <c r="J340" s="41" t="str">
        <f>'Beoordelaar 5'!I103</f>
        <v>SCORE</v>
      </c>
      <c r="K340" s="134"/>
    </row>
    <row r="341" spans="1:11" ht="20" customHeight="1">
      <c r="A341" s="135" t="s">
        <v>4</v>
      </c>
      <c r="B341" s="135"/>
      <c r="C341" s="10"/>
      <c r="D341" s="37" t="s">
        <v>5</v>
      </c>
      <c r="E341" s="134"/>
      <c r="F341" s="10"/>
      <c r="G341" s="37" t="s">
        <v>5</v>
      </c>
      <c r="H341" s="134"/>
      <c r="I341" s="10"/>
      <c r="J341" s="37" t="s">
        <v>5</v>
      </c>
      <c r="K341" s="134"/>
    </row>
    <row r="342" spans="1:11" ht="20" customHeight="1">
      <c r="A342" s="136"/>
      <c r="B342" s="136"/>
      <c r="C342" s="10"/>
      <c r="D342" s="33" t="str">
        <f>IF(D341="Uitmuntend","€ 1.000",IF(D341="Goed","€ 500",IF(D341="Voldoende","€ 0"," ")))</f>
        <v xml:space="preserve"> </v>
      </c>
      <c r="E342" s="134"/>
      <c r="F342" s="10"/>
      <c r="G342" s="33" t="str">
        <f>IF(G341="Uitmuntend","€ 1.000",IF(G341="Goed","€ 500",IF(G341="Voldoende","€ 0"," ")))</f>
        <v xml:space="preserve"> </v>
      </c>
      <c r="H342" s="134"/>
      <c r="I342" s="10"/>
      <c r="J342" s="33" t="str">
        <f>IF(J341="Uitmuntend","€ 1.000",IF(J341="Goed","€ 500",IF(J341="Voldoende","€ 0"," ")))</f>
        <v xml:space="preserve"> </v>
      </c>
      <c r="K342" s="134"/>
    </row>
    <row r="343" spans="1:11" ht="20" customHeight="1">
      <c r="A343" s="165" t="s">
        <v>132</v>
      </c>
      <c r="B343" s="166"/>
      <c r="C343" s="81"/>
      <c r="D343" s="163" t="e">
        <f>D293+D300+D307+D314+D321+D328+D335+D342</f>
        <v>#VALUE!</v>
      </c>
      <c r="E343" s="164"/>
      <c r="F343" s="82"/>
      <c r="G343" s="163" t="e">
        <f>G293+G300+G307+G314+G321+G328+G335+G342</f>
        <v>#VALUE!</v>
      </c>
      <c r="H343" s="164"/>
      <c r="I343" s="82"/>
      <c r="J343" s="163" t="e">
        <f>J293+J300+J307+J314+J321+J328+J335+J342</f>
        <v>#VALUE!</v>
      </c>
      <c r="K343" s="164"/>
    </row>
    <row r="344" spans="1:11" ht="20" customHeight="1">
      <c r="A344" s="137" t="str">
        <f>PRODUCTDEMONSTRATIE!A14</f>
        <v>(5) Leerlingkruk nr. 12 (50 cm, kunststof zitting)</v>
      </c>
      <c r="B344" s="138"/>
      <c r="C344" s="138"/>
      <c r="D344" s="138"/>
      <c r="E344" s="138"/>
      <c r="F344" s="138"/>
      <c r="G344" s="138"/>
      <c r="H344" s="138"/>
      <c r="I344" s="138"/>
      <c r="J344" s="138"/>
      <c r="K344" s="139"/>
    </row>
    <row r="345" spans="1:11" ht="20" customHeight="1">
      <c r="A345" s="132" t="str">
        <f>PRODUCTDEMONSTRATIE!A15</f>
        <v>1.	Zitcomfort</v>
      </c>
      <c r="B345" s="84" t="s">
        <v>6</v>
      </c>
      <c r="C345" s="10"/>
      <c r="D345" s="85" t="str">
        <f>'Beoordelaar 1'!C106</f>
        <v>SCORE</v>
      </c>
      <c r="E345" s="140" t="s">
        <v>3</v>
      </c>
      <c r="F345" s="10"/>
      <c r="G345" s="85" t="str">
        <f>'Beoordelaar 1'!F106</f>
        <v>SCORE</v>
      </c>
      <c r="H345" s="140" t="s">
        <v>3</v>
      </c>
      <c r="I345" s="10"/>
      <c r="J345" s="85" t="str">
        <f>'Beoordelaar 1'!I106</f>
        <v>SCORE</v>
      </c>
      <c r="K345" s="140" t="s">
        <v>3</v>
      </c>
    </row>
    <row r="346" spans="1:11" ht="20" customHeight="1">
      <c r="A346" s="132"/>
      <c r="B346" s="40" t="s">
        <v>7</v>
      </c>
      <c r="C346" s="10"/>
      <c r="D346" s="41" t="str">
        <f>'Beoordelaar 2'!C106</f>
        <v>SCORE</v>
      </c>
      <c r="E346" s="134"/>
      <c r="F346" s="10"/>
      <c r="G346" s="41" t="str">
        <f>'Beoordelaar 2'!F106</f>
        <v>SCORE</v>
      </c>
      <c r="H346" s="134"/>
      <c r="I346" s="10"/>
      <c r="J346" s="41" t="str">
        <f>'Beoordelaar 2'!I106</f>
        <v>SCORE</v>
      </c>
      <c r="K346" s="134"/>
    </row>
    <row r="347" spans="1:11" ht="20" customHeight="1">
      <c r="A347" s="132"/>
      <c r="B347" s="40" t="s">
        <v>8</v>
      </c>
      <c r="C347" s="10"/>
      <c r="D347" s="41" t="str">
        <f>'Beoordelaar 3'!C106</f>
        <v>SCORE</v>
      </c>
      <c r="E347" s="134"/>
      <c r="F347" s="10"/>
      <c r="G347" s="41" t="str">
        <f>'Beoordelaar 3'!F106</f>
        <v>SCORE</v>
      </c>
      <c r="H347" s="134"/>
      <c r="I347" s="10"/>
      <c r="J347" s="41" t="str">
        <f>'Beoordelaar 3'!I106</f>
        <v>SCORE</v>
      </c>
      <c r="K347" s="134"/>
    </row>
    <row r="348" spans="1:11" ht="20" customHeight="1">
      <c r="A348" s="132"/>
      <c r="B348" s="40" t="s">
        <v>16</v>
      </c>
      <c r="C348" s="10"/>
      <c r="D348" s="41" t="str">
        <f>'Beoordelaar 4'!C106</f>
        <v>SCORE</v>
      </c>
      <c r="E348" s="134"/>
      <c r="F348" s="10"/>
      <c r="G348" s="41" t="str">
        <f>'Beoordelaar 4'!F106</f>
        <v>SCORE</v>
      </c>
      <c r="H348" s="134"/>
      <c r="I348" s="10"/>
      <c r="J348" s="41" t="str">
        <f>'Beoordelaar 4'!I106</f>
        <v>SCORE</v>
      </c>
      <c r="K348" s="134"/>
    </row>
    <row r="349" spans="1:11" ht="20" customHeight="1">
      <c r="A349" s="133"/>
      <c r="B349" s="40" t="s">
        <v>17</v>
      </c>
      <c r="C349" s="10"/>
      <c r="D349" s="41" t="str">
        <f>'Beoordelaar 5'!C106</f>
        <v>SCORE</v>
      </c>
      <c r="E349" s="134"/>
      <c r="F349" s="10"/>
      <c r="G349" s="41" t="str">
        <f>'Beoordelaar 5'!F106</f>
        <v>SCORE</v>
      </c>
      <c r="H349" s="134"/>
      <c r="I349" s="10"/>
      <c r="J349" s="41" t="str">
        <f>'Beoordelaar 5'!I106</f>
        <v>SCORE</v>
      </c>
      <c r="K349" s="134"/>
    </row>
    <row r="350" spans="1:11" ht="20" customHeight="1">
      <c r="A350" s="135" t="s">
        <v>4</v>
      </c>
      <c r="B350" s="135"/>
      <c r="C350" s="10"/>
      <c r="D350" s="37" t="s">
        <v>5</v>
      </c>
      <c r="E350" s="134"/>
      <c r="F350" s="10"/>
      <c r="G350" s="37" t="s">
        <v>5</v>
      </c>
      <c r="H350" s="134"/>
      <c r="I350" s="10"/>
      <c r="J350" s="37" t="s">
        <v>5</v>
      </c>
      <c r="K350" s="134"/>
    </row>
    <row r="351" spans="1:11" ht="20" customHeight="1">
      <c r="A351" s="136"/>
      <c r="B351" s="136"/>
      <c r="C351" s="10"/>
      <c r="D351" s="33" t="str">
        <f>IF(D350="Uitmuntend","€ 1.000",IF(D350="Voldoende","€ 500",IF(D350="Onvoldoende","KO"," ")))</f>
        <v xml:space="preserve"> </v>
      </c>
      <c r="E351" s="134"/>
      <c r="F351" s="10"/>
      <c r="G351" s="33" t="str">
        <f>IF(G350="Uitmuntend","€ 1.000",IF(G350="Voldoende","€ 500",IF(G350="Onvoldoende","KO"," ")))</f>
        <v xml:space="preserve"> </v>
      </c>
      <c r="H351" s="134"/>
      <c r="I351" s="10"/>
      <c r="J351" s="33" t="str">
        <f>IF(J350="Uitmuntend","€ 1.000",IF(J350="Voldoende","€ 500",IF(J350="Onvoldoende","KO"," ")))</f>
        <v xml:space="preserve"> </v>
      </c>
      <c r="K351" s="134"/>
    </row>
    <row r="352" spans="1:11" ht="20" customHeight="1">
      <c r="A352" s="131" t="str">
        <f>PRODUCTDEMONSTRATIE!A16</f>
        <v xml:space="preserve">2.	Stapelbaarheid </v>
      </c>
      <c r="B352" s="40" t="s">
        <v>6</v>
      </c>
      <c r="C352" s="10"/>
      <c r="D352" s="41" t="str">
        <f>'Beoordelaar 1'!C108</f>
        <v>SCORE</v>
      </c>
      <c r="E352" s="134" t="s">
        <v>3</v>
      </c>
      <c r="F352" s="10"/>
      <c r="G352" s="41" t="str">
        <f>'Beoordelaar 1'!F108</f>
        <v>SCORE</v>
      </c>
      <c r="H352" s="134" t="s">
        <v>3</v>
      </c>
      <c r="I352" s="10"/>
      <c r="J352" s="41" t="str">
        <f>'Beoordelaar 1'!I108</f>
        <v>SCORE</v>
      </c>
      <c r="K352" s="134" t="s">
        <v>3</v>
      </c>
    </row>
    <row r="353" spans="1:11" ht="20" customHeight="1">
      <c r="A353" s="132"/>
      <c r="B353" s="40" t="s">
        <v>7</v>
      </c>
      <c r="C353" s="10"/>
      <c r="D353" s="41" t="str">
        <f>'Beoordelaar 2'!C108</f>
        <v>SCORE</v>
      </c>
      <c r="E353" s="134"/>
      <c r="F353" s="10"/>
      <c r="G353" s="41" t="str">
        <f>'Beoordelaar 2'!F108</f>
        <v>SCORE</v>
      </c>
      <c r="H353" s="134"/>
      <c r="I353" s="10"/>
      <c r="J353" s="41" t="str">
        <f>'Beoordelaar 2'!I108</f>
        <v>SCORE</v>
      </c>
      <c r="K353" s="134"/>
    </row>
    <row r="354" spans="1:11" ht="20" customHeight="1">
      <c r="A354" s="132"/>
      <c r="B354" s="40" t="s">
        <v>8</v>
      </c>
      <c r="C354" s="10"/>
      <c r="D354" s="41" t="str">
        <f>'Beoordelaar 3'!C108</f>
        <v>SCORE</v>
      </c>
      <c r="E354" s="134"/>
      <c r="F354" s="10"/>
      <c r="G354" s="41" t="str">
        <f>'Beoordelaar 3'!F108</f>
        <v>SCORE</v>
      </c>
      <c r="H354" s="134"/>
      <c r="I354" s="10"/>
      <c r="J354" s="41" t="str">
        <f>'Beoordelaar 3'!I108</f>
        <v>SCORE</v>
      </c>
      <c r="K354" s="134"/>
    </row>
    <row r="355" spans="1:11" ht="20" customHeight="1">
      <c r="A355" s="132"/>
      <c r="B355" s="40" t="s">
        <v>16</v>
      </c>
      <c r="C355" s="10"/>
      <c r="D355" s="41" t="str">
        <f>'Beoordelaar 4'!C108</f>
        <v>SCORE</v>
      </c>
      <c r="E355" s="134"/>
      <c r="F355" s="10"/>
      <c r="G355" s="41" t="str">
        <f>'Beoordelaar 4'!F108</f>
        <v>SCORE</v>
      </c>
      <c r="H355" s="134"/>
      <c r="I355" s="10"/>
      <c r="J355" s="41" t="str">
        <f>'Beoordelaar 4'!I108</f>
        <v>SCORE</v>
      </c>
      <c r="K355" s="134"/>
    </row>
    <row r="356" spans="1:11" ht="20" customHeight="1">
      <c r="A356" s="133"/>
      <c r="B356" s="40" t="s">
        <v>17</v>
      </c>
      <c r="C356" s="10"/>
      <c r="D356" s="41" t="str">
        <f>'Beoordelaar 5'!C108</f>
        <v>SCORE</v>
      </c>
      <c r="E356" s="134"/>
      <c r="F356" s="10"/>
      <c r="G356" s="41" t="str">
        <f>'Beoordelaar 5'!F108</f>
        <v>SCORE</v>
      </c>
      <c r="H356" s="134"/>
      <c r="I356" s="10"/>
      <c r="J356" s="41" t="str">
        <f>'Beoordelaar 5'!I108</f>
        <v>SCORE</v>
      </c>
      <c r="K356" s="134"/>
    </row>
    <row r="357" spans="1:11" ht="20" customHeight="1">
      <c r="A357" s="135" t="s">
        <v>4</v>
      </c>
      <c r="B357" s="135"/>
      <c r="C357" s="10"/>
      <c r="D357" s="37" t="s">
        <v>5</v>
      </c>
      <c r="E357" s="134"/>
      <c r="F357" s="10"/>
      <c r="G357" s="37" t="s">
        <v>5</v>
      </c>
      <c r="H357" s="134"/>
      <c r="I357" s="10"/>
      <c r="J357" s="37" t="s">
        <v>5</v>
      </c>
      <c r="K357" s="134"/>
    </row>
    <row r="358" spans="1:11" ht="20" customHeight="1">
      <c r="A358" s="136"/>
      <c r="B358" s="136"/>
      <c r="C358" s="10"/>
      <c r="D358" s="33" t="str">
        <f>IF(D357="Uitmuntend","€ 1.000",IF(D357="Voldoende","€ 500",IF(D357="Onvoldoende","KO"," ")))</f>
        <v xml:space="preserve"> </v>
      </c>
      <c r="E358" s="134"/>
      <c r="F358" s="10"/>
      <c r="G358" s="33" t="str">
        <f>IF(G357="Uitmuntend","€ 1.000",IF(G357="Voldoende","€ 500",IF(G357="Onvoldoende","KO"," ")))</f>
        <v xml:space="preserve"> </v>
      </c>
      <c r="H358" s="134"/>
      <c r="I358" s="10"/>
      <c r="J358" s="33" t="str">
        <f>IF(J357="Uitmuntend","€ 1.000",IF(J357="Voldoende","€ 500",IF(J357="Onvoldoende","KO"," ")))</f>
        <v xml:space="preserve"> </v>
      </c>
      <c r="K358" s="134"/>
    </row>
    <row r="359" spans="1:11" ht="20" customHeight="1">
      <c r="A359" s="131" t="str">
        <f>PRODUCTDEMONSTRATIE!A17</f>
        <v>3.	Stabiliteit bij het zitten</v>
      </c>
      <c r="B359" s="40" t="s">
        <v>6</v>
      </c>
      <c r="C359" s="10"/>
      <c r="D359" s="41" t="str">
        <f>'Beoordelaar 1'!C110</f>
        <v>SCORE</v>
      </c>
      <c r="E359" s="134" t="s">
        <v>3</v>
      </c>
      <c r="F359" s="10"/>
      <c r="G359" s="41" t="str">
        <f>'Beoordelaar 1'!F110</f>
        <v>SCORE</v>
      </c>
      <c r="H359" s="134" t="s">
        <v>3</v>
      </c>
      <c r="I359" s="10"/>
      <c r="J359" s="41" t="str">
        <f>'Beoordelaar 1'!I110</f>
        <v>SCORE</v>
      </c>
      <c r="K359" s="134" t="s">
        <v>3</v>
      </c>
    </row>
    <row r="360" spans="1:11" ht="20" customHeight="1">
      <c r="A360" s="132"/>
      <c r="B360" s="40" t="s">
        <v>7</v>
      </c>
      <c r="C360" s="10"/>
      <c r="D360" s="41" t="str">
        <f>'Beoordelaar 2'!C110</f>
        <v>SCORE</v>
      </c>
      <c r="E360" s="134"/>
      <c r="F360" s="10"/>
      <c r="G360" s="41" t="str">
        <f>'Beoordelaar 2'!F110</f>
        <v>SCORE</v>
      </c>
      <c r="H360" s="134"/>
      <c r="I360" s="10"/>
      <c r="J360" s="41" t="str">
        <f>'Beoordelaar 2'!I110</f>
        <v>SCORE</v>
      </c>
      <c r="K360" s="134"/>
    </row>
    <row r="361" spans="1:11" ht="20" customHeight="1">
      <c r="A361" s="132"/>
      <c r="B361" s="40" t="s">
        <v>8</v>
      </c>
      <c r="C361" s="10"/>
      <c r="D361" s="41" t="str">
        <f>'Beoordelaar 3'!C110</f>
        <v>SCORE</v>
      </c>
      <c r="E361" s="134"/>
      <c r="F361" s="10"/>
      <c r="G361" s="41" t="str">
        <f>'Beoordelaar 3'!F110</f>
        <v>SCORE</v>
      </c>
      <c r="H361" s="134"/>
      <c r="I361" s="10"/>
      <c r="J361" s="41" t="str">
        <f>'Beoordelaar 3'!I110</f>
        <v>SCORE</v>
      </c>
      <c r="K361" s="134"/>
    </row>
    <row r="362" spans="1:11" ht="20" customHeight="1">
      <c r="A362" s="132"/>
      <c r="B362" s="40" t="s">
        <v>16</v>
      </c>
      <c r="C362" s="10"/>
      <c r="D362" s="41" t="str">
        <f>'Beoordelaar 4'!C110</f>
        <v>SCORE</v>
      </c>
      <c r="E362" s="134"/>
      <c r="F362" s="10"/>
      <c r="G362" s="41" t="str">
        <f>'Beoordelaar 4'!F110</f>
        <v>SCORE</v>
      </c>
      <c r="H362" s="134"/>
      <c r="I362" s="10"/>
      <c r="J362" s="41" t="str">
        <f>'Beoordelaar 4'!I110</f>
        <v>SCORE</v>
      </c>
      <c r="K362" s="134"/>
    </row>
    <row r="363" spans="1:11" ht="20" customHeight="1">
      <c r="A363" s="133"/>
      <c r="B363" s="40" t="s">
        <v>17</v>
      </c>
      <c r="C363" s="10"/>
      <c r="D363" s="41" t="str">
        <f>'Beoordelaar 5'!C110</f>
        <v>SCORE</v>
      </c>
      <c r="E363" s="134"/>
      <c r="F363" s="10"/>
      <c r="G363" s="41" t="str">
        <f>'Beoordelaar 5'!F110</f>
        <v>SCORE</v>
      </c>
      <c r="H363" s="134"/>
      <c r="I363" s="10"/>
      <c r="J363" s="41" t="str">
        <f>'Beoordelaar 5'!I110</f>
        <v>SCORE</v>
      </c>
      <c r="K363" s="134"/>
    </row>
    <row r="364" spans="1:11" ht="20" customHeight="1">
      <c r="A364" s="135" t="s">
        <v>4</v>
      </c>
      <c r="B364" s="135"/>
      <c r="C364" s="10"/>
      <c r="D364" s="37" t="s">
        <v>5</v>
      </c>
      <c r="E364" s="134"/>
      <c r="F364" s="10"/>
      <c r="G364" s="37" t="s">
        <v>5</v>
      </c>
      <c r="H364" s="134"/>
      <c r="I364" s="10"/>
      <c r="J364" s="37" t="s">
        <v>5</v>
      </c>
      <c r="K364" s="134"/>
    </row>
    <row r="365" spans="1:11" ht="20" customHeight="1">
      <c r="A365" s="136"/>
      <c r="B365" s="136"/>
      <c r="C365" s="10"/>
      <c r="D365" s="33" t="str">
        <f>IF(D364="Uitmuntend","€ 1.000",IF(D364="Voldoende","€ 500",IF(D364="Onvoldoende","KO"," ")))</f>
        <v xml:space="preserve"> </v>
      </c>
      <c r="E365" s="134"/>
      <c r="F365" s="10"/>
      <c r="G365" s="33" t="str">
        <f>IF(G364="Uitmuntend","€ 1.000",IF(G364="Voldoende","€ 500",IF(G364="Onvoldoende","KO"," ")))</f>
        <v xml:space="preserve"> </v>
      </c>
      <c r="H365" s="134"/>
      <c r="I365" s="10"/>
      <c r="J365" s="33" t="str">
        <f>IF(J364="Uitmuntend","€ 1.000",IF(J364="Voldoende","€ 500",IF(J364="Onvoldoende","KO"," ")))</f>
        <v xml:space="preserve"> </v>
      </c>
      <c r="K365" s="134"/>
    </row>
    <row r="366" spans="1:11" ht="20" customHeight="1">
      <c r="A366" s="131" t="str">
        <f>PRODUCTDEMONSTRATIE!A18</f>
        <v>4.	Constructie inclusief bevestiging tussen frame en zitting</v>
      </c>
      <c r="B366" s="40" t="s">
        <v>6</v>
      </c>
      <c r="C366" s="10"/>
      <c r="D366" s="41" t="str">
        <f>'Beoordelaar 1'!C112</f>
        <v>SCORE</v>
      </c>
      <c r="E366" s="134" t="s">
        <v>3</v>
      </c>
      <c r="F366" s="10"/>
      <c r="G366" s="41" t="str">
        <f>'Beoordelaar 1'!F112</f>
        <v>SCORE</v>
      </c>
      <c r="H366" s="134" t="s">
        <v>3</v>
      </c>
      <c r="I366" s="10"/>
      <c r="J366" s="41" t="str">
        <f>'Beoordelaar 1'!I112</f>
        <v>SCORE</v>
      </c>
      <c r="K366" s="134" t="s">
        <v>3</v>
      </c>
    </row>
    <row r="367" spans="1:11" ht="20" customHeight="1">
      <c r="A367" s="132"/>
      <c r="B367" s="40" t="s">
        <v>7</v>
      </c>
      <c r="C367" s="10"/>
      <c r="D367" s="41" t="str">
        <f>'Beoordelaar 2'!C112</f>
        <v>SCORE</v>
      </c>
      <c r="E367" s="134"/>
      <c r="F367" s="10"/>
      <c r="G367" s="41" t="str">
        <f>'Beoordelaar 2'!F112</f>
        <v>SCORE</v>
      </c>
      <c r="H367" s="134"/>
      <c r="I367" s="10"/>
      <c r="J367" s="41" t="str">
        <f>'Beoordelaar 2'!I112</f>
        <v>SCORE</v>
      </c>
      <c r="K367" s="134"/>
    </row>
    <row r="368" spans="1:11" ht="20" customHeight="1">
      <c r="A368" s="132"/>
      <c r="B368" s="40" t="s">
        <v>8</v>
      </c>
      <c r="C368" s="10"/>
      <c r="D368" s="41" t="str">
        <f>'Beoordelaar 3'!C112</f>
        <v>SCORE</v>
      </c>
      <c r="E368" s="134"/>
      <c r="F368" s="10"/>
      <c r="G368" s="41" t="str">
        <f>'Beoordelaar 3'!F112</f>
        <v>SCORE</v>
      </c>
      <c r="H368" s="134"/>
      <c r="I368" s="10"/>
      <c r="J368" s="41" t="str">
        <f>'Beoordelaar 3'!I112</f>
        <v>SCORE</v>
      </c>
      <c r="K368" s="134"/>
    </row>
    <row r="369" spans="1:11" ht="20" customHeight="1">
      <c r="A369" s="132"/>
      <c r="B369" s="40" t="s">
        <v>16</v>
      </c>
      <c r="C369" s="10"/>
      <c r="D369" s="41" t="str">
        <f>'Beoordelaar 4'!C112</f>
        <v>SCORE</v>
      </c>
      <c r="E369" s="134"/>
      <c r="F369" s="10"/>
      <c r="G369" s="41" t="str">
        <f>'Beoordelaar 4'!F112</f>
        <v>SCORE</v>
      </c>
      <c r="H369" s="134"/>
      <c r="I369" s="10"/>
      <c r="J369" s="41" t="str">
        <f>'Beoordelaar 4'!I112</f>
        <v>SCORE</v>
      </c>
      <c r="K369" s="134"/>
    </row>
    <row r="370" spans="1:11" ht="20" customHeight="1">
      <c r="A370" s="133"/>
      <c r="B370" s="40" t="s">
        <v>17</v>
      </c>
      <c r="C370" s="10"/>
      <c r="D370" s="41" t="str">
        <f>'Beoordelaar 5'!C112</f>
        <v>SCORE</v>
      </c>
      <c r="E370" s="134"/>
      <c r="F370" s="10"/>
      <c r="G370" s="41" t="str">
        <f>'Beoordelaar 5'!F112</f>
        <v>SCORE</v>
      </c>
      <c r="H370" s="134"/>
      <c r="I370" s="10"/>
      <c r="J370" s="41" t="str">
        <f>'Beoordelaar 5'!I112</f>
        <v>SCORE</v>
      </c>
      <c r="K370" s="134"/>
    </row>
    <row r="371" spans="1:11" ht="20" customHeight="1">
      <c r="A371" s="135" t="s">
        <v>4</v>
      </c>
      <c r="B371" s="135"/>
      <c r="C371" s="10"/>
      <c r="D371" s="37" t="s">
        <v>5</v>
      </c>
      <c r="E371" s="134"/>
      <c r="F371" s="10"/>
      <c r="G371" s="37" t="s">
        <v>5</v>
      </c>
      <c r="H371" s="134"/>
      <c r="I371" s="10"/>
      <c r="J371" s="37" t="s">
        <v>5</v>
      </c>
      <c r="K371" s="134"/>
    </row>
    <row r="372" spans="1:11" ht="20" customHeight="1">
      <c r="A372" s="136"/>
      <c r="B372" s="136"/>
      <c r="C372" s="10"/>
      <c r="D372" s="33" t="str">
        <f>IF(D371="Uitmuntend","€ 1.000",IF(D371="Voldoende","€ 500",IF(D371="Onvoldoende","KO"," ")))</f>
        <v xml:space="preserve"> </v>
      </c>
      <c r="E372" s="134"/>
      <c r="F372" s="10"/>
      <c r="G372" s="33" t="str">
        <f>IF(G371="Uitmuntend","€ 1.000",IF(G371="Voldoende","€ 500",IF(G371="Onvoldoende","KO"," ")))</f>
        <v xml:space="preserve"> </v>
      </c>
      <c r="H372" s="134"/>
      <c r="I372" s="10"/>
      <c r="J372" s="33" t="str">
        <f>IF(J371="Uitmuntend","€ 1.000",IF(J371="Voldoende","€ 500",IF(J371="Onvoldoende","KO"," ")))</f>
        <v xml:space="preserve"> </v>
      </c>
      <c r="K372" s="134"/>
    </row>
    <row r="373" spans="1:11" ht="20" customHeight="1">
      <c r="A373" s="131" t="str">
        <f>PRODUCTDEMONSTRATIE!A19</f>
        <v>5.	Uitstraling/ vormgeving</v>
      </c>
      <c r="B373" s="40" t="s">
        <v>6</v>
      </c>
      <c r="C373" s="10"/>
      <c r="D373" s="41" t="str">
        <f>'Beoordelaar 1'!C114</f>
        <v>SCORE</v>
      </c>
      <c r="E373" s="134" t="s">
        <v>3</v>
      </c>
      <c r="F373" s="10"/>
      <c r="G373" s="41" t="str">
        <f>'Beoordelaar 1'!F114</f>
        <v>SCORE</v>
      </c>
      <c r="H373" s="134" t="s">
        <v>3</v>
      </c>
      <c r="I373" s="10"/>
      <c r="J373" s="41" t="str">
        <f>'Beoordelaar 1'!I114</f>
        <v>SCORE</v>
      </c>
      <c r="K373" s="134" t="s">
        <v>3</v>
      </c>
    </row>
    <row r="374" spans="1:11" ht="20" customHeight="1">
      <c r="A374" s="132"/>
      <c r="B374" s="40" t="s">
        <v>7</v>
      </c>
      <c r="C374" s="10"/>
      <c r="D374" s="41" t="str">
        <f>'Beoordelaar 2'!C114</f>
        <v>SCORE</v>
      </c>
      <c r="E374" s="134"/>
      <c r="F374" s="10"/>
      <c r="G374" s="41" t="str">
        <f>'Beoordelaar 2'!F114</f>
        <v>SCORE</v>
      </c>
      <c r="H374" s="134"/>
      <c r="I374" s="10"/>
      <c r="J374" s="41" t="str">
        <f>'Beoordelaar 2'!I114</f>
        <v>SCORE</v>
      </c>
      <c r="K374" s="134"/>
    </row>
    <row r="375" spans="1:11" ht="20" customHeight="1">
      <c r="A375" s="132"/>
      <c r="B375" s="40" t="s">
        <v>8</v>
      </c>
      <c r="C375" s="10"/>
      <c r="D375" s="41" t="str">
        <f>'Beoordelaar 3'!C114</f>
        <v>SCORE</v>
      </c>
      <c r="E375" s="134"/>
      <c r="F375" s="10"/>
      <c r="G375" s="41" t="str">
        <f>'Beoordelaar 3'!F114</f>
        <v>SCORE</v>
      </c>
      <c r="H375" s="134"/>
      <c r="I375" s="10"/>
      <c r="J375" s="41" t="str">
        <f>'Beoordelaar 3'!I114</f>
        <v>SCORE</v>
      </c>
      <c r="K375" s="134"/>
    </row>
    <row r="376" spans="1:11" ht="20" customHeight="1">
      <c r="A376" s="132"/>
      <c r="B376" s="40" t="s">
        <v>16</v>
      </c>
      <c r="C376" s="10"/>
      <c r="D376" s="41" t="str">
        <f>'Beoordelaar 4'!C114</f>
        <v>SCORE</v>
      </c>
      <c r="E376" s="134"/>
      <c r="F376" s="10"/>
      <c r="G376" s="41" t="str">
        <f>'Beoordelaar 4'!F114</f>
        <v>SCORE</v>
      </c>
      <c r="H376" s="134"/>
      <c r="I376" s="10"/>
      <c r="J376" s="41" t="str">
        <f>'Beoordelaar 4'!I114</f>
        <v>SCORE</v>
      </c>
      <c r="K376" s="134"/>
    </row>
    <row r="377" spans="1:11" ht="20" customHeight="1">
      <c r="A377" s="133"/>
      <c r="B377" s="40" t="s">
        <v>17</v>
      </c>
      <c r="C377" s="10"/>
      <c r="D377" s="41" t="str">
        <f>'Beoordelaar 5'!C114</f>
        <v>SCORE</v>
      </c>
      <c r="E377" s="134"/>
      <c r="F377" s="10"/>
      <c r="G377" s="41" t="str">
        <f>'Beoordelaar 5'!F114</f>
        <v>SCORE</v>
      </c>
      <c r="H377" s="134"/>
      <c r="I377" s="10"/>
      <c r="J377" s="41" t="str">
        <f>'Beoordelaar 5'!I114</f>
        <v>SCORE</v>
      </c>
      <c r="K377" s="134"/>
    </row>
    <row r="378" spans="1:11" ht="20" customHeight="1">
      <c r="A378" s="135" t="s">
        <v>4</v>
      </c>
      <c r="B378" s="135"/>
      <c r="C378" s="10"/>
      <c r="D378" s="37" t="s">
        <v>5</v>
      </c>
      <c r="E378" s="134"/>
      <c r="F378" s="10"/>
      <c r="G378" s="37" t="s">
        <v>5</v>
      </c>
      <c r="H378" s="134"/>
      <c r="I378" s="10"/>
      <c r="J378" s="37" t="s">
        <v>5</v>
      </c>
      <c r="K378" s="134"/>
    </row>
    <row r="379" spans="1:11" ht="20" customHeight="1">
      <c r="A379" s="136"/>
      <c r="B379" s="136"/>
      <c r="C379" s="10"/>
      <c r="D379" s="33" t="str">
        <f>IF(D378="Uitmuntend","€ 1.000",IF(D378="Voldoende","€ 500",IF(D378="Onvoldoende","KO"," ")))</f>
        <v xml:space="preserve"> </v>
      </c>
      <c r="E379" s="134"/>
      <c r="F379" s="10"/>
      <c r="G379" s="33" t="str">
        <f>IF(G378="Uitmuntend","€ 1.000",IF(G378="Voldoende","€ 500",IF(G378="Onvoldoende","KO"," ")))</f>
        <v xml:space="preserve"> </v>
      </c>
      <c r="H379" s="134"/>
      <c r="I379" s="10"/>
      <c r="J379" s="33" t="str">
        <f>IF(J378="Uitmuntend","€ 1.000",IF(J378="Voldoende","€ 500",IF(J378="Onvoldoende","KO"," ")))</f>
        <v xml:space="preserve"> </v>
      </c>
      <c r="K379" s="134"/>
    </row>
    <row r="380" spans="1:11" ht="20" customHeight="1">
      <c r="A380" s="131" t="str">
        <f>PRODUCTDEMONSTRATIE!A20</f>
        <v>6.	Gemak schoonmaken</v>
      </c>
      <c r="B380" s="40" t="s">
        <v>6</v>
      </c>
      <c r="C380" s="10"/>
      <c r="D380" s="41" t="str">
        <f>'Beoordelaar 1'!C116</f>
        <v>SCORE</v>
      </c>
      <c r="E380" s="134" t="s">
        <v>3</v>
      </c>
      <c r="F380" s="10"/>
      <c r="G380" s="41" t="str">
        <f>'Beoordelaar 1'!F116</f>
        <v>SCORE</v>
      </c>
      <c r="H380" s="134" t="s">
        <v>3</v>
      </c>
      <c r="I380" s="10"/>
      <c r="J380" s="41" t="str">
        <f>'Beoordelaar 1'!I116</f>
        <v>SCORE</v>
      </c>
      <c r="K380" s="134" t="s">
        <v>3</v>
      </c>
    </row>
    <row r="381" spans="1:11" ht="20" customHeight="1">
      <c r="A381" s="132"/>
      <c r="B381" s="40" t="s">
        <v>7</v>
      </c>
      <c r="C381" s="10"/>
      <c r="D381" s="41" t="str">
        <f>'Beoordelaar 2'!C116</f>
        <v>SCORE</v>
      </c>
      <c r="E381" s="134"/>
      <c r="F381" s="10"/>
      <c r="G381" s="41" t="str">
        <f>'Beoordelaar 2'!F116</f>
        <v>SCORE</v>
      </c>
      <c r="H381" s="134"/>
      <c r="I381" s="10"/>
      <c r="J381" s="41" t="str">
        <f>'Beoordelaar 2'!I116</f>
        <v>SCORE</v>
      </c>
      <c r="K381" s="134"/>
    </row>
    <row r="382" spans="1:11" ht="20" customHeight="1">
      <c r="A382" s="132"/>
      <c r="B382" s="40" t="s">
        <v>8</v>
      </c>
      <c r="C382" s="10"/>
      <c r="D382" s="41" t="str">
        <f>'Beoordelaar 3'!C116</f>
        <v>SCORE</v>
      </c>
      <c r="E382" s="134"/>
      <c r="F382" s="10"/>
      <c r="G382" s="41" t="str">
        <f>'Beoordelaar 3'!F116</f>
        <v>SCORE</v>
      </c>
      <c r="H382" s="134"/>
      <c r="I382" s="10"/>
      <c r="J382" s="41" t="str">
        <f>'Beoordelaar 3'!I116</f>
        <v>SCORE</v>
      </c>
      <c r="K382" s="134"/>
    </row>
    <row r="383" spans="1:11" ht="20" customHeight="1">
      <c r="A383" s="132"/>
      <c r="B383" s="40" t="s">
        <v>16</v>
      </c>
      <c r="C383" s="10"/>
      <c r="D383" s="41" t="str">
        <f>'Beoordelaar 4'!C116</f>
        <v>SCORE</v>
      </c>
      <c r="E383" s="134"/>
      <c r="F383" s="10"/>
      <c r="G383" s="41" t="str">
        <f>'Beoordelaar 4'!F116</f>
        <v>SCORE</v>
      </c>
      <c r="H383" s="134"/>
      <c r="I383" s="10"/>
      <c r="J383" s="41" t="str">
        <f>'Beoordelaar 4'!I116</f>
        <v>SCORE</v>
      </c>
      <c r="K383" s="134"/>
    </row>
    <row r="384" spans="1:11" ht="20" customHeight="1">
      <c r="A384" s="133"/>
      <c r="B384" s="40" t="s">
        <v>17</v>
      </c>
      <c r="C384" s="10"/>
      <c r="D384" s="41" t="str">
        <f>'Beoordelaar 5'!C116</f>
        <v>SCORE</v>
      </c>
      <c r="E384" s="134"/>
      <c r="F384" s="10"/>
      <c r="G384" s="41" t="str">
        <f>'Beoordelaar 5'!F116</f>
        <v>SCORE</v>
      </c>
      <c r="H384" s="134"/>
      <c r="I384" s="10"/>
      <c r="J384" s="41" t="str">
        <f>'Beoordelaar 5'!I116</f>
        <v>SCORE</v>
      </c>
      <c r="K384" s="134"/>
    </row>
    <row r="385" spans="1:11" ht="20" customHeight="1">
      <c r="A385" s="135" t="s">
        <v>4</v>
      </c>
      <c r="B385" s="135"/>
      <c r="C385" s="10"/>
      <c r="D385" s="37" t="s">
        <v>5</v>
      </c>
      <c r="E385" s="134"/>
      <c r="F385" s="10"/>
      <c r="G385" s="37" t="s">
        <v>5</v>
      </c>
      <c r="H385" s="134"/>
      <c r="I385" s="10"/>
      <c r="J385" s="37" t="s">
        <v>5</v>
      </c>
      <c r="K385" s="134"/>
    </row>
    <row r="386" spans="1:11" ht="20" customHeight="1">
      <c r="A386" s="136"/>
      <c r="B386" s="136"/>
      <c r="C386" s="10"/>
      <c r="D386" s="33" t="str">
        <f>IF(D385="Uitmuntend","€ 1.000",IF(D385="Voldoende","€ 500",IF(D385="Onvoldoende","KO"," ")))</f>
        <v xml:space="preserve"> </v>
      </c>
      <c r="E386" s="134"/>
      <c r="F386" s="10"/>
      <c r="G386" s="33" t="str">
        <f>IF(G385="Uitmuntend","€ 1.000",IF(G385="Voldoende","€ 500",IF(G385="Onvoldoende","KO"," ")))</f>
        <v xml:space="preserve"> </v>
      </c>
      <c r="H386" s="134"/>
      <c r="I386" s="10"/>
      <c r="J386" s="33" t="str">
        <f>IF(J385="Uitmuntend","€ 1.000",IF(J385="Voldoende","€ 500",IF(J385="Onvoldoende","KO"," ")))</f>
        <v xml:space="preserve"> </v>
      </c>
      <c r="K386" s="134"/>
    </row>
    <row r="387" spans="1:11" ht="20" customHeight="1">
      <c r="A387" s="131" t="str">
        <f>PRODUCTDEMONSTRATIE!A21</f>
        <v>7.	Mate van leerling-proof</v>
      </c>
      <c r="B387" s="40" t="s">
        <v>6</v>
      </c>
      <c r="C387" s="10"/>
      <c r="D387" s="41" t="str">
        <f>'Beoordelaar 1'!C118</f>
        <v>SCORE</v>
      </c>
      <c r="E387" s="134" t="s">
        <v>3</v>
      </c>
      <c r="F387" s="10"/>
      <c r="G387" s="41" t="str">
        <f>'Beoordelaar 1'!F118</f>
        <v>SCORE</v>
      </c>
      <c r="H387" s="134" t="s">
        <v>3</v>
      </c>
      <c r="I387" s="10"/>
      <c r="J387" s="41" t="str">
        <f>'Beoordelaar 1'!I118</f>
        <v>SCORE</v>
      </c>
      <c r="K387" s="134" t="s">
        <v>3</v>
      </c>
    </row>
    <row r="388" spans="1:11" ht="20" customHeight="1">
      <c r="A388" s="132"/>
      <c r="B388" s="40" t="s">
        <v>7</v>
      </c>
      <c r="C388" s="10"/>
      <c r="D388" s="41" t="str">
        <f>'Beoordelaar 2'!C118</f>
        <v>SCORE</v>
      </c>
      <c r="E388" s="134"/>
      <c r="F388" s="10"/>
      <c r="G388" s="41" t="str">
        <f>'Beoordelaar 2'!F118</f>
        <v>SCORE</v>
      </c>
      <c r="H388" s="134"/>
      <c r="I388" s="10"/>
      <c r="J388" s="41" t="str">
        <f>'Beoordelaar 2'!I118</f>
        <v>SCORE</v>
      </c>
      <c r="K388" s="134"/>
    </row>
    <row r="389" spans="1:11" ht="20" customHeight="1">
      <c r="A389" s="132"/>
      <c r="B389" s="40" t="s">
        <v>8</v>
      </c>
      <c r="C389" s="10"/>
      <c r="D389" s="41" t="str">
        <f>'Beoordelaar 3'!C118</f>
        <v>SCORE</v>
      </c>
      <c r="E389" s="134"/>
      <c r="F389" s="10"/>
      <c r="G389" s="41" t="str">
        <f>'Beoordelaar 3'!F118</f>
        <v>SCORE</v>
      </c>
      <c r="H389" s="134"/>
      <c r="I389" s="10"/>
      <c r="J389" s="41" t="str">
        <f>'Beoordelaar 3'!I118</f>
        <v>SCORE</v>
      </c>
      <c r="K389" s="134"/>
    </row>
    <row r="390" spans="1:11" ht="20" customHeight="1">
      <c r="A390" s="132"/>
      <c r="B390" s="40" t="s">
        <v>16</v>
      </c>
      <c r="C390" s="10"/>
      <c r="D390" s="41" t="str">
        <f>'Beoordelaar 4'!C118</f>
        <v>SCORE</v>
      </c>
      <c r="E390" s="134"/>
      <c r="F390" s="10"/>
      <c r="G390" s="41" t="str">
        <f>'Beoordelaar 4'!F118</f>
        <v>SCORE</v>
      </c>
      <c r="H390" s="134"/>
      <c r="I390" s="10"/>
      <c r="J390" s="41" t="str">
        <f>'Beoordelaar 4'!I118</f>
        <v>SCORE</v>
      </c>
      <c r="K390" s="134"/>
    </row>
    <row r="391" spans="1:11" ht="20" customHeight="1">
      <c r="A391" s="133"/>
      <c r="B391" s="40" t="s">
        <v>17</v>
      </c>
      <c r="C391" s="10"/>
      <c r="D391" s="41" t="str">
        <f>'Beoordelaar 5'!C118</f>
        <v>SCORE</v>
      </c>
      <c r="E391" s="134"/>
      <c r="F391" s="10"/>
      <c r="G391" s="41" t="str">
        <f>'Beoordelaar 5'!F118</f>
        <v>SCORE</v>
      </c>
      <c r="H391" s="134"/>
      <c r="I391" s="10"/>
      <c r="J391" s="41" t="str">
        <f>'Beoordelaar 5'!I118</f>
        <v>SCORE</v>
      </c>
      <c r="K391" s="134"/>
    </row>
    <row r="392" spans="1:11" ht="20" customHeight="1">
      <c r="A392" s="135" t="s">
        <v>4</v>
      </c>
      <c r="B392" s="135"/>
      <c r="C392" s="10"/>
      <c r="D392" s="37" t="s">
        <v>5</v>
      </c>
      <c r="E392" s="134"/>
      <c r="F392" s="10"/>
      <c r="G392" s="37" t="s">
        <v>5</v>
      </c>
      <c r="H392" s="134"/>
      <c r="I392" s="10"/>
      <c r="J392" s="37" t="s">
        <v>5</v>
      </c>
      <c r="K392" s="134"/>
    </row>
    <row r="393" spans="1:11" ht="20" customHeight="1">
      <c r="A393" s="136"/>
      <c r="B393" s="136"/>
      <c r="C393" s="10"/>
      <c r="D393" s="33" t="str">
        <f>IF(D392="Uitmuntend","€ 1.000",IF(D392="Voldoende","€ 500",IF(D392="Onvoldoende","KO"," ")))</f>
        <v xml:space="preserve"> </v>
      </c>
      <c r="E393" s="134"/>
      <c r="F393" s="10"/>
      <c r="G393" s="33" t="str">
        <f>IF(G392="Uitmuntend","€ 1.000",IF(G392="Voldoende","€ 500",IF(G392="Onvoldoende","KO"," ")))</f>
        <v xml:space="preserve"> </v>
      </c>
      <c r="H393" s="134"/>
      <c r="I393" s="10"/>
      <c r="J393" s="33" t="str">
        <f>IF(J392="Uitmuntend","€ 1.000",IF(J392="Voldoende","€ 500",IF(J392="Onvoldoende","KO"," ")))</f>
        <v xml:space="preserve"> </v>
      </c>
      <c r="K393" s="134"/>
    </row>
    <row r="394" spans="1:11" ht="20" customHeight="1">
      <c r="A394" s="131" t="str">
        <f>PRODUCTDEMONSTRATIE!A22</f>
        <v>8.	Mate van keuze kleuren in stalenboek</v>
      </c>
      <c r="B394" s="40" t="s">
        <v>6</v>
      </c>
      <c r="C394" s="10"/>
      <c r="D394" s="41" t="str">
        <f>'Beoordelaar 1'!C120</f>
        <v>SCORE</v>
      </c>
      <c r="E394" s="134" t="s">
        <v>3</v>
      </c>
      <c r="F394" s="10"/>
      <c r="G394" s="41" t="str">
        <f>'Beoordelaar 1'!F120</f>
        <v>SCORE</v>
      </c>
      <c r="H394" s="134" t="s">
        <v>3</v>
      </c>
      <c r="I394" s="10"/>
      <c r="J394" s="41" t="str">
        <f>'Beoordelaar 1'!I120</f>
        <v>SCORE</v>
      </c>
      <c r="K394" s="134" t="s">
        <v>3</v>
      </c>
    </row>
    <row r="395" spans="1:11" ht="20" customHeight="1">
      <c r="A395" s="132"/>
      <c r="B395" s="40" t="s">
        <v>7</v>
      </c>
      <c r="C395" s="10"/>
      <c r="D395" s="41" t="str">
        <f>'Beoordelaar 2'!C120</f>
        <v>SCORE</v>
      </c>
      <c r="E395" s="134"/>
      <c r="F395" s="10"/>
      <c r="G395" s="41" t="str">
        <f>'Beoordelaar 2'!F120</f>
        <v>SCORE</v>
      </c>
      <c r="H395" s="134"/>
      <c r="I395" s="10"/>
      <c r="J395" s="41" t="str">
        <f>'Beoordelaar 2'!I120</f>
        <v>SCORE</v>
      </c>
      <c r="K395" s="134"/>
    </row>
    <row r="396" spans="1:11" ht="20" customHeight="1">
      <c r="A396" s="132"/>
      <c r="B396" s="40" t="s">
        <v>8</v>
      </c>
      <c r="C396" s="10"/>
      <c r="D396" s="41" t="str">
        <f>'Beoordelaar 3'!C120</f>
        <v>SCORE</v>
      </c>
      <c r="E396" s="134"/>
      <c r="F396" s="10"/>
      <c r="G396" s="41" t="str">
        <f>'Beoordelaar 3'!F120</f>
        <v>SCORE</v>
      </c>
      <c r="H396" s="134"/>
      <c r="I396" s="10"/>
      <c r="J396" s="41" t="str">
        <f>'Beoordelaar 3'!I120</f>
        <v>SCORE</v>
      </c>
      <c r="K396" s="134"/>
    </row>
    <row r="397" spans="1:11" ht="20" customHeight="1">
      <c r="A397" s="132"/>
      <c r="B397" s="40" t="s">
        <v>16</v>
      </c>
      <c r="C397" s="10"/>
      <c r="D397" s="41" t="str">
        <f>'Beoordelaar 4'!C120</f>
        <v>SCORE</v>
      </c>
      <c r="E397" s="134"/>
      <c r="F397" s="10"/>
      <c r="G397" s="41" t="str">
        <f>'Beoordelaar 4'!F120</f>
        <v>SCORE</v>
      </c>
      <c r="H397" s="134"/>
      <c r="I397" s="10"/>
      <c r="J397" s="41" t="str">
        <f>'Beoordelaar 4'!I120</f>
        <v>SCORE</v>
      </c>
      <c r="K397" s="134"/>
    </row>
    <row r="398" spans="1:11" ht="20" customHeight="1">
      <c r="A398" s="133"/>
      <c r="B398" s="40" t="s">
        <v>17</v>
      </c>
      <c r="C398" s="10"/>
      <c r="D398" s="41" t="str">
        <f>'Beoordelaar 5'!C120</f>
        <v>SCORE</v>
      </c>
      <c r="E398" s="134"/>
      <c r="F398" s="10"/>
      <c r="G398" s="41" t="str">
        <f>'Beoordelaar 5'!F120</f>
        <v>SCORE</v>
      </c>
      <c r="H398" s="134"/>
      <c r="I398" s="10"/>
      <c r="J398" s="41" t="str">
        <f>'Beoordelaar 5'!I120</f>
        <v>SCORE</v>
      </c>
      <c r="K398" s="134"/>
    </row>
    <row r="399" spans="1:11" ht="20" customHeight="1">
      <c r="A399" s="135" t="s">
        <v>4</v>
      </c>
      <c r="B399" s="135"/>
      <c r="C399" s="10"/>
      <c r="D399" s="37" t="s">
        <v>5</v>
      </c>
      <c r="E399" s="134"/>
      <c r="F399" s="10"/>
      <c r="G399" s="37" t="s">
        <v>5</v>
      </c>
      <c r="H399" s="134"/>
      <c r="I399" s="10"/>
      <c r="J399" s="37" t="s">
        <v>5</v>
      </c>
      <c r="K399" s="134"/>
    </row>
    <row r="400" spans="1:11" ht="20" customHeight="1">
      <c r="A400" s="136"/>
      <c r="B400" s="136"/>
      <c r="C400" s="10"/>
      <c r="D400" s="33" t="str">
        <f>IF(D399="Uitmuntend","€ 1.000",IF(D399="Goed","€ 500",IF(D399="Voldoende","€ 0"," ")))</f>
        <v xml:space="preserve"> </v>
      </c>
      <c r="E400" s="134"/>
      <c r="F400" s="10"/>
      <c r="G400" s="33" t="str">
        <f>IF(G399="Uitmuntend","€ 1.000",IF(G399="Goed","€ 500",IF(G399="Voldoende","€ 0"," ")))</f>
        <v xml:space="preserve"> </v>
      </c>
      <c r="H400" s="134"/>
      <c r="I400" s="10"/>
      <c r="J400" s="33" t="str">
        <f>IF(J399="Uitmuntend","€ 1.000",IF(J399="Goed","€ 500",IF(J399="Voldoende","€ 0"," ")))</f>
        <v xml:space="preserve"> </v>
      </c>
      <c r="K400" s="134"/>
    </row>
    <row r="401" spans="1:11" ht="20" customHeight="1">
      <c r="A401" s="165" t="s">
        <v>133</v>
      </c>
      <c r="B401" s="166"/>
      <c r="C401" s="81"/>
      <c r="D401" s="163" t="e">
        <f>D351+D358+D365+D372+D379+D386+D393+D400</f>
        <v>#VALUE!</v>
      </c>
      <c r="E401" s="164"/>
      <c r="F401" s="82"/>
      <c r="G401" s="163" t="e">
        <f>G351+G358+G365+G372+G379+G386+G393+G400</f>
        <v>#VALUE!</v>
      </c>
      <c r="H401" s="164"/>
      <c r="I401" s="82"/>
      <c r="J401" s="163" t="e">
        <f>J351+J358+J365+J372+J379+J386+J393+J400</f>
        <v>#VALUE!</v>
      </c>
      <c r="K401" s="164"/>
    </row>
    <row r="402" spans="1:11" ht="20" customHeight="1">
      <c r="A402" s="137" t="str">
        <f>PRODUCTDEMONSTRATIE!A23</f>
        <v>(6) Leerlingtafel nr. 1 (volkern blad)</v>
      </c>
      <c r="B402" s="138"/>
      <c r="C402" s="138"/>
      <c r="D402" s="138"/>
      <c r="E402" s="138"/>
      <c r="F402" s="138"/>
      <c r="G402" s="138"/>
      <c r="H402" s="138"/>
      <c r="I402" s="138"/>
      <c r="J402" s="138"/>
      <c r="K402" s="139"/>
    </row>
    <row r="403" spans="1:11" ht="20" customHeight="1">
      <c r="A403" s="132" t="str">
        <f>PRODUCTDEMONSTRATIE!A25</f>
        <v>1.	Stabiliteit</v>
      </c>
      <c r="B403" s="84" t="s">
        <v>6</v>
      </c>
      <c r="C403" s="10"/>
      <c r="D403" s="85" t="str">
        <f>'Beoordelaar 1'!C123</f>
        <v>SCORE</v>
      </c>
      <c r="E403" s="140" t="s">
        <v>3</v>
      </c>
      <c r="F403" s="10"/>
      <c r="G403" s="85" t="str">
        <f>'Beoordelaar 1'!F123</f>
        <v>SCORE</v>
      </c>
      <c r="H403" s="140" t="s">
        <v>3</v>
      </c>
      <c r="I403" s="10"/>
      <c r="J403" s="85" t="str">
        <f>'Beoordelaar 1'!I123</f>
        <v>SCORE</v>
      </c>
      <c r="K403" s="140" t="s">
        <v>3</v>
      </c>
    </row>
    <row r="404" spans="1:11" ht="20" customHeight="1">
      <c r="A404" s="132"/>
      <c r="B404" s="40" t="s">
        <v>7</v>
      </c>
      <c r="C404" s="10"/>
      <c r="D404" s="41" t="str">
        <f>'Beoordelaar 2'!C123</f>
        <v>SCORE</v>
      </c>
      <c r="E404" s="134"/>
      <c r="F404" s="10"/>
      <c r="G404" s="41" t="str">
        <f>'Beoordelaar 2'!F123</f>
        <v>SCORE</v>
      </c>
      <c r="H404" s="134"/>
      <c r="I404" s="10"/>
      <c r="J404" s="41" t="str">
        <f>'Beoordelaar 2'!I123</f>
        <v>SCORE</v>
      </c>
      <c r="K404" s="134"/>
    </row>
    <row r="405" spans="1:11" ht="20" customHeight="1">
      <c r="A405" s="132"/>
      <c r="B405" s="40" t="s">
        <v>8</v>
      </c>
      <c r="C405" s="10"/>
      <c r="D405" s="41" t="str">
        <f>'Beoordelaar 3'!C123</f>
        <v>SCORE</v>
      </c>
      <c r="E405" s="134"/>
      <c r="F405" s="10"/>
      <c r="G405" s="41" t="str">
        <f>'Beoordelaar 3'!F123</f>
        <v>SCORE</v>
      </c>
      <c r="H405" s="134"/>
      <c r="I405" s="10"/>
      <c r="J405" s="41" t="str">
        <f>'Beoordelaar 3'!I123</f>
        <v>SCORE</v>
      </c>
      <c r="K405" s="134"/>
    </row>
    <row r="406" spans="1:11" ht="20" customHeight="1">
      <c r="A406" s="132"/>
      <c r="B406" s="40" t="s">
        <v>16</v>
      </c>
      <c r="C406" s="10"/>
      <c r="D406" s="41" t="str">
        <f>'Beoordelaar 4'!C123</f>
        <v>SCORE</v>
      </c>
      <c r="E406" s="134"/>
      <c r="F406" s="10"/>
      <c r="G406" s="41" t="str">
        <f>'Beoordelaar 4'!F123</f>
        <v>SCORE</v>
      </c>
      <c r="H406" s="134"/>
      <c r="I406" s="10"/>
      <c r="J406" s="41" t="str">
        <f>'Beoordelaar 4'!I123</f>
        <v>SCORE</v>
      </c>
      <c r="K406" s="134"/>
    </row>
    <row r="407" spans="1:11" ht="20" customHeight="1">
      <c r="A407" s="133"/>
      <c r="B407" s="40" t="s">
        <v>17</v>
      </c>
      <c r="C407" s="10"/>
      <c r="D407" s="41" t="str">
        <f>'Beoordelaar 5'!C123</f>
        <v>SCORE</v>
      </c>
      <c r="E407" s="134"/>
      <c r="F407" s="10"/>
      <c r="G407" s="41" t="str">
        <f>'Beoordelaar 5'!F123</f>
        <v>SCORE</v>
      </c>
      <c r="H407" s="134"/>
      <c r="I407" s="10"/>
      <c r="J407" s="41" t="str">
        <f>'Beoordelaar 5'!I123</f>
        <v>SCORE</v>
      </c>
      <c r="K407" s="134"/>
    </row>
    <row r="408" spans="1:11" ht="20" customHeight="1">
      <c r="A408" s="135" t="s">
        <v>4</v>
      </c>
      <c r="B408" s="135"/>
      <c r="C408" s="10"/>
      <c r="D408" s="37" t="s">
        <v>5</v>
      </c>
      <c r="E408" s="134"/>
      <c r="F408" s="10"/>
      <c r="G408" s="37" t="s">
        <v>5</v>
      </c>
      <c r="H408" s="134"/>
      <c r="I408" s="10"/>
      <c r="J408" s="37" t="s">
        <v>5</v>
      </c>
      <c r="K408" s="134"/>
    </row>
    <row r="409" spans="1:11" ht="20" customHeight="1">
      <c r="A409" s="136"/>
      <c r="B409" s="136"/>
      <c r="C409" s="10"/>
      <c r="D409" s="33" t="str">
        <f>IF(D408="Uitmuntend","€ 1.000",IF(D408="Voldoende","€ 500",IF(D408="Onvoldoende","KO"," ")))</f>
        <v xml:space="preserve"> </v>
      </c>
      <c r="E409" s="134"/>
      <c r="F409" s="10"/>
      <c r="G409" s="33" t="str">
        <f>IF(G408="Uitmuntend","€ 1.000",IF(G408="Voldoende","€ 500",IF(G408="Onvoldoende","KO"," ")))</f>
        <v xml:space="preserve"> </v>
      </c>
      <c r="H409" s="134"/>
      <c r="I409" s="10"/>
      <c r="J409" s="33" t="str">
        <f>IF(J408="Uitmuntend","€ 1.000",IF(J408="Voldoende","€ 500",IF(J408="Onvoldoende","KO"," ")))</f>
        <v xml:space="preserve"> </v>
      </c>
      <c r="K409" s="134"/>
    </row>
    <row r="410" spans="1:11" ht="20" customHeight="1">
      <c r="A410" s="131" t="str">
        <f>PRODUCTDEMONSTRATIE!A26</f>
        <v>2.	Constructie tussen frame en blad</v>
      </c>
      <c r="B410" s="40" t="s">
        <v>6</v>
      </c>
      <c r="C410" s="10"/>
      <c r="D410" s="41" t="str">
        <f>'Beoordelaar 1'!C125</f>
        <v>SCORE</v>
      </c>
      <c r="E410" s="134" t="s">
        <v>3</v>
      </c>
      <c r="F410" s="10"/>
      <c r="G410" s="41" t="str">
        <f>'Beoordelaar 1'!F125</f>
        <v>SCORE</v>
      </c>
      <c r="H410" s="134" t="s">
        <v>3</v>
      </c>
      <c r="I410" s="10"/>
      <c r="J410" s="41" t="str">
        <f>'Beoordelaar 1'!I125</f>
        <v>SCORE</v>
      </c>
      <c r="K410" s="134" t="s">
        <v>3</v>
      </c>
    </row>
    <row r="411" spans="1:11" ht="20" customHeight="1">
      <c r="A411" s="132"/>
      <c r="B411" s="40" t="s">
        <v>7</v>
      </c>
      <c r="C411" s="10"/>
      <c r="D411" s="41" t="str">
        <f>'Beoordelaar 2'!C125</f>
        <v>SCORE</v>
      </c>
      <c r="E411" s="134"/>
      <c r="F411" s="10"/>
      <c r="G411" s="41" t="str">
        <f>'Beoordelaar 2'!F125</f>
        <v>SCORE</v>
      </c>
      <c r="H411" s="134"/>
      <c r="I411" s="10"/>
      <c r="J411" s="41" t="str">
        <f>'Beoordelaar 2'!I125</f>
        <v>SCORE</v>
      </c>
      <c r="K411" s="134"/>
    </row>
    <row r="412" spans="1:11" ht="20" customHeight="1">
      <c r="A412" s="132"/>
      <c r="B412" s="40" t="s">
        <v>8</v>
      </c>
      <c r="C412" s="10"/>
      <c r="D412" s="41" t="str">
        <f>'Beoordelaar 3'!C125</f>
        <v>SCORE</v>
      </c>
      <c r="E412" s="134"/>
      <c r="F412" s="10"/>
      <c r="G412" s="41" t="str">
        <f>'Beoordelaar 3'!F125</f>
        <v>SCORE</v>
      </c>
      <c r="H412" s="134"/>
      <c r="I412" s="10"/>
      <c r="J412" s="41" t="str">
        <f>'Beoordelaar 3'!I125</f>
        <v>SCORE</v>
      </c>
      <c r="K412" s="134"/>
    </row>
    <row r="413" spans="1:11" ht="20" customHeight="1">
      <c r="A413" s="132"/>
      <c r="B413" s="40" t="s">
        <v>16</v>
      </c>
      <c r="C413" s="10"/>
      <c r="D413" s="41" t="str">
        <f>'Beoordelaar 4'!C125</f>
        <v>SCORE</v>
      </c>
      <c r="E413" s="134"/>
      <c r="F413" s="10"/>
      <c r="G413" s="41" t="str">
        <f>'Beoordelaar 4'!F125</f>
        <v>SCORE</v>
      </c>
      <c r="H413" s="134"/>
      <c r="I413" s="10"/>
      <c r="J413" s="41" t="str">
        <f>'Beoordelaar 4'!I125</f>
        <v>SCORE</v>
      </c>
      <c r="K413" s="134"/>
    </row>
    <row r="414" spans="1:11" ht="20" customHeight="1">
      <c r="A414" s="133"/>
      <c r="B414" s="40" t="s">
        <v>17</v>
      </c>
      <c r="C414" s="10"/>
      <c r="D414" s="41" t="str">
        <f>'Beoordelaar 5'!C125</f>
        <v>SCORE</v>
      </c>
      <c r="E414" s="134"/>
      <c r="F414" s="10"/>
      <c r="G414" s="41" t="str">
        <f>'Beoordelaar 5'!F125</f>
        <v>SCORE</v>
      </c>
      <c r="H414" s="134"/>
      <c r="I414" s="10"/>
      <c r="J414" s="41" t="str">
        <f>'Beoordelaar 5'!I125</f>
        <v>SCORE</v>
      </c>
      <c r="K414" s="134"/>
    </row>
    <row r="415" spans="1:11" ht="20" customHeight="1">
      <c r="A415" s="135" t="s">
        <v>4</v>
      </c>
      <c r="B415" s="135"/>
      <c r="C415" s="10"/>
      <c r="D415" s="37" t="s">
        <v>5</v>
      </c>
      <c r="E415" s="134"/>
      <c r="F415" s="10"/>
      <c r="G415" s="37" t="s">
        <v>5</v>
      </c>
      <c r="H415" s="134"/>
      <c r="I415" s="10"/>
      <c r="J415" s="37" t="s">
        <v>5</v>
      </c>
      <c r="K415" s="134"/>
    </row>
    <row r="416" spans="1:11" ht="20" customHeight="1">
      <c r="A416" s="136"/>
      <c r="B416" s="136"/>
      <c r="C416" s="10"/>
      <c r="D416" s="33" t="str">
        <f>IF(D415="Uitmuntend","€ 1.000",IF(D415="Voldoende","€ 500",IF(D415="Onvoldoende","KO"," ")))</f>
        <v xml:space="preserve"> </v>
      </c>
      <c r="E416" s="134"/>
      <c r="F416" s="10"/>
      <c r="G416" s="33" t="str">
        <f>IF(G415="Uitmuntend","€ 1.000",IF(G415="Voldoende","€ 500",IF(G415="Onvoldoende","KO"," ")))</f>
        <v xml:space="preserve"> </v>
      </c>
      <c r="H416" s="134"/>
      <c r="I416" s="10"/>
      <c r="J416" s="33" t="str">
        <f>IF(J415="Uitmuntend","€ 1.000",IF(J415="Voldoende","€ 500",IF(J415="Onvoldoende","KO"," ")))</f>
        <v xml:space="preserve"> </v>
      </c>
      <c r="K416" s="134"/>
    </row>
    <row r="417" spans="1:11" ht="20" customHeight="1">
      <c r="A417" s="131" t="str">
        <f>PRODUCTDEMONSTRATIE!A27</f>
        <v>3.	Uitstraling/ vormgeving</v>
      </c>
      <c r="B417" s="40" t="s">
        <v>6</v>
      </c>
      <c r="C417" s="10"/>
      <c r="D417" s="41" t="str">
        <f>'Beoordelaar 1'!C127</f>
        <v>SCORE</v>
      </c>
      <c r="E417" s="134" t="s">
        <v>3</v>
      </c>
      <c r="F417" s="10"/>
      <c r="G417" s="41" t="str">
        <f>'Beoordelaar 1'!F127</f>
        <v>SCORE</v>
      </c>
      <c r="H417" s="134" t="s">
        <v>3</v>
      </c>
      <c r="I417" s="10"/>
      <c r="J417" s="41" t="str">
        <f>'Beoordelaar 1'!I127</f>
        <v>SCORE</v>
      </c>
      <c r="K417" s="134" t="s">
        <v>3</v>
      </c>
    </row>
    <row r="418" spans="1:11" ht="20" customHeight="1">
      <c r="A418" s="132"/>
      <c r="B418" s="40" t="s">
        <v>7</v>
      </c>
      <c r="C418" s="10"/>
      <c r="D418" s="41" t="str">
        <f>'Beoordelaar 2'!C127</f>
        <v>SCORE</v>
      </c>
      <c r="E418" s="134"/>
      <c r="F418" s="10"/>
      <c r="G418" s="41" t="str">
        <f>'Beoordelaar 2'!F127</f>
        <v>SCORE</v>
      </c>
      <c r="H418" s="134"/>
      <c r="I418" s="10"/>
      <c r="J418" s="41" t="str">
        <f>'Beoordelaar 2'!I127</f>
        <v>SCORE</v>
      </c>
      <c r="K418" s="134"/>
    </row>
    <row r="419" spans="1:11" ht="20" customHeight="1">
      <c r="A419" s="132"/>
      <c r="B419" s="40" t="s">
        <v>8</v>
      </c>
      <c r="C419" s="10"/>
      <c r="D419" s="41" t="str">
        <f>'Beoordelaar 3'!C127</f>
        <v>SCORE</v>
      </c>
      <c r="E419" s="134"/>
      <c r="F419" s="10"/>
      <c r="G419" s="41" t="str">
        <f>'Beoordelaar 3'!F127</f>
        <v>SCORE</v>
      </c>
      <c r="H419" s="134"/>
      <c r="I419" s="10"/>
      <c r="J419" s="41" t="str">
        <f>'Beoordelaar 3'!I127</f>
        <v>SCORE</v>
      </c>
      <c r="K419" s="134"/>
    </row>
    <row r="420" spans="1:11" ht="20" customHeight="1">
      <c r="A420" s="132"/>
      <c r="B420" s="40" t="s">
        <v>16</v>
      </c>
      <c r="C420" s="10"/>
      <c r="D420" s="41" t="str">
        <f>'Beoordelaar 4'!C127</f>
        <v>SCORE</v>
      </c>
      <c r="E420" s="134"/>
      <c r="F420" s="10"/>
      <c r="G420" s="41" t="str">
        <f>'Beoordelaar 4'!F127</f>
        <v>SCORE</v>
      </c>
      <c r="H420" s="134"/>
      <c r="I420" s="10"/>
      <c r="J420" s="41" t="str">
        <f>'Beoordelaar 4'!I127</f>
        <v>SCORE</v>
      </c>
      <c r="K420" s="134"/>
    </row>
    <row r="421" spans="1:11" ht="20" customHeight="1">
      <c r="A421" s="133"/>
      <c r="B421" s="40" t="s">
        <v>17</v>
      </c>
      <c r="C421" s="10"/>
      <c r="D421" s="41" t="str">
        <f>'Beoordelaar 5'!C127</f>
        <v>SCORE</v>
      </c>
      <c r="E421" s="134"/>
      <c r="F421" s="10"/>
      <c r="G421" s="41" t="str">
        <f>'Beoordelaar 5'!F127</f>
        <v>SCORE</v>
      </c>
      <c r="H421" s="134"/>
      <c r="I421" s="10"/>
      <c r="J421" s="41" t="str">
        <f>'Beoordelaar 5'!I127</f>
        <v>SCORE</v>
      </c>
      <c r="K421" s="134"/>
    </row>
    <row r="422" spans="1:11" ht="20" customHeight="1">
      <c r="A422" s="135" t="s">
        <v>4</v>
      </c>
      <c r="B422" s="135"/>
      <c r="C422" s="10"/>
      <c r="D422" s="37" t="s">
        <v>5</v>
      </c>
      <c r="E422" s="134"/>
      <c r="F422" s="10"/>
      <c r="G422" s="37" t="s">
        <v>5</v>
      </c>
      <c r="H422" s="134"/>
      <c r="I422" s="10"/>
      <c r="J422" s="37" t="s">
        <v>5</v>
      </c>
      <c r="K422" s="134"/>
    </row>
    <row r="423" spans="1:11" ht="20" customHeight="1">
      <c r="A423" s="136"/>
      <c r="B423" s="136"/>
      <c r="C423" s="10"/>
      <c r="D423" s="33" t="str">
        <f>IF(D422="Uitmuntend","€ 1.000",IF(D422="Voldoende","€ 500",IF(D422="Onvoldoende","KO"," ")))</f>
        <v xml:space="preserve"> </v>
      </c>
      <c r="E423" s="134"/>
      <c r="F423" s="10"/>
      <c r="G423" s="33" t="str">
        <f>IF(G422="Uitmuntend","€ 1.000",IF(G422="Voldoende","€ 500",IF(G422="Onvoldoende","KO"," ")))</f>
        <v xml:space="preserve"> </v>
      </c>
      <c r="H423" s="134"/>
      <c r="I423" s="10"/>
      <c r="J423" s="33" t="str">
        <f>IF(J422="Uitmuntend","€ 1.000",IF(J422="Voldoende","€ 500",IF(J422="Onvoldoende","KO"," ")))</f>
        <v xml:space="preserve"> </v>
      </c>
      <c r="K423" s="134"/>
    </row>
    <row r="424" spans="1:11" ht="20" customHeight="1">
      <c r="A424" s="131" t="str">
        <f>PRODUCTDEMONSTRATIE!A28</f>
        <v>4.	Gemak schoonmaak</v>
      </c>
      <c r="B424" s="40" t="s">
        <v>6</v>
      </c>
      <c r="C424" s="10"/>
      <c r="D424" s="41" t="str">
        <f>'Beoordelaar 1'!C129</f>
        <v>SCORE</v>
      </c>
      <c r="E424" s="134" t="s">
        <v>3</v>
      </c>
      <c r="F424" s="10"/>
      <c r="G424" s="41" t="str">
        <f>'Beoordelaar 1'!F129</f>
        <v>SCORE</v>
      </c>
      <c r="H424" s="134" t="s">
        <v>3</v>
      </c>
      <c r="I424" s="10"/>
      <c r="J424" s="41" t="str">
        <f>'Beoordelaar 1'!I129</f>
        <v>SCORE</v>
      </c>
      <c r="K424" s="134" t="s">
        <v>3</v>
      </c>
    </row>
    <row r="425" spans="1:11" ht="20" customHeight="1">
      <c r="A425" s="132"/>
      <c r="B425" s="40" t="s">
        <v>7</v>
      </c>
      <c r="C425" s="10"/>
      <c r="D425" s="41" t="str">
        <f>'Beoordelaar 2'!C129</f>
        <v>SCORE</v>
      </c>
      <c r="E425" s="134"/>
      <c r="F425" s="10"/>
      <c r="G425" s="41" t="str">
        <f>'Beoordelaar 2'!F129</f>
        <v>SCORE</v>
      </c>
      <c r="H425" s="134"/>
      <c r="I425" s="10"/>
      <c r="J425" s="41" t="str">
        <f>'Beoordelaar 2'!I129</f>
        <v>SCORE</v>
      </c>
      <c r="K425" s="134"/>
    </row>
    <row r="426" spans="1:11" ht="20" customHeight="1">
      <c r="A426" s="132"/>
      <c r="B426" s="40" t="s">
        <v>8</v>
      </c>
      <c r="C426" s="10"/>
      <c r="D426" s="41" t="str">
        <f>'Beoordelaar 3'!C129</f>
        <v>SCORE</v>
      </c>
      <c r="E426" s="134"/>
      <c r="F426" s="10"/>
      <c r="G426" s="41" t="str">
        <f>'Beoordelaar 3'!F129</f>
        <v>SCORE</v>
      </c>
      <c r="H426" s="134"/>
      <c r="I426" s="10"/>
      <c r="J426" s="41" t="str">
        <f>'Beoordelaar 3'!I129</f>
        <v>SCORE</v>
      </c>
      <c r="K426" s="134"/>
    </row>
    <row r="427" spans="1:11" ht="20" customHeight="1">
      <c r="A427" s="132"/>
      <c r="B427" s="40" t="s">
        <v>16</v>
      </c>
      <c r="C427" s="10"/>
      <c r="D427" s="41" t="str">
        <f>'Beoordelaar 4'!C129</f>
        <v>SCORE</v>
      </c>
      <c r="E427" s="134"/>
      <c r="F427" s="10"/>
      <c r="G427" s="41" t="str">
        <f>'Beoordelaar 4'!F129</f>
        <v>SCORE</v>
      </c>
      <c r="H427" s="134"/>
      <c r="I427" s="10"/>
      <c r="J427" s="41" t="str">
        <f>'Beoordelaar 4'!I129</f>
        <v>SCORE</v>
      </c>
      <c r="K427" s="134"/>
    </row>
    <row r="428" spans="1:11" ht="20" customHeight="1">
      <c r="A428" s="133"/>
      <c r="B428" s="40" t="s">
        <v>17</v>
      </c>
      <c r="C428" s="10"/>
      <c r="D428" s="41" t="str">
        <f>'Beoordelaar 5'!C129</f>
        <v>SCORE</v>
      </c>
      <c r="E428" s="134"/>
      <c r="F428" s="10"/>
      <c r="G428" s="41" t="str">
        <f>'Beoordelaar 5'!F129</f>
        <v>SCORE</v>
      </c>
      <c r="H428" s="134"/>
      <c r="I428" s="10"/>
      <c r="J428" s="41" t="str">
        <f>'Beoordelaar 5'!I129</f>
        <v>SCORE</v>
      </c>
      <c r="K428" s="134"/>
    </row>
    <row r="429" spans="1:11" ht="20" customHeight="1">
      <c r="A429" s="135" t="s">
        <v>4</v>
      </c>
      <c r="B429" s="135"/>
      <c r="C429" s="10"/>
      <c r="D429" s="37" t="s">
        <v>5</v>
      </c>
      <c r="E429" s="134"/>
      <c r="F429" s="10"/>
      <c r="G429" s="37" t="s">
        <v>5</v>
      </c>
      <c r="H429" s="134"/>
      <c r="I429" s="10"/>
      <c r="J429" s="37" t="s">
        <v>5</v>
      </c>
      <c r="K429" s="134"/>
    </row>
    <row r="430" spans="1:11" ht="20" customHeight="1">
      <c r="A430" s="136"/>
      <c r="B430" s="136"/>
      <c r="C430" s="10"/>
      <c r="D430" s="33" t="str">
        <f>IF(D429="Uitmuntend","€ 1.000",IF(D429="Voldoende","€ 500",IF(D429="Onvoldoende","KO"," ")))</f>
        <v xml:space="preserve"> </v>
      </c>
      <c r="E430" s="134"/>
      <c r="F430" s="10"/>
      <c r="G430" s="33" t="str">
        <f>IF(G429="Uitmuntend","€ 1.000",IF(G429="Voldoende","€ 500",IF(G429="Onvoldoende","KO"," ")))</f>
        <v xml:space="preserve"> </v>
      </c>
      <c r="H430" s="134"/>
      <c r="I430" s="10"/>
      <c r="J430" s="33" t="str">
        <f>IF(J429="Uitmuntend","€ 1.000",IF(J429="Voldoende","€ 500",IF(J429="Onvoldoende","KO"," ")))</f>
        <v xml:space="preserve"> </v>
      </c>
      <c r="K430" s="134"/>
    </row>
    <row r="431" spans="1:11" ht="20" customHeight="1">
      <c r="A431" s="131" t="str">
        <f>PRODUCTDEMONSTRATIE!A29</f>
        <v>5.	Mate van leerling-proof</v>
      </c>
      <c r="B431" s="40" t="s">
        <v>6</v>
      </c>
      <c r="C431" s="10"/>
      <c r="D431" s="41" t="str">
        <f>'Beoordelaar 1'!C131</f>
        <v>SCORE</v>
      </c>
      <c r="E431" s="134" t="s">
        <v>3</v>
      </c>
      <c r="F431" s="10"/>
      <c r="G431" s="41" t="str">
        <f>'Beoordelaar 1'!F131</f>
        <v>SCORE</v>
      </c>
      <c r="H431" s="134" t="s">
        <v>3</v>
      </c>
      <c r="I431" s="10"/>
      <c r="J431" s="41" t="str">
        <f>'Beoordelaar 1'!I131</f>
        <v>SCORE</v>
      </c>
      <c r="K431" s="134" t="s">
        <v>3</v>
      </c>
    </row>
    <row r="432" spans="1:11" ht="20" customHeight="1">
      <c r="A432" s="132"/>
      <c r="B432" s="40" t="s">
        <v>7</v>
      </c>
      <c r="C432" s="10"/>
      <c r="D432" s="41" t="str">
        <f>'Beoordelaar 2'!C131</f>
        <v>SCORE</v>
      </c>
      <c r="E432" s="134"/>
      <c r="F432" s="10"/>
      <c r="G432" s="41" t="str">
        <f>'Beoordelaar 2'!F131</f>
        <v>SCORE</v>
      </c>
      <c r="H432" s="134"/>
      <c r="I432" s="10"/>
      <c r="J432" s="41" t="str">
        <f>'Beoordelaar 2'!I131</f>
        <v>SCORE</v>
      </c>
      <c r="K432" s="134"/>
    </row>
    <row r="433" spans="1:11" ht="20" customHeight="1">
      <c r="A433" s="132"/>
      <c r="B433" s="40" t="s">
        <v>8</v>
      </c>
      <c r="C433" s="10"/>
      <c r="D433" s="41" t="str">
        <f>'Beoordelaar 3'!C131</f>
        <v>SCORE</v>
      </c>
      <c r="E433" s="134"/>
      <c r="F433" s="10"/>
      <c r="G433" s="41" t="str">
        <f>'Beoordelaar 3'!F131</f>
        <v>SCORE</v>
      </c>
      <c r="H433" s="134"/>
      <c r="I433" s="10"/>
      <c r="J433" s="41" t="str">
        <f>'Beoordelaar 3'!I131</f>
        <v>SCORE</v>
      </c>
      <c r="K433" s="134"/>
    </row>
    <row r="434" spans="1:11" ht="20" customHeight="1">
      <c r="A434" s="132"/>
      <c r="B434" s="40" t="s">
        <v>16</v>
      </c>
      <c r="C434" s="10"/>
      <c r="D434" s="41" t="str">
        <f>'Beoordelaar 4'!C131</f>
        <v>SCORE</v>
      </c>
      <c r="E434" s="134"/>
      <c r="F434" s="10"/>
      <c r="G434" s="41" t="str">
        <f>'Beoordelaar 4'!F131</f>
        <v>SCORE</v>
      </c>
      <c r="H434" s="134"/>
      <c r="I434" s="10"/>
      <c r="J434" s="41" t="str">
        <f>'Beoordelaar 4'!I131</f>
        <v>SCORE</v>
      </c>
      <c r="K434" s="134"/>
    </row>
    <row r="435" spans="1:11" ht="20" customHeight="1">
      <c r="A435" s="133"/>
      <c r="B435" s="40" t="s">
        <v>17</v>
      </c>
      <c r="C435" s="10"/>
      <c r="D435" s="41" t="str">
        <f>'Beoordelaar 5'!C131</f>
        <v>SCORE</v>
      </c>
      <c r="E435" s="134"/>
      <c r="F435" s="10"/>
      <c r="G435" s="41" t="str">
        <f>'Beoordelaar 5'!F131</f>
        <v>SCORE</v>
      </c>
      <c r="H435" s="134"/>
      <c r="I435" s="10"/>
      <c r="J435" s="41" t="str">
        <f>'Beoordelaar 5'!I131</f>
        <v>SCORE</v>
      </c>
      <c r="K435" s="134"/>
    </row>
    <row r="436" spans="1:11" ht="20" customHeight="1">
      <c r="A436" s="135" t="s">
        <v>4</v>
      </c>
      <c r="B436" s="135"/>
      <c r="C436" s="10"/>
      <c r="D436" s="37" t="s">
        <v>5</v>
      </c>
      <c r="E436" s="134"/>
      <c r="F436" s="10"/>
      <c r="G436" s="37" t="s">
        <v>5</v>
      </c>
      <c r="H436" s="134"/>
      <c r="I436" s="10"/>
      <c r="J436" s="37" t="s">
        <v>5</v>
      </c>
      <c r="K436" s="134"/>
    </row>
    <row r="437" spans="1:11" ht="20" customHeight="1">
      <c r="A437" s="136"/>
      <c r="B437" s="136"/>
      <c r="C437" s="10"/>
      <c r="D437" s="33" t="str">
        <f>IF(D436="Uitmuntend","€ 1.000",IF(D436="Voldoende","€ 500",IF(D436="Onvoldoende","KO"," ")))</f>
        <v xml:space="preserve"> </v>
      </c>
      <c r="E437" s="134"/>
      <c r="F437" s="10"/>
      <c r="G437" s="33" t="str">
        <f>IF(G436="Uitmuntend","€ 1.000",IF(G436="Voldoende","€ 500",IF(G436="Onvoldoende","KO"," ")))</f>
        <v xml:space="preserve"> </v>
      </c>
      <c r="H437" s="134"/>
      <c r="I437" s="10"/>
      <c r="J437" s="33" t="str">
        <f>IF(J436="Uitmuntend","€ 1.000",IF(J436="Voldoende","€ 500",IF(J436="Onvoldoende","KO"," ")))</f>
        <v xml:space="preserve"> </v>
      </c>
      <c r="K437" s="134"/>
    </row>
    <row r="438" spans="1:11" ht="20" customHeight="1">
      <c r="A438" s="131" t="str">
        <f>PRODUCTDEMONSTRATIE!A30</f>
        <v>6.	Mate van keuze kleuren in stalenboek</v>
      </c>
      <c r="B438" s="40" t="s">
        <v>6</v>
      </c>
      <c r="C438" s="10"/>
      <c r="D438" s="41" t="str">
        <f>'Beoordelaar 1'!C133</f>
        <v>SCORE</v>
      </c>
      <c r="E438" s="134" t="s">
        <v>3</v>
      </c>
      <c r="F438" s="10"/>
      <c r="G438" s="41" t="str">
        <f>'Beoordelaar 1'!F133</f>
        <v>SCORE</v>
      </c>
      <c r="H438" s="134" t="s">
        <v>3</v>
      </c>
      <c r="I438" s="10"/>
      <c r="J438" s="41" t="str">
        <f>'Beoordelaar 1'!I133</f>
        <v>SCORE</v>
      </c>
      <c r="K438" s="134" t="s">
        <v>3</v>
      </c>
    </row>
    <row r="439" spans="1:11" ht="20" customHeight="1">
      <c r="A439" s="132"/>
      <c r="B439" s="40" t="s">
        <v>7</v>
      </c>
      <c r="C439" s="10"/>
      <c r="D439" s="41" t="str">
        <f>'Beoordelaar 2'!C133</f>
        <v>SCORE</v>
      </c>
      <c r="E439" s="134"/>
      <c r="F439" s="10"/>
      <c r="G439" s="41" t="str">
        <f>'Beoordelaar 2'!F133</f>
        <v>SCORE</v>
      </c>
      <c r="H439" s="134"/>
      <c r="I439" s="10"/>
      <c r="J439" s="41" t="str">
        <f>'Beoordelaar 2'!I133</f>
        <v>SCORE</v>
      </c>
      <c r="K439" s="134"/>
    </row>
    <row r="440" spans="1:11" ht="20" customHeight="1">
      <c r="A440" s="132"/>
      <c r="B440" s="40" t="s">
        <v>8</v>
      </c>
      <c r="C440" s="10"/>
      <c r="D440" s="41" t="str">
        <f>'Beoordelaar 3'!C133</f>
        <v>SCORE</v>
      </c>
      <c r="E440" s="134"/>
      <c r="F440" s="10"/>
      <c r="G440" s="41" t="str">
        <f>'Beoordelaar 3'!F133</f>
        <v>SCORE</v>
      </c>
      <c r="H440" s="134"/>
      <c r="I440" s="10"/>
      <c r="J440" s="41" t="str">
        <f>'Beoordelaar 3'!I133</f>
        <v>SCORE</v>
      </c>
      <c r="K440" s="134"/>
    </row>
    <row r="441" spans="1:11" ht="20" customHeight="1">
      <c r="A441" s="132"/>
      <c r="B441" s="40" t="s">
        <v>16</v>
      </c>
      <c r="C441" s="10"/>
      <c r="D441" s="41" t="str">
        <f>'Beoordelaar 4'!C133</f>
        <v>SCORE</v>
      </c>
      <c r="E441" s="134"/>
      <c r="F441" s="10"/>
      <c r="G441" s="41" t="str">
        <f>'Beoordelaar 4'!F133</f>
        <v>SCORE</v>
      </c>
      <c r="H441" s="134"/>
      <c r="I441" s="10"/>
      <c r="J441" s="41" t="str">
        <f>'Beoordelaar 4'!I133</f>
        <v>SCORE</v>
      </c>
      <c r="K441" s="134"/>
    </row>
    <row r="442" spans="1:11" ht="20" customHeight="1">
      <c r="A442" s="133"/>
      <c r="B442" s="40" t="s">
        <v>17</v>
      </c>
      <c r="C442" s="10"/>
      <c r="D442" s="41" t="str">
        <f>'Beoordelaar 5'!C133</f>
        <v>SCORE</v>
      </c>
      <c r="E442" s="134"/>
      <c r="F442" s="10"/>
      <c r="G442" s="41" t="str">
        <f>'Beoordelaar 5'!F133</f>
        <v>SCORE</v>
      </c>
      <c r="H442" s="134"/>
      <c r="I442" s="10"/>
      <c r="J442" s="41" t="str">
        <f>'Beoordelaar 5'!I133</f>
        <v>SCORE</v>
      </c>
      <c r="K442" s="134"/>
    </row>
    <row r="443" spans="1:11" ht="20" customHeight="1">
      <c r="A443" s="135" t="s">
        <v>4</v>
      </c>
      <c r="B443" s="135"/>
      <c r="C443" s="10"/>
      <c r="D443" s="37" t="s">
        <v>5</v>
      </c>
      <c r="E443" s="134"/>
      <c r="F443" s="10"/>
      <c r="G443" s="37" t="s">
        <v>5</v>
      </c>
      <c r="H443" s="134"/>
      <c r="I443" s="10"/>
      <c r="J443" s="37" t="s">
        <v>5</v>
      </c>
      <c r="K443" s="134"/>
    </row>
    <row r="444" spans="1:11" ht="20" customHeight="1">
      <c r="A444" s="136"/>
      <c r="B444" s="136"/>
      <c r="C444" s="10"/>
      <c r="D444" s="33" t="str">
        <f>IF(D443="Uitmuntend","€ 1.000",IF(D443="Goed","€ 500",IF(D443="Voldoende","€ 0"," ")))</f>
        <v xml:space="preserve"> </v>
      </c>
      <c r="E444" s="134"/>
      <c r="F444" s="10"/>
      <c r="G444" s="33" t="str">
        <f>IF(G443="Uitmuntend","€ 1.000",IF(G443="Goed","€ 500",IF(G443="Voldoende","€ 0"," ")))</f>
        <v xml:space="preserve"> </v>
      </c>
      <c r="H444" s="134"/>
      <c r="I444" s="10"/>
      <c r="J444" s="33" t="str">
        <f>IF(J443="Uitmuntend","€ 1.000",IF(J443="Goed","€ 500",IF(J443="Voldoende","€ 0"," ")))</f>
        <v xml:space="preserve"> </v>
      </c>
      <c r="K444" s="134"/>
    </row>
    <row r="445" spans="1:11" ht="20" customHeight="1">
      <c r="A445" s="165" t="s">
        <v>134</v>
      </c>
      <c r="B445" s="166"/>
      <c r="C445" s="81"/>
      <c r="D445" s="163" t="e">
        <f>D409+D416+D423+D430+D437+D444</f>
        <v>#VALUE!</v>
      </c>
      <c r="E445" s="164"/>
      <c r="F445" s="82"/>
      <c r="G445" s="163" t="e">
        <f>G409+G416+G423+G430+G437+G444</f>
        <v>#VALUE!</v>
      </c>
      <c r="H445" s="164"/>
      <c r="I445" s="82"/>
      <c r="J445" s="163" t="e">
        <f>J409+J416+J423+J430+J437+J444</f>
        <v>#VALUE!</v>
      </c>
      <c r="K445" s="164"/>
    </row>
    <row r="446" spans="1:11" ht="20" customHeight="1">
      <c r="A446" s="137" t="str">
        <f>PRODUCTDEMONSTRATIE!A24</f>
        <v>(7) Leerlingtafel nr. 1 (melamine blad)</v>
      </c>
      <c r="B446" s="138"/>
      <c r="C446" s="138"/>
      <c r="D446" s="138"/>
      <c r="E446" s="138"/>
      <c r="F446" s="138"/>
      <c r="G446" s="138"/>
      <c r="H446" s="138"/>
      <c r="I446" s="138"/>
      <c r="J446" s="138"/>
      <c r="K446" s="139"/>
    </row>
    <row r="447" spans="1:11" ht="20" customHeight="1">
      <c r="A447" s="132" t="str">
        <f>PRODUCTDEMONSTRATIE!A25</f>
        <v>1.	Stabiliteit</v>
      </c>
      <c r="B447" s="84" t="s">
        <v>6</v>
      </c>
      <c r="C447" s="10"/>
      <c r="D447" s="85" t="str">
        <f>'Beoordelaar 1'!C136</f>
        <v>SCORE</v>
      </c>
      <c r="E447" s="140" t="s">
        <v>3</v>
      </c>
      <c r="F447" s="10"/>
      <c r="G447" s="85" t="str">
        <f>'Beoordelaar 1'!F136</f>
        <v>SCORE</v>
      </c>
      <c r="H447" s="140" t="s">
        <v>3</v>
      </c>
      <c r="I447" s="10"/>
      <c r="J447" s="85" t="str">
        <f>'Beoordelaar 1'!I136</f>
        <v>SCORE</v>
      </c>
      <c r="K447" s="140" t="s">
        <v>3</v>
      </c>
    </row>
    <row r="448" spans="1:11" ht="20" customHeight="1">
      <c r="A448" s="132"/>
      <c r="B448" s="40" t="s">
        <v>7</v>
      </c>
      <c r="C448" s="10"/>
      <c r="D448" s="41" t="str">
        <f>'Beoordelaar 2'!C136</f>
        <v>SCORE</v>
      </c>
      <c r="E448" s="134"/>
      <c r="F448" s="10"/>
      <c r="G448" s="41" t="str">
        <f>'Beoordelaar 2'!F136</f>
        <v>SCORE</v>
      </c>
      <c r="H448" s="134"/>
      <c r="I448" s="10"/>
      <c r="J448" s="41" t="str">
        <f>'Beoordelaar 2'!I136</f>
        <v>SCORE</v>
      </c>
      <c r="K448" s="134"/>
    </row>
    <row r="449" spans="1:11" ht="20" customHeight="1">
      <c r="A449" s="132"/>
      <c r="B449" s="40" t="s">
        <v>8</v>
      </c>
      <c r="C449" s="10"/>
      <c r="D449" s="41" t="str">
        <f>'Beoordelaar 3'!C136</f>
        <v>SCORE</v>
      </c>
      <c r="E449" s="134"/>
      <c r="F449" s="10"/>
      <c r="G449" s="41" t="str">
        <f>'Beoordelaar 3'!F136</f>
        <v>SCORE</v>
      </c>
      <c r="H449" s="134"/>
      <c r="I449" s="10"/>
      <c r="J449" s="41" t="str">
        <f>'Beoordelaar 3'!I136</f>
        <v>SCORE</v>
      </c>
      <c r="K449" s="134"/>
    </row>
    <row r="450" spans="1:11" ht="20" customHeight="1">
      <c r="A450" s="132"/>
      <c r="B450" s="40" t="s">
        <v>16</v>
      </c>
      <c r="C450" s="10"/>
      <c r="D450" s="41" t="str">
        <f>'Beoordelaar 4'!C136</f>
        <v>SCORE</v>
      </c>
      <c r="E450" s="134"/>
      <c r="F450" s="10"/>
      <c r="G450" s="41" t="str">
        <f>'Beoordelaar 4'!F136</f>
        <v>SCORE</v>
      </c>
      <c r="H450" s="134"/>
      <c r="I450" s="10"/>
      <c r="J450" s="41" t="str">
        <f>'Beoordelaar 4'!I136</f>
        <v>SCORE</v>
      </c>
      <c r="K450" s="134"/>
    </row>
    <row r="451" spans="1:11" ht="20" customHeight="1">
      <c r="A451" s="133"/>
      <c r="B451" s="40" t="s">
        <v>17</v>
      </c>
      <c r="C451" s="10"/>
      <c r="D451" s="41" t="str">
        <f>'Beoordelaar 5'!C136</f>
        <v>SCORE</v>
      </c>
      <c r="E451" s="134"/>
      <c r="F451" s="10"/>
      <c r="G451" s="41" t="str">
        <f>'Beoordelaar 5'!F136</f>
        <v>SCORE</v>
      </c>
      <c r="H451" s="134"/>
      <c r="I451" s="10"/>
      <c r="J451" s="41" t="str">
        <f>'Beoordelaar 5'!I136</f>
        <v>SCORE</v>
      </c>
      <c r="K451" s="134"/>
    </row>
    <row r="452" spans="1:11" ht="20" customHeight="1">
      <c r="A452" s="135" t="s">
        <v>4</v>
      </c>
      <c r="B452" s="135"/>
      <c r="C452" s="10"/>
      <c r="D452" s="37" t="s">
        <v>5</v>
      </c>
      <c r="E452" s="134"/>
      <c r="F452" s="10"/>
      <c r="G452" s="37" t="s">
        <v>5</v>
      </c>
      <c r="H452" s="134"/>
      <c r="I452" s="10"/>
      <c r="J452" s="37" t="s">
        <v>5</v>
      </c>
      <c r="K452" s="134"/>
    </row>
    <row r="453" spans="1:11" ht="20" customHeight="1">
      <c r="A453" s="136"/>
      <c r="B453" s="136"/>
      <c r="C453" s="10"/>
      <c r="D453" s="33" t="str">
        <f>IF(D452="Uitmuntend","€ 1.000",IF(D452="Voldoende","€ 500",IF(D452="Onvoldoende","KO"," ")))</f>
        <v xml:space="preserve"> </v>
      </c>
      <c r="E453" s="134"/>
      <c r="F453" s="10"/>
      <c r="G453" s="33" t="str">
        <f>IF(G452="Uitmuntend","€ 1.000",IF(G452="Voldoende","€ 500",IF(G452="Onvoldoende","KO"," ")))</f>
        <v xml:space="preserve"> </v>
      </c>
      <c r="H453" s="134"/>
      <c r="I453" s="10"/>
      <c r="J453" s="33" t="str">
        <f>IF(J452="Uitmuntend","€ 1.000",IF(J452="Voldoende","€ 500",IF(J452="Onvoldoende","KO"," ")))</f>
        <v xml:space="preserve"> </v>
      </c>
      <c r="K453" s="134"/>
    </row>
    <row r="454" spans="1:11" ht="20" customHeight="1">
      <c r="A454" s="131" t="str">
        <f>PRODUCTDEMONSTRATIE!A26</f>
        <v>2.	Constructie tussen frame en blad</v>
      </c>
      <c r="B454" s="40" t="s">
        <v>6</v>
      </c>
      <c r="C454" s="10"/>
      <c r="D454" s="41" t="str">
        <f>'Beoordelaar 1'!C138</f>
        <v>SCORE</v>
      </c>
      <c r="E454" s="134" t="s">
        <v>3</v>
      </c>
      <c r="F454" s="10"/>
      <c r="G454" s="41" t="str">
        <f>'Beoordelaar 1'!F138</f>
        <v>SCORE</v>
      </c>
      <c r="H454" s="134" t="s">
        <v>3</v>
      </c>
      <c r="I454" s="10"/>
      <c r="J454" s="41" t="str">
        <f>'Beoordelaar 1'!I138</f>
        <v>SCORE</v>
      </c>
      <c r="K454" s="134" t="s">
        <v>3</v>
      </c>
    </row>
    <row r="455" spans="1:11" ht="20" customHeight="1">
      <c r="A455" s="132"/>
      <c r="B455" s="40" t="s">
        <v>7</v>
      </c>
      <c r="C455" s="10"/>
      <c r="D455" s="41" t="str">
        <f>'Beoordelaar 2'!C138</f>
        <v>SCORE</v>
      </c>
      <c r="E455" s="134"/>
      <c r="F455" s="10"/>
      <c r="G455" s="41" t="str">
        <f>'Beoordelaar 2'!F138</f>
        <v>SCORE</v>
      </c>
      <c r="H455" s="134"/>
      <c r="I455" s="10"/>
      <c r="J455" s="41" t="str">
        <f>'Beoordelaar 2'!I138</f>
        <v>SCORE</v>
      </c>
      <c r="K455" s="134"/>
    </row>
    <row r="456" spans="1:11" ht="20" customHeight="1">
      <c r="A456" s="132"/>
      <c r="B456" s="40" t="s">
        <v>8</v>
      </c>
      <c r="C456" s="10"/>
      <c r="D456" s="41" t="str">
        <f>'Beoordelaar 3'!C138</f>
        <v>SCORE</v>
      </c>
      <c r="E456" s="134"/>
      <c r="F456" s="10"/>
      <c r="G456" s="41" t="str">
        <f>'Beoordelaar 3'!F138</f>
        <v>SCORE</v>
      </c>
      <c r="H456" s="134"/>
      <c r="I456" s="10"/>
      <c r="J456" s="41" t="str">
        <f>'Beoordelaar 3'!I138</f>
        <v>SCORE</v>
      </c>
      <c r="K456" s="134"/>
    </row>
    <row r="457" spans="1:11" ht="20" customHeight="1">
      <c r="A457" s="132"/>
      <c r="B457" s="40" t="s">
        <v>16</v>
      </c>
      <c r="C457" s="10"/>
      <c r="D457" s="41" t="str">
        <f>'Beoordelaar 4'!C138</f>
        <v>SCORE</v>
      </c>
      <c r="E457" s="134"/>
      <c r="F457" s="10"/>
      <c r="G457" s="41" t="str">
        <f>'Beoordelaar 4'!F138</f>
        <v>SCORE</v>
      </c>
      <c r="H457" s="134"/>
      <c r="I457" s="10"/>
      <c r="J457" s="41" t="str">
        <f>'Beoordelaar 4'!I138</f>
        <v>SCORE</v>
      </c>
      <c r="K457" s="134"/>
    </row>
    <row r="458" spans="1:11" ht="20" customHeight="1">
      <c r="A458" s="133"/>
      <c r="B458" s="40" t="s">
        <v>17</v>
      </c>
      <c r="C458" s="10"/>
      <c r="D458" s="41" t="str">
        <f>'Beoordelaar 5'!C138</f>
        <v>SCORE</v>
      </c>
      <c r="E458" s="134"/>
      <c r="F458" s="10"/>
      <c r="G458" s="41" t="str">
        <f>'Beoordelaar 5'!F138</f>
        <v>SCORE</v>
      </c>
      <c r="H458" s="134"/>
      <c r="I458" s="10"/>
      <c r="J458" s="41" t="str">
        <f>'Beoordelaar 5'!I138</f>
        <v>SCORE</v>
      </c>
      <c r="K458" s="134"/>
    </row>
    <row r="459" spans="1:11" ht="20" customHeight="1">
      <c r="A459" s="135" t="s">
        <v>4</v>
      </c>
      <c r="B459" s="135"/>
      <c r="C459" s="10"/>
      <c r="D459" s="37" t="s">
        <v>5</v>
      </c>
      <c r="E459" s="134"/>
      <c r="F459" s="10"/>
      <c r="G459" s="37" t="s">
        <v>5</v>
      </c>
      <c r="H459" s="134"/>
      <c r="I459" s="10"/>
      <c r="J459" s="37" t="s">
        <v>5</v>
      </c>
      <c r="K459" s="134"/>
    </row>
    <row r="460" spans="1:11" ht="20" customHeight="1">
      <c r="A460" s="136"/>
      <c r="B460" s="136"/>
      <c r="C460" s="10"/>
      <c r="D460" s="33" t="str">
        <f>IF(D459="Uitmuntend","€ 1.000",IF(D459="Voldoende","€ 500",IF(D459="Onvoldoende","KO"," ")))</f>
        <v xml:space="preserve"> </v>
      </c>
      <c r="E460" s="134"/>
      <c r="F460" s="10"/>
      <c r="G460" s="33" t="str">
        <f>IF(G459="Uitmuntend","€ 1.000",IF(G459="Voldoende","€ 500",IF(G459="Onvoldoende","KO"," ")))</f>
        <v xml:space="preserve"> </v>
      </c>
      <c r="H460" s="134"/>
      <c r="I460" s="10"/>
      <c r="J460" s="33" t="str">
        <f>IF(J459="Uitmuntend","€ 1.000",IF(J459="Voldoende","€ 500",IF(J459="Onvoldoende","KO"," ")))</f>
        <v xml:space="preserve"> </v>
      </c>
      <c r="K460" s="134"/>
    </row>
    <row r="461" spans="1:11" ht="20" customHeight="1">
      <c r="A461" s="131" t="str">
        <f>PRODUCTDEMONSTRATIE!A27</f>
        <v>3.	Uitstraling/ vormgeving</v>
      </c>
      <c r="B461" s="40" t="s">
        <v>6</v>
      </c>
      <c r="C461" s="10"/>
      <c r="D461" s="41" t="str">
        <f>'Beoordelaar 1'!C140</f>
        <v>SCORE</v>
      </c>
      <c r="E461" s="134" t="s">
        <v>3</v>
      </c>
      <c r="F461" s="10"/>
      <c r="G461" s="41" t="str">
        <f>'Beoordelaar 1'!F140</f>
        <v>SCORE</v>
      </c>
      <c r="H461" s="134" t="s">
        <v>3</v>
      </c>
      <c r="I461" s="10"/>
      <c r="J461" s="41" t="str">
        <f>'Beoordelaar 1'!I140</f>
        <v>SCORE</v>
      </c>
      <c r="K461" s="134" t="s">
        <v>3</v>
      </c>
    </row>
    <row r="462" spans="1:11" ht="20" customHeight="1">
      <c r="A462" s="132"/>
      <c r="B462" s="40" t="s">
        <v>7</v>
      </c>
      <c r="C462" s="10"/>
      <c r="D462" s="41" t="str">
        <f>'Beoordelaar 2'!C140</f>
        <v>SCORE</v>
      </c>
      <c r="E462" s="134"/>
      <c r="F462" s="10"/>
      <c r="G462" s="41" t="str">
        <f>'Beoordelaar 2'!F140</f>
        <v>SCORE</v>
      </c>
      <c r="H462" s="134"/>
      <c r="I462" s="10"/>
      <c r="J462" s="41" t="str">
        <f>'Beoordelaar 2'!I140</f>
        <v>SCORE</v>
      </c>
      <c r="K462" s="134"/>
    </row>
    <row r="463" spans="1:11" ht="20" customHeight="1">
      <c r="A463" s="132"/>
      <c r="B463" s="40" t="s">
        <v>8</v>
      </c>
      <c r="C463" s="10"/>
      <c r="D463" s="41" t="str">
        <f>'Beoordelaar 3'!C140</f>
        <v>SCORE</v>
      </c>
      <c r="E463" s="134"/>
      <c r="F463" s="10"/>
      <c r="G463" s="41" t="str">
        <f>'Beoordelaar 3'!F140</f>
        <v>SCORE</v>
      </c>
      <c r="H463" s="134"/>
      <c r="I463" s="10"/>
      <c r="J463" s="41" t="str">
        <f>'Beoordelaar 3'!I140</f>
        <v>SCORE</v>
      </c>
      <c r="K463" s="134"/>
    </row>
    <row r="464" spans="1:11" ht="20" customHeight="1">
      <c r="A464" s="132"/>
      <c r="B464" s="40" t="s">
        <v>16</v>
      </c>
      <c r="C464" s="10"/>
      <c r="D464" s="41" t="str">
        <f>'Beoordelaar 4'!C140</f>
        <v>SCORE</v>
      </c>
      <c r="E464" s="134"/>
      <c r="F464" s="10"/>
      <c r="G464" s="41" t="str">
        <f>'Beoordelaar 4'!F140</f>
        <v>SCORE</v>
      </c>
      <c r="H464" s="134"/>
      <c r="I464" s="10"/>
      <c r="J464" s="41" t="str">
        <f>'Beoordelaar 4'!I140</f>
        <v>SCORE</v>
      </c>
      <c r="K464" s="134"/>
    </row>
    <row r="465" spans="1:11" ht="20" customHeight="1">
      <c r="A465" s="133"/>
      <c r="B465" s="40" t="s">
        <v>17</v>
      </c>
      <c r="C465" s="10"/>
      <c r="D465" s="41" t="str">
        <f>'Beoordelaar 5'!C140</f>
        <v>SCORE</v>
      </c>
      <c r="E465" s="134"/>
      <c r="F465" s="10"/>
      <c r="G465" s="41" t="str">
        <f>'Beoordelaar 5'!F140</f>
        <v>SCORE</v>
      </c>
      <c r="H465" s="134"/>
      <c r="I465" s="10"/>
      <c r="J465" s="41" t="str">
        <f>'Beoordelaar 5'!I140</f>
        <v>SCORE</v>
      </c>
      <c r="K465" s="134"/>
    </row>
    <row r="466" spans="1:11" ht="20" customHeight="1">
      <c r="A466" s="135" t="s">
        <v>4</v>
      </c>
      <c r="B466" s="135"/>
      <c r="C466" s="10"/>
      <c r="D466" s="37" t="s">
        <v>5</v>
      </c>
      <c r="E466" s="134"/>
      <c r="F466" s="10"/>
      <c r="G466" s="37" t="s">
        <v>5</v>
      </c>
      <c r="H466" s="134"/>
      <c r="I466" s="10"/>
      <c r="J466" s="37" t="s">
        <v>5</v>
      </c>
      <c r="K466" s="134"/>
    </row>
    <row r="467" spans="1:11" ht="20" customHeight="1">
      <c r="A467" s="136"/>
      <c r="B467" s="136"/>
      <c r="C467" s="10"/>
      <c r="D467" s="33" t="str">
        <f>IF(D466="Uitmuntend","€ 1.000",IF(D466="Voldoende","€ 500",IF(D466="Onvoldoende","KO"," ")))</f>
        <v xml:space="preserve"> </v>
      </c>
      <c r="E467" s="134"/>
      <c r="F467" s="10"/>
      <c r="G467" s="33" t="str">
        <f>IF(G466="Uitmuntend","€ 1.000",IF(G466="Voldoende","€ 500",IF(G466="Onvoldoende","KO"," ")))</f>
        <v xml:space="preserve"> </v>
      </c>
      <c r="H467" s="134"/>
      <c r="I467" s="10"/>
      <c r="J467" s="33" t="str">
        <f>IF(J466="Uitmuntend","€ 1.000",IF(J466="Voldoende","€ 500",IF(J466="Onvoldoende","KO"," ")))</f>
        <v xml:space="preserve"> </v>
      </c>
      <c r="K467" s="134"/>
    </row>
    <row r="468" spans="1:11" ht="20" customHeight="1">
      <c r="A468" s="131" t="str">
        <f>PRODUCTDEMONSTRATIE!A28</f>
        <v>4.	Gemak schoonmaak</v>
      </c>
      <c r="B468" s="40" t="s">
        <v>6</v>
      </c>
      <c r="C468" s="10"/>
      <c r="D468" s="41" t="str">
        <f>'Beoordelaar 1'!C142</f>
        <v>SCORE</v>
      </c>
      <c r="E468" s="134" t="s">
        <v>3</v>
      </c>
      <c r="F468" s="10"/>
      <c r="G468" s="41" t="str">
        <f>'Beoordelaar 1'!F142</f>
        <v>SCORE</v>
      </c>
      <c r="H468" s="134" t="s">
        <v>3</v>
      </c>
      <c r="I468" s="10"/>
      <c r="J468" s="41" t="str">
        <f>'Beoordelaar 1'!I142</f>
        <v>SCORE</v>
      </c>
      <c r="K468" s="134" t="s">
        <v>3</v>
      </c>
    </row>
    <row r="469" spans="1:11" ht="20" customHeight="1">
      <c r="A469" s="132"/>
      <c r="B469" s="40" t="s">
        <v>7</v>
      </c>
      <c r="C469" s="10"/>
      <c r="D469" s="41" t="str">
        <f>'Beoordelaar 2'!C142</f>
        <v>SCORE</v>
      </c>
      <c r="E469" s="134"/>
      <c r="F469" s="10"/>
      <c r="G469" s="41" t="str">
        <f>'Beoordelaar 2'!F142</f>
        <v>SCORE</v>
      </c>
      <c r="H469" s="134"/>
      <c r="I469" s="10"/>
      <c r="J469" s="41" t="str">
        <f>'Beoordelaar 2'!I142</f>
        <v>SCORE</v>
      </c>
      <c r="K469" s="134"/>
    </row>
    <row r="470" spans="1:11" ht="20" customHeight="1">
      <c r="A470" s="132"/>
      <c r="B470" s="40" t="s">
        <v>8</v>
      </c>
      <c r="C470" s="10"/>
      <c r="D470" s="41" t="str">
        <f>'Beoordelaar 3'!C142</f>
        <v>SCORE</v>
      </c>
      <c r="E470" s="134"/>
      <c r="F470" s="10"/>
      <c r="G470" s="41" t="str">
        <f>'Beoordelaar 3'!F142</f>
        <v>SCORE</v>
      </c>
      <c r="H470" s="134"/>
      <c r="I470" s="10"/>
      <c r="J470" s="41" t="str">
        <f>'Beoordelaar 3'!I142</f>
        <v>SCORE</v>
      </c>
      <c r="K470" s="134"/>
    </row>
    <row r="471" spans="1:11" ht="20" customHeight="1">
      <c r="A471" s="132"/>
      <c r="B471" s="40" t="s">
        <v>16</v>
      </c>
      <c r="C471" s="10"/>
      <c r="D471" s="41" t="str">
        <f>'Beoordelaar 4'!C142</f>
        <v>SCORE</v>
      </c>
      <c r="E471" s="134"/>
      <c r="F471" s="10"/>
      <c r="G471" s="41" t="str">
        <f>'Beoordelaar 4'!F142</f>
        <v>SCORE</v>
      </c>
      <c r="H471" s="134"/>
      <c r="I471" s="10"/>
      <c r="J471" s="41" t="str">
        <f>'Beoordelaar 4'!I142</f>
        <v>SCORE</v>
      </c>
      <c r="K471" s="134"/>
    </row>
    <row r="472" spans="1:11" ht="20" customHeight="1">
      <c r="A472" s="133"/>
      <c r="B472" s="40" t="s">
        <v>17</v>
      </c>
      <c r="C472" s="10"/>
      <c r="D472" s="41" t="str">
        <f>'Beoordelaar 5'!C142</f>
        <v>SCORE</v>
      </c>
      <c r="E472" s="134"/>
      <c r="F472" s="10"/>
      <c r="G472" s="41" t="str">
        <f>'Beoordelaar 5'!F142</f>
        <v>SCORE</v>
      </c>
      <c r="H472" s="134"/>
      <c r="I472" s="10"/>
      <c r="J472" s="41" t="str">
        <f>'Beoordelaar 5'!I142</f>
        <v>SCORE</v>
      </c>
      <c r="K472" s="134"/>
    </row>
    <row r="473" spans="1:11" ht="20" customHeight="1">
      <c r="A473" s="135" t="s">
        <v>4</v>
      </c>
      <c r="B473" s="135"/>
      <c r="C473" s="10"/>
      <c r="D473" s="37" t="s">
        <v>5</v>
      </c>
      <c r="E473" s="134"/>
      <c r="F473" s="10"/>
      <c r="G473" s="37" t="s">
        <v>5</v>
      </c>
      <c r="H473" s="134"/>
      <c r="I473" s="10"/>
      <c r="J473" s="37" t="s">
        <v>5</v>
      </c>
      <c r="K473" s="134"/>
    </row>
    <row r="474" spans="1:11" ht="20" customHeight="1">
      <c r="A474" s="136"/>
      <c r="B474" s="136"/>
      <c r="C474" s="10"/>
      <c r="D474" s="33" t="str">
        <f>IF(D473="Uitmuntend","€ 1.000",IF(D473="Voldoende","€ 500",IF(D473="Onvoldoende","KO"," ")))</f>
        <v xml:space="preserve"> </v>
      </c>
      <c r="E474" s="134"/>
      <c r="F474" s="10"/>
      <c r="G474" s="33" t="str">
        <f>IF(G473="Uitmuntend","€ 1.000",IF(G473="Voldoende","€ 500",IF(G473="Onvoldoende","KO"," ")))</f>
        <v xml:space="preserve"> </v>
      </c>
      <c r="H474" s="134"/>
      <c r="I474" s="10"/>
      <c r="J474" s="33" t="str">
        <f>IF(J473="Uitmuntend","€ 1.000",IF(J473="Voldoende","€ 500",IF(J473="Onvoldoende","KO"," ")))</f>
        <v xml:space="preserve"> </v>
      </c>
      <c r="K474" s="134"/>
    </row>
    <row r="475" spans="1:11" ht="20" customHeight="1">
      <c r="A475" s="131" t="str">
        <f>PRODUCTDEMONSTRATIE!A29</f>
        <v>5.	Mate van leerling-proof</v>
      </c>
      <c r="B475" s="40" t="s">
        <v>6</v>
      </c>
      <c r="C475" s="10"/>
      <c r="D475" s="41" t="str">
        <f>'Beoordelaar 1'!C144</f>
        <v>SCORE</v>
      </c>
      <c r="E475" s="134" t="s">
        <v>3</v>
      </c>
      <c r="F475" s="10"/>
      <c r="G475" s="41" t="str">
        <f>'Beoordelaar 1'!F144</f>
        <v>SCORE</v>
      </c>
      <c r="H475" s="134" t="s">
        <v>3</v>
      </c>
      <c r="I475" s="10"/>
      <c r="J475" s="41" t="str">
        <f>'Beoordelaar 1'!I144</f>
        <v>SCORE</v>
      </c>
      <c r="K475" s="134" t="s">
        <v>3</v>
      </c>
    </row>
    <row r="476" spans="1:11" ht="20" customHeight="1">
      <c r="A476" s="132"/>
      <c r="B476" s="40" t="s">
        <v>7</v>
      </c>
      <c r="C476" s="10"/>
      <c r="D476" s="41" t="str">
        <f>'Beoordelaar 2'!C144</f>
        <v>SCORE</v>
      </c>
      <c r="E476" s="134"/>
      <c r="F476" s="10"/>
      <c r="G476" s="41" t="str">
        <f>'Beoordelaar 2'!F144</f>
        <v>SCORE</v>
      </c>
      <c r="H476" s="134"/>
      <c r="I476" s="10"/>
      <c r="J476" s="41" t="str">
        <f>'Beoordelaar 2'!I144</f>
        <v>SCORE</v>
      </c>
      <c r="K476" s="134"/>
    </row>
    <row r="477" spans="1:11" ht="20" customHeight="1">
      <c r="A477" s="132"/>
      <c r="B477" s="40" t="s">
        <v>8</v>
      </c>
      <c r="C477" s="10"/>
      <c r="D477" s="41" t="str">
        <f>'Beoordelaar 3'!C144</f>
        <v>SCORE</v>
      </c>
      <c r="E477" s="134"/>
      <c r="F477" s="10"/>
      <c r="G477" s="41" t="str">
        <f>'Beoordelaar 3'!F144</f>
        <v>SCORE</v>
      </c>
      <c r="H477" s="134"/>
      <c r="I477" s="10"/>
      <c r="J477" s="41" t="str">
        <f>'Beoordelaar 3'!I144</f>
        <v>SCORE</v>
      </c>
      <c r="K477" s="134"/>
    </row>
    <row r="478" spans="1:11" ht="20" customHeight="1">
      <c r="A478" s="132"/>
      <c r="B478" s="40" t="s">
        <v>16</v>
      </c>
      <c r="C478" s="10"/>
      <c r="D478" s="41" t="str">
        <f>'Beoordelaar 4'!C144</f>
        <v>SCORE</v>
      </c>
      <c r="E478" s="134"/>
      <c r="F478" s="10"/>
      <c r="G478" s="41" t="str">
        <f>'Beoordelaar 4'!F144</f>
        <v>SCORE</v>
      </c>
      <c r="H478" s="134"/>
      <c r="I478" s="10"/>
      <c r="J478" s="41" t="str">
        <f>'Beoordelaar 4'!I144</f>
        <v>SCORE</v>
      </c>
      <c r="K478" s="134"/>
    </row>
    <row r="479" spans="1:11" ht="20" customHeight="1">
      <c r="A479" s="133"/>
      <c r="B479" s="40" t="s">
        <v>17</v>
      </c>
      <c r="C479" s="10"/>
      <c r="D479" s="41" t="str">
        <f>'Beoordelaar 5'!C144</f>
        <v>SCORE</v>
      </c>
      <c r="E479" s="134"/>
      <c r="F479" s="10"/>
      <c r="G479" s="41" t="str">
        <f>'Beoordelaar 5'!F144</f>
        <v>SCORE</v>
      </c>
      <c r="H479" s="134"/>
      <c r="I479" s="10"/>
      <c r="J479" s="41" t="str">
        <f>'Beoordelaar 5'!I144</f>
        <v>SCORE</v>
      </c>
      <c r="K479" s="134"/>
    </row>
    <row r="480" spans="1:11" ht="20" customHeight="1">
      <c r="A480" s="135" t="s">
        <v>4</v>
      </c>
      <c r="B480" s="135"/>
      <c r="C480" s="10"/>
      <c r="D480" s="37" t="s">
        <v>5</v>
      </c>
      <c r="E480" s="134"/>
      <c r="F480" s="10"/>
      <c r="G480" s="37" t="s">
        <v>5</v>
      </c>
      <c r="H480" s="134"/>
      <c r="I480" s="10"/>
      <c r="J480" s="37" t="s">
        <v>5</v>
      </c>
      <c r="K480" s="134"/>
    </row>
    <row r="481" spans="1:11" ht="20" customHeight="1">
      <c r="A481" s="136"/>
      <c r="B481" s="136"/>
      <c r="C481" s="10"/>
      <c r="D481" s="33" t="str">
        <f>IF(D480="Uitmuntend","€ 1.000",IF(D480="Voldoende","€ 500",IF(D480="Onvoldoende","KO"," ")))</f>
        <v xml:space="preserve"> </v>
      </c>
      <c r="E481" s="134"/>
      <c r="F481" s="10"/>
      <c r="G481" s="33" t="str">
        <f>IF(G480="Uitmuntend","€ 1.000",IF(G480="Voldoende","€ 500",IF(G480="Onvoldoende","KO"," ")))</f>
        <v xml:space="preserve"> </v>
      </c>
      <c r="H481" s="134"/>
      <c r="I481" s="10"/>
      <c r="J481" s="33" t="str">
        <f>IF(J480="Uitmuntend","€ 1.000",IF(J480="Voldoende","€ 500",IF(J480="Onvoldoende","KO"," ")))</f>
        <v xml:space="preserve"> </v>
      </c>
      <c r="K481" s="134"/>
    </row>
    <row r="482" spans="1:11" ht="20" customHeight="1">
      <c r="A482" s="131" t="str">
        <f>PRODUCTDEMONSTRATIE!A30</f>
        <v>6.	Mate van keuze kleuren in stalenboek</v>
      </c>
      <c r="B482" s="40" t="s">
        <v>6</v>
      </c>
      <c r="C482" s="10"/>
      <c r="D482" s="41" t="str">
        <f>'Beoordelaar 1'!C146</f>
        <v>SCORE</v>
      </c>
      <c r="E482" s="134" t="s">
        <v>3</v>
      </c>
      <c r="F482" s="10"/>
      <c r="G482" s="41" t="str">
        <f>'Beoordelaar 1'!F146</f>
        <v>SCORE</v>
      </c>
      <c r="H482" s="134" t="s">
        <v>3</v>
      </c>
      <c r="I482" s="10"/>
      <c r="J482" s="41" t="str">
        <f>'Beoordelaar 1'!I146</f>
        <v>SCORE</v>
      </c>
      <c r="K482" s="134" t="s">
        <v>3</v>
      </c>
    </row>
    <row r="483" spans="1:11" ht="20" customHeight="1">
      <c r="A483" s="132"/>
      <c r="B483" s="40" t="s">
        <v>7</v>
      </c>
      <c r="C483" s="10"/>
      <c r="D483" s="41" t="str">
        <f>'Beoordelaar 2'!C146</f>
        <v>SCORE</v>
      </c>
      <c r="E483" s="134"/>
      <c r="F483" s="10"/>
      <c r="G483" s="41" t="str">
        <f>'Beoordelaar 2'!F146</f>
        <v>SCORE</v>
      </c>
      <c r="H483" s="134"/>
      <c r="I483" s="10"/>
      <c r="J483" s="41" t="str">
        <f>'Beoordelaar 2'!I146</f>
        <v>SCORE</v>
      </c>
      <c r="K483" s="134"/>
    </row>
    <row r="484" spans="1:11" ht="20" customHeight="1">
      <c r="A484" s="132"/>
      <c r="B484" s="40" t="s">
        <v>8</v>
      </c>
      <c r="C484" s="10"/>
      <c r="D484" s="41" t="str">
        <f>'Beoordelaar 3'!C146</f>
        <v>SCORE</v>
      </c>
      <c r="E484" s="134"/>
      <c r="F484" s="10"/>
      <c r="G484" s="41" t="str">
        <f>'Beoordelaar 3'!F146</f>
        <v>SCORE</v>
      </c>
      <c r="H484" s="134"/>
      <c r="I484" s="10"/>
      <c r="J484" s="41" t="str">
        <f>'Beoordelaar 3'!I146</f>
        <v>SCORE</v>
      </c>
      <c r="K484" s="134"/>
    </row>
    <row r="485" spans="1:11" ht="20" customHeight="1">
      <c r="A485" s="132"/>
      <c r="B485" s="40" t="s">
        <v>16</v>
      </c>
      <c r="C485" s="10"/>
      <c r="D485" s="41" t="str">
        <f>'Beoordelaar 4'!C146</f>
        <v>SCORE</v>
      </c>
      <c r="E485" s="134"/>
      <c r="F485" s="10"/>
      <c r="G485" s="41" t="str">
        <f>'Beoordelaar 4'!F146</f>
        <v>SCORE</v>
      </c>
      <c r="H485" s="134"/>
      <c r="I485" s="10"/>
      <c r="J485" s="41" t="str">
        <f>'Beoordelaar 4'!I146</f>
        <v>SCORE</v>
      </c>
      <c r="K485" s="134"/>
    </row>
    <row r="486" spans="1:11" ht="20" customHeight="1">
      <c r="A486" s="133"/>
      <c r="B486" s="40" t="s">
        <v>17</v>
      </c>
      <c r="C486" s="10"/>
      <c r="D486" s="41" t="str">
        <f>'Beoordelaar 5'!C146</f>
        <v>SCORE</v>
      </c>
      <c r="E486" s="134"/>
      <c r="F486" s="10"/>
      <c r="G486" s="41" t="str">
        <f>'Beoordelaar 5'!F146</f>
        <v>SCORE</v>
      </c>
      <c r="H486" s="134"/>
      <c r="I486" s="10"/>
      <c r="J486" s="41" t="str">
        <f>'Beoordelaar 5'!I146</f>
        <v>SCORE</v>
      </c>
      <c r="K486" s="134"/>
    </row>
    <row r="487" spans="1:11" ht="20" customHeight="1">
      <c r="A487" s="135" t="s">
        <v>4</v>
      </c>
      <c r="B487" s="135"/>
      <c r="C487" s="10"/>
      <c r="D487" s="37" t="s">
        <v>5</v>
      </c>
      <c r="E487" s="134"/>
      <c r="F487" s="10"/>
      <c r="G487" s="37" t="s">
        <v>5</v>
      </c>
      <c r="H487" s="134"/>
      <c r="I487" s="10"/>
      <c r="J487" s="37" t="s">
        <v>5</v>
      </c>
      <c r="K487" s="134"/>
    </row>
    <row r="488" spans="1:11" ht="20" customHeight="1">
      <c r="A488" s="136"/>
      <c r="B488" s="136"/>
      <c r="C488" s="10"/>
      <c r="D488" s="33" t="str">
        <f>IF(D487="Uitmuntend","€ 1.000",IF(D487="Goed","€ 500",IF(D487="Voldoende","€ 0"," ")))</f>
        <v xml:space="preserve"> </v>
      </c>
      <c r="E488" s="134"/>
      <c r="F488" s="10"/>
      <c r="G488" s="33" t="str">
        <f>IF(G487="Uitmuntend","€ 1.000",IF(G487="Goed","€ 500",IF(G487="Voldoende","€ 0"," ")))</f>
        <v xml:space="preserve"> </v>
      </c>
      <c r="H488" s="134"/>
      <c r="I488" s="10"/>
      <c r="J488" s="33" t="str">
        <f>IF(J487="Uitmuntend","€ 1.000",IF(J487="Goed","€ 500",IF(J487="Voldoende","€ 0"," ")))</f>
        <v xml:space="preserve"> </v>
      </c>
      <c r="K488" s="134"/>
    </row>
    <row r="489" spans="1:11" ht="20" customHeight="1">
      <c r="A489" s="165" t="s">
        <v>135</v>
      </c>
      <c r="B489" s="166"/>
      <c r="C489" s="81"/>
      <c r="D489" s="163" t="e">
        <f>D453+D460+D467+D474+D481+D488</f>
        <v>#VALUE!</v>
      </c>
      <c r="E489" s="164"/>
      <c r="F489" s="82"/>
      <c r="G489" s="163" t="e">
        <f>G453+G460+G467+G474+G481+G488</f>
        <v>#VALUE!</v>
      </c>
      <c r="H489" s="164"/>
      <c r="I489" s="82"/>
      <c r="J489" s="163" t="e">
        <f>J453+J460+J467+J474+J481+J488</f>
        <v>#VALUE!</v>
      </c>
      <c r="K489" s="164"/>
    </row>
    <row r="490" spans="1:11" ht="20" customHeight="1">
      <c r="A490" s="137" t="str">
        <f>PRODUCTDEMONSTRATIE!A31</f>
        <v>(8) Docentenstoel nr. 22 (zwarte kruisvoet)</v>
      </c>
      <c r="B490" s="138"/>
      <c r="C490" s="138"/>
      <c r="D490" s="138"/>
      <c r="E490" s="138"/>
      <c r="F490" s="138"/>
      <c r="G490" s="138"/>
      <c r="H490" s="138"/>
      <c r="I490" s="138"/>
      <c r="J490" s="138"/>
      <c r="K490" s="139"/>
    </row>
    <row r="491" spans="1:11" ht="20" customHeight="1">
      <c r="A491" s="132" t="str">
        <f>PRODUCTDEMONSTRATIE!A32</f>
        <v>1.	Zitcomfort</v>
      </c>
      <c r="B491" s="84" t="s">
        <v>6</v>
      </c>
      <c r="C491" s="10"/>
      <c r="D491" s="85" t="str">
        <f>'Beoordelaar 1'!C149</f>
        <v>SCORE</v>
      </c>
      <c r="E491" s="140" t="s">
        <v>3</v>
      </c>
      <c r="F491" s="10"/>
      <c r="G491" s="85" t="str">
        <f>'Beoordelaar 1'!F149</f>
        <v>SCORE</v>
      </c>
      <c r="H491" s="140" t="s">
        <v>3</v>
      </c>
      <c r="I491" s="10"/>
      <c r="J491" s="85" t="str">
        <f>'Beoordelaar 1'!I149</f>
        <v>SCORE</v>
      </c>
      <c r="K491" s="140" t="s">
        <v>3</v>
      </c>
    </row>
    <row r="492" spans="1:11" ht="20" customHeight="1">
      <c r="A492" s="132"/>
      <c r="B492" s="52" t="s">
        <v>7</v>
      </c>
      <c r="C492" s="10"/>
      <c r="D492" s="41" t="str">
        <f>'Beoordelaar 2'!C149</f>
        <v>SCORE</v>
      </c>
      <c r="E492" s="134"/>
      <c r="F492" s="10"/>
      <c r="G492" s="41" t="str">
        <f>'Beoordelaar 2'!F149</f>
        <v>SCORE</v>
      </c>
      <c r="H492" s="134"/>
      <c r="I492" s="10"/>
      <c r="J492" s="41" t="str">
        <f>'Beoordelaar 2'!I149</f>
        <v>SCORE</v>
      </c>
      <c r="K492" s="134"/>
    </row>
    <row r="493" spans="1:11" ht="20" customHeight="1">
      <c r="A493" s="132"/>
      <c r="B493" s="52" t="s">
        <v>8</v>
      </c>
      <c r="C493" s="10"/>
      <c r="D493" s="41" t="str">
        <f>'Beoordelaar 3'!C149</f>
        <v>SCORE</v>
      </c>
      <c r="E493" s="134"/>
      <c r="F493" s="10"/>
      <c r="G493" s="41" t="str">
        <f>'Beoordelaar 3'!F149</f>
        <v>SCORE</v>
      </c>
      <c r="H493" s="134"/>
      <c r="I493" s="10"/>
      <c r="J493" s="41" t="str">
        <f>'Beoordelaar 3'!I149</f>
        <v>SCORE</v>
      </c>
      <c r="K493" s="134"/>
    </row>
    <row r="494" spans="1:11" ht="20" customHeight="1">
      <c r="A494" s="132"/>
      <c r="B494" s="52" t="s">
        <v>16</v>
      </c>
      <c r="C494" s="10"/>
      <c r="D494" s="41" t="str">
        <f>'Beoordelaar 4'!C149</f>
        <v>SCORE</v>
      </c>
      <c r="E494" s="134"/>
      <c r="F494" s="10"/>
      <c r="G494" s="41" t="str">
        <f>'Beoordelaar 4'!F149</f>
        <v>SCORE</v>
      </c>
      <c r="H494" s="134"/>
      <c r="I494" s="10"/>
      <c r="J494" s="41" t="str">
        <f>'Beoordelaar 4'!I149</f>
        <v>SCORE</v>
      </c>
      <c r="K494" s="134"/>
    </row>
    <row r="495" spans="1:11" ht="20" customHeight="1">
      <c r="A495" s="133"/>
      <c r="B495" s="52" t="s">
        <v>17</v>
      </c>
      <c r="C495" s="10"/>
      <c r="D495" s="41" t="str">
        <f>'Beoordelaar 5'!C149</f>
        <v>SCORE</v>
      </c>
      <c r="E495" s="134"/>
      <c r="F495" s="10"/>
      <c r="G495" s="41" t="str">
        <f>'Beoordelaar 5'!F149</f>
        <v>SCORE</v>
      </c>
      <c r="H495" s="134"/>
      <c r="I495" s="10"/>
      <c r="J495" s="41" t="str">
        <f>'Beoordelaar 5'!I149</f>
        <v>SCORE</v>
      </c>
      <c r="K495" s="134"/>
    </row>
    <row r="496" spans="1:11" ht="20" customHeight="1">
      <c r="A496" s="135" t="s">
        <v>4</v>
      </c>
      <c r="B496" s="135"/>
      <c r="C496" s="10"/>
      <c r="D496" s="37" t="s">
        <v>5</v>
      </c>
      <c r="E496" s="134"/>
      <c r="F496" s="10"/>
      <c r="G496" s="37" t="s">
        <v>5</v>
      </c>
      <c r="H496" s="134"/>
      <c r="I496" s="10"/>
      <c r="J496" s="37" t="s">
        <v>5</v>
      </c>
      <c r="K496" s="134"/>
    </row>
    <row r="497" spans="1:11" ht="20" customHeight="1">
      <c r="A497" s="136"/>
      <c r="B497" s="136"/>
      <c r="C497" s="10"/>
      <c r="D497" s="33" t="str">
        <f>IF(D496="Uitmuntend","€ 1.000",IF(D496="Voldoende","€ 500",IF(D496="Onvoldoende","KO"," ")))</f>
        <v xml:space="preserve"> </v>
      </c>
      <c r="E497" s="134"/>
      <c r="F497" s="10"/>
      <c r="G497" s="33" t="str">
        <f>IF(G496="Uitmuntend","€ 1.000",IF(G496="Voldoende","€ 500",IF(G496="Onvoldoende","KO"," ")))</f>
        <v xml:space="preserve"> </v>
      </c>
      <c r="H497" s="134"/>
      <c r="I497" s="10"/>
      <c r="J497" s="33" t="str">
        <f>IF(J496="Uitmuntend","€ 1.000",IF(J496="Voldoende","€ 500",IF(J496="Onvoldoende","KO"," ")))</f>
        <v xml:space="preserve"> </v>
      </c>
      <c r="K497" s="134"/>
    </row>
    <row r="498" spans="1:11" ht="20" customHeight="1">
      <c r="A498" s="131" t="str">
        <f>PRODUCTDEMONSTRATIE!A33</f>
        <v>2.	Mate van instelbaarheid armliggers</v>
      </c>
      <c r="B498" s="52" t="s">
        <v>6</v>
      </c>
      <c r="C498" s="10"/>
      <c r="D498" s="41" t="str">
        <f>'Beoordelaar 1'!C151</f>
        <v>SCORE</v>
      </c>
      <c r="E498" s="134" t="s">
        <v>3</v>
      </c>
      <c r="F498" s="10"/>
      <c r="G498" s="41" t="str">
        <f>'Beoordelaar 1'!F151</f>
        <v>SCORE</v>
      </c>
      <c r="H498" s="134" t="s">
        <v>3</v>
      </c>
      <c r="I498" s="10"/>
      <c r="J498" s="41" t="str">
        <f>'Beoordelaar 1'!I151</f>
        <v>SCORE</v>
      </c>
      <c r="K498" s="134" t="s">
        <v>3</v>
      </c>
    </row>
    <row r="499" spans="1:11" ht="20" customHeight="1">
      <c r="A499" s="132"/>
      <c r="B499" s="52" t="s">
        <v>7</v>
      </c>
      <c r="C499" s="10"/>
      <c r="D499" s="41" t="str">
        <f>'Beoordelaar 2'!C151</f>
        <v>SCORE</v>
      </c>
      <c r="E499" s="134"/>
      <c r="F499" s="10"/>
      <c r="G499" s="41" t="str">
        <f>'Beoordelaar 2'!F151</f>
        <v>SCORE</v>
      </c>
      <c r="H499" s="134"/>
      <c r="I499" s="10"/>
      <c r="J499" s="41" t="str">
        <f>'Beoordelaar 2'!I151</f>
        <v>SCORE</v>
      </c>
      <c r="K499" s="134"/>
    </row>
    <row r="500" spans="1:11" ht="20" customHeight="1">
      <c r="A500" s="132"/>
      <c r="B500" s="52" t="s">
        <v>8</v>
      </c>
      <c r="C500" s="10"/>
      <c r="D500" s="41" t="str">
        <f>'Beoordelaar 3'!C151</f>
        <v>SCORE</v>
      </c>
      <c r="E500" s="134"/>
      <c r="F500" s="10"/>
      <c r="G500" s="41" t="str">
        <f>'Beoordelaar 3'!F151</f>
        <v>SCORE</v>
      </c>
      <c r="H500" s="134"/>
      <c r="I500" s="10"/>
      <c r="J500" s="41" t="str">
        <f>'Beoordelaar 3'!I151</f>
        <v>SCORE</v>
      </c>
      <c r="K500" s="134"/>
    </row>
    <row r="501" spans="1:11" ht="20" customHeight="1">
      <c r="A501" s="132"/>
      <c r="B501" s="52" t="s">
        <v>16</v>
      </c>
      <c r="C501" s="10"/>
      <c r="D501" s="41" t="str">
        <f>'Beoordelaar 4'!C151</f>
        <v>SCORE</v>
      </c>
      <c r="E501" s="134"/>
      <c r="F501" s="10"/>
      <c r="G501" s="41" t="str">
        <f>'Beoordelaar 4'!F151</f>
        <v>SCORE</v>
      </c>
      <c r="H501" s="134"/>
      <c r="I501" s="10"/>
      <c r="J501" s="41" t="str">
        <f>'Beoordelaar 4'!I151</f>
        <v>SCORE</v>
      </c>
      <c r="K501" s="134"/>
    </row>
    <row r="502" spans="1:11" ht="20" customHeight="1">
      <c r="A502" s="133"/>
      <c r="B502" s="52" t="s">
        <v>17</v>
      </c>
      <c r="C502" s="10"/>
      <c r="D502" s="41" t="str">
        <f>'Beoordelaar 5'!C151</f>
        <v>SCORE</v>
      </c>
      <c r="E502" s="134"/>
      <c r="F502" s="10"/>
      <c r="G502" s="41" t="str">
        <f>'Beoordelaar 5'!F151</f>
        <v>SCORE</v>
      </c>
      <c r="H502" s="134"/>
      <c r="I502" s="10"/>
      <c r="J502" s="41" t="str">
        <f>'Beoordelaar 5'!I151</f>
        <v>SCORE</v>
      </c>
      <c r="K502" s="134"/>
    </row>
    <row r="503" spans="1:11" ht="20" customHeight="1">
      <c r="A503" s="135" t="s">
        <v>4</v>
      </c>
      <c r="B503" s="135"/>
      <c r="C503" s="10"/>
      <c r="D503" s="37" t="s">
        <v>5</v>
      </c>
      <c r="E503" s="134"/>
      <c r="F503" s="10"/>
      <c r="G503" s="37" t="s">
        <v>5</v>
      </c>
      <c r="H503" s="134"/>
      <c r="I503" s="10"/>
      <c r="J503" s="37" t="s">
        <v>5</v>
      </c>
      <c r="K503" s="134"/>
    </row>
    <row r="504" spans="1:11" ht="20" customHeight="1">
      <c r="A504" s="136"/>
      <c r="B504" s="136"/>
      <c r="C504" s="10"/>
      <c r="D504" s="33" t="str">
        <f>IF(D503="Uitmuntend","€ 1.000",IF(D503="Voldoende","€ 500",IF(D503="Onvoldoende","KO"," ")))</f>
        <v xml:space="preserve"> </v>
      </c>
      <c r="E504" s="134"/>
      <c r="F504" s="10"/>
      <c r="G504" s="33" t="str">
        <f>IF(G503="Uitmuntend","€ 1.000",IF(G503="Voldoende","€ 500",IF(G503="Onvoldoende","KO"," ")))</f>
        <v xml:space="preserve"> </v>
      </c>
      <c r="H504" s="134"/>
      <c r="I504" s="10"/>
      <c r="J504" s="33" t="str">
        <f>IF(J503="Uitmuntend","€ 1.000",IF(J503="Voldoende","€ 500",IF(J503="Onvoldoende","KO"," ")))</f>
        <v xml:space="preserve"> </v>
      </c>
      <c r="K504" s="134"/>
    </row>
    <row r="505" spans="1:11" ht="20" customHeight="1">
      <c r="A505" s="131" t="str">
        <f>PRODUCTDEMONSTRATIE!A34</f>
        <v>3.	Rugleuning en zitting</v>
      </c>
      <c r="B505" s="52" t="s">
        <v>6</v>
      </c>
      <c r="C505" s="10"/>
      <c r="D505" s="41" t="str">
        <f>'Beoordelaar 1'!C153</f>
        <v>SCORE</v>
      </c>
      <c r="E505" s="134" t="s">
        <v>3</v>
      </c>
      <c r="F505" s="10"/>
      <c r="G505" s="41" t="str">
        <f>'Beoordelaar 1'!F153</f>
        <v>SCORE</v>
      </c>
      <c r="H505" s="134" t="s">
        <v>3</v>
      </c>
      <c r="I505" s="10"/>
      <c r="J505" s="41" t="str">
        <f>'Beoordelaar 1'!I153</f>
        <v>SCORE</v>
      </c>
      <c r="K505" s="134" t="s">
        <v>3</v>
      </c>
    </row>
    <row r="506" spans="1:11" ht="20" customHeight="1">
      <c r="A506" s="132"/>
      <c r="B506" s="52" t="s">
        <v>7</v>
      </c>
      <c r="C506" s="10"/>
      <c r="D506" s="41" t="str">
        <f>'Beoordelaar 2'!C153</f>
        <v>SCORE</v>
      </c>
      <c r="E506" s="134"/>
      <c r="F506" s="10"/>
      <c r="G506" s="41" t="str">
        <f>'Beoordelaar 2'!F153</f>
        <v>SCORE</v>
      </c>
      <c r="H506" s="134"/>
      <c r="I506" s="10"/>
      <c r="J506" s="41" t="str">
        <f>'Beoordelaar 2'!I153</f>
        <v>SCORE</v>
      </c>
      <c r="K506" s="134"/>
    </row>
    <row r="507" spans="1:11" ht="20" customHeight="1">
      <c r="A507" s="132"/>
      <c r="B507" s="52" t="s">
        <v>8</v>
      </c>
      <c r="C507" s="10"/>
      <c r="D507" s="41" t="str">
        <f>'Beoordelaar 3'!C153</f>
        <v>SCORE</v>
      </c>
      <c r="E507" s="134"/>
      <c r="F507" s="10"/>
      <c r="G507" s="41" t="str">
        <f>'Beoordelaar 3'!F153</f>
        <v>SCORE</v>
      </c>
      <c r="H507" s="134"/>
      <c r="I507" s="10"/>
      <c r="J507" s="41" t="str">
        <f>'Beoordelaar 3'!I153</f>
        <v>SCORE</v>
      </c>
      <c r="K507" s="134"/>
    </row>
    <row r="508" spans="1:11" ht="20" customHeight="1">
      <c r="A508" s="132"/>
      <c r="B508" s="52" t="s">
        <v>16</v>
      </c>
      <c r="C508" s="10"/>
      <c r="D508" s="41" t="str">
        <f>'Beoordelaar 4'!C153</f>
        <v>SCORE</v>
      </c>
      <c r="E508" s="134"/>
      <c r="F508" s="10"/>
      <c r="G508" s="41" t="str">
        <f>'Beoordelaar 4'!F153</f>
        <v>SCORE</v>
      </c>
      <c r="H508" s="134"/>
      <c r="I508" s="10"/>
      <c r="J508" s="41" t="str">
        <f>'Beoordelaar 4'!I153</f>
        <v>SCORE</v>
      </c>
      <c r="K508" s="134"/>
    </row>
    <row r="509" spans="1:11" ht="20" customHeight="1">
      <c r="A509" s="133"/>
      <c r="B509" s="52" t="s">
        <v>17</v>
      </c>
      <c r="C509" s="10"/>
      <c r="D509" s="41" t="str">
        <f>'Beoordelaar 5'!C153</f>
        <v>SCORE</v>
      </c>
      <c r="E509" s="134"/>
      <c r="F509" s="10"/>
      <c r="G509" s="41" t="str">
        <f>'Beoordelaar 5'!F153</f>
        <v>SCORE</v>
      </c>
      <c r="H509" s="134"/>
      <c r="I509" s="10"/>
      <c r="J509" s="41" t="str">
        <f>'Beoordelaar 5'!I153</f>
        <v>SCORE</v>
      </c>
      <c r="K509" s="134"/>
    </row>
    <row r="510" spans="1:11" ht="20" customHeight="1">
      <c r="A510" s="135" t="s">
        <v>4</v>
      </c>
      <c r="B510" s="135"/>
      <c r="C510" s="10"/>
      <c r="D510" s="37" t="s">
        <v>5</v>
      </c>
      <c r="E510" s="134"/>
      <c r="F510" s="10"/>
      <c r="G510" s="37" t="s">
        <v>5</v>
      </c>
      <c r="H510" s="134"/>
      <c r="I510" s="10"/>
      <c r="J510" s="37" t="s">
        <v>5</v>
      </c>
      <c r="K510" s="134"/>
    </row>
    <row r="511" spans="1:11" ht="20" customHeight="1">
      <c r="A511" s="136"/>
      <c r="B511" s="136"/>
      <c r="C511" s="10"/>
      <c r="D511" s="33" t="str">
        <f>IF(D510="Uitmuntend","€ 1.000",IF(D510="Voldoende","€ 500",IF(D510="Onvoldoende","KO"," ")))</f>
        <v xml:space="preserve"> </v>
      </c>
      <c r="E511" s="134"/>
      <c r="F511" s="10"/>
      <c r="G511" s="33" t="str">
        <f>IF(G510="Uitmuntend","€ 1.000",IF(G510="Voldoende","€ 500",IF(G510="Onvoldoende","KO"," ")))</f>
        <v xml:space="preserve"> </v>
      </c>
      <c r="H511" s="134"/>
      <c r="I511" s="10"/>
      <c r="J511" s="33" t="str">
        <f>IF(J510="Uitmuntend","€ 1.000",IF(J510="Voldoende","€ 500",IF(J510="Onvoldoende","KO"," ")))</f>
        <v xml:space="preserve"> </v>
      </c>
      <c r="K511" s="134"/>
    </row>
    <row r="512" spans="1:11" ht="20" customHeight="1">
      <c r="A512" s="131" t="str">
        <f>PRODUCTDEMONSTRATIE!A35</f>
        <v>4.	Stabiliteit bij het zitten</v>
      </c>
      <c r="B512" s="52" t="s">
        <v>6</v>
      </c>
      <c r="C512" s="10"/>
      <c r="D512" s="41" t="str">
        <f>'Beoordelaar 1'!C155</f>
        <v>SCORE</v>
      </c>
      <c r="E512" s="134" t="s">
        <v>3</v>
      </c>
      <c r="F512" s="10"/>
      <c r="G512" s="41" t="str">
        <f>'Beoordelaar 1'!F155</f>
        <v>SCORE</v>
      </c>
      <c r="H512" s="134" t="s">
        <v>3</v>
      </c>
      <c r="I512" s="10"/>
      <c r="J512" s="41" t="str">
        <f>'Beoordelaar 1'!I155</f>
        <v>SCORE</v>
      </c>
      <c r="K512" s="134" t="s">
        <v>3</v>
      </c>
    </row>
    <row r="513" spans="1:11" ht="20" customHeight="1">
      <c r="A513" s="132"/>
      <c r="B513" s="52" t="s">
        <v>7</v>
      </c>
      <c r="C513" s="10"/>
      <c r="D513" s="41" t="str">
        <f>'Beoordelaar 2'!C155</f>
        <v>SCORE</v>
      </c>
      <c r="E513" s="134"/>
      <c r="F513" s="10"/>
      <c r="G513" s="41" t="str">
        <f>'Beoordelaar 2'!F155</f>
        <v>SCORE</v>
      </c>
      <c r="H513" s="134"/>
      <c r="I513" s="10"/>
      <c r="J513" s="41" t="str">
        <f>'Beoordelaar 2'!I155</f>
        <v>SCORE</v>
      </c>
      <c r="K513" s="134"/>
    </row>
    <row r="514" spans="1:11" ht="20" customHeight="1">
      <c r="A514" s="132"/>
      <c r="B514" s="52" t="s">
        <v>8</v>
      </c>
      <c r="C514" s="10"/>
      <c r="D514" s="41" t="str">
        <f>'Beoordelaar 3'!C155</f>
        <v>SCORE</v>
      </c>
      <c r="E514" s="134"/>
      <c r="F514" s="10"/>
      <c r="G514" s="41" t="str">
        <f>'Beoordelaar 3'!F155</f>
        <v>SCORE</v>
      </c>
      <c r="H514" s="134"/>
      <c r="I514" s="10"/>
      <c r="J514" s="41" t="str">
        <f>'Beoordelaar 3'!I155</f>
        <v>SCORE</v>
      </c>
      <c r="K514" s="134"/>
    </row>
    <row r="515" spans="1:11" ht="20" customHeight="1">
      <c r="A515" s="132"/>
      <c r="B515" s="52" t="s">
        <v>16</v>
      </c>
      <c r="C515" s="10"/>
      <c r="D515" s="41" t="str">
        <f>'Beoordelaar 4'!C155</f>
        <v>SCORE</v>
      </c>
      <c r="E515" s="134"/>
      <c r="F515" s="10"/>
      <c r="G515" s="41" t="str">
        <f>'Beoordelaar 4'!F155</f>
        <v>SCORE</v>
      </c>
      <c r="H515" s="134"/>
      <c r="I515" s="10"/>
      <c r="J515" s="41" t="str">
        <f>'Beoordelaar 4'!I155</f>
        <v>SCORE</v>
      </c>
      <c r="K515" s="134"/>
    </row>
    <row r="516" spans="1:11" ht="20" customHeight="1">
      <c r="A516" s="133"/>
      <c r="B516" s="52" t="s">
        <v>17</v>
      </c>
      <c r="C516" s="10"/>
      <c r="D516" s="41" t="str">
        <f>'Beoordelaar 5'!C155</f>
        <v>SCORE</v>
      </c>
      <c r="E516" s="134"/>
      <c r="F516" s="10"/>
      <c r="G516" s="41" t="str">
        <f>'Beoordelaar 5'!F155</f>
        <v>SCORE</v>
      </c>
      <c r="H516" s="134"/>
      <c r="I516" s="10"/>
      <c r="J516" s="41" t="str">
        <f>'Beoordelaar 5'!I155</f>
        <v>SCORE</v>
      </c>
      <c r="K516" s="134"/>
    </row>
    <row r="517" spans="1:11" ht="20" customHeight="1">
      <c r="A517" s="135" t="s">
        <v>4</v>
      </c>
      <c r="B517" s="135"/>
      <c r="C517" s="10"/>
      <c r="D517" s="37" t="s">
        <v>5</v>
      </c>
      <c r="E517" s="134"/>
      <c r="F517" s="10"/>
      <c r="G517" s="37" t="s">
        <v>5</v>
      </c>
      <c r="H517" s="134"/>
      <c r="I517" s="10"/>
      <c r="J517" s="37" t="s">
        <v>5</v>
      </c>
      <c r="K517" s="134"/>
    </row>
    <row r="518" spans="1:11" ht="20" customHeight="1">
      <c r="A518" s="136"/>
      <c r="B518" s="136"/>
      <c r="C518" s="10"/>
      <c r="D518" s="33" t="str">
        <f>IF(D517="Uitmuntend","€ 1.000",IF(D517="Voldoende","€ 500",IF(D517="Onvoldoende","KO"," ")))</f>
        <v xml:space="preserve"> </v>
      </c>
      <c r="E518" s="134"/>
      <c r="F518" s="10"/>
      <c r="G518" s="33" t="str">
        <f>IF(G517="Uitmuntend","€ 1.000",IF(G517="Voldoende","€ 500",IF(G517="Onvoldoende","KO"," ")))</f>
        <v xml:space="preserve"> </v>
      </c>
      <c r="H518" s="134"/>
      <c r="I518" s="10"/>
      <c r="J518" s="33" t="str">
        <f>IF(J517="Uitmuntend","€ 1.000",IF(J517="Voldoende","€ 500",IF(J517="Onvoldoende","KO"," ")))</f>
        <v xml:space="preserve"> </v>
      </c>
      <c r="K518" s="134"/>
    </row>
    <row r="519" spans="1:11" ht="20" customHeight="1">
      <c r="A519" s="131" t="str">
        <f>PRODUCTDEMONSTRATIE!A36</f>
        <v>5.	Constructie inclusief bevestiging tussen frame en zitting</v>
      </c>
      <c r="B519" s="52" t="s">
        <v>6</v>
      </c>
      <c r="C519" s="10"/>
      <c r="D519" s="41" t="str">
        <f>'Beoordelaar 1'!C157</f>
        <v>SCORE</v>
      </c>
      <c r="E519" s="134" t="s">
        <v>3</v>
      </c>
      <c r="F519" s="10"/>
      <c r="G519" s="41" t="str">
        <f>'Beoordelaar 1'!F157</f>
        <v>SCORE</v>
      </c>
      <c r="H519" s="134" t="s">
        <v>3</v>
      </c>
      <c r="I519" s="10"/>
      <c r="J519" s="41" t="str">
        <f>'Beoordelaar 1'!I157</f>
        <v>SCORE</v>
      </c>
      <c r="K519" s="134" t="s">
        <v>3</v>
      </c>
    </row>
    <row r="520" spans="1:11" ht="20" customHeight="1">
      <c r="A520" s="132"/>
      <c r="B520" s="52" t="s">
        <v>7</v>
      </c>
      <c r="C520" s="10"/>
      <c r="D520" s="41" t="str">
        <f>'Beoordelaar 2'!C157</f>
        <v>SCORE</v>
      </c>
      <c r="E520" s="134"/>
      <c r="F520" s="10"/>
      <c r="G520" s="41" t="str">
        <f>'Beoordelaar 2'!F157</f>
        <v>SCORE</v>
      </c>
      <c r="H520" s="134"/>
      <c r="I520" s="10"/>
      <c r="J520" s="41" t="str">
        <f>'Beoordelaar 2'!I157</f>
        <v>SCORE</v>
      </c>
      <c r="K520" s="134"/>
    </row>
    <row r="521" spans="1:11" ht="20" customHeight="1">
      <c r="A521" s="132"/>
      <c r="B521" s="52" t="s">
        <v>8</v>
      </c>
      <c r="C521" s="10"/>
      <c r="D521" s="41" t="str">
        <f>'Beoordelaar 3'!C157</f>
        <v>SCORE</v>
      </c>
      <c r="E521" s="134"/>
      <c r="F521" s="10"/>
      <c r="G521" s="41" t="str">
        <f>'Beoordelaar 3'!F157</f>
        <v>SCORE</v>
      </c>
      <c r="H521" s="134"/>
      <c r="I521" s="10"/>
      <c r="J521" s="41" t="str">
        <f>'Beoordelaar 3'!I157</f>
        <v>SCORE</v>
      </c>
      <c r="K521" s="134"/>
    </row>
    <row r="522" spans="1:11" ht="20" customHeight="1">
      <c r="A522" s="132"/>
      <c r="B522" s="52" t="s">
        <v>16</v>
      </c>
      <c r="C522" s="10"/>
      <c r="D522" s="41" t="str">
        <f>'Beoordelaar 4'!C157</f>
        <v>SCORE</v>
      </c>
      <c r="E522" s="134"/>
      <c r="F522" s="10"/>
      <c r="G522" s="41" t="str">
        <f>'Beoordelaar 4'!F157</f>
        <v>SCORE</v>
      </c>
      <c r="H522" s="134"/>
      <c r="I522" s="10"/>
      <c r="J522" s="41" t="str">
        <f>'Beoordelaar 4'!I157</f>
        <v>SCORE</v>
      </c>
      <c r="K522" s="134"/>
    </row>
    <row r="523" spans="1:11" ht="20" customHeight="1">
      <c r="A523" s="133"/>
      <c r="B523" s="52" t="s">
        <v>17</v>
      </c>
      <c r="C523" s="10"/>
      <c r="D523" s="41" t="str">
        <f>'Beoordelaar 5'!C157</f>
        <v>SCORE</v>
      </c>
      <c r="E523" s="134"/>
      <c r="F523" s="10"/>
      <c r="G523" s="41" t="str">
        <f>'Beoordelaar 5'!F157</f>
        <v>SCORE</v>
      </c>
      <c r="H523" s="134"/>
      <c r="I523" s="10"/>
      <c r="J523" s="41" t="str">
        <f>'Beoordelaar 5'!I157</f>
        <v>SCORE</v>
      </c>
      <c r="K523" s="134"/>
    </row>
    <row r="524" spans="1:11" ht="20" customHeight="1">
      <c r="A524" s="135" t="s">
        <v>4</v>
      </c>
      <c r="B524" s="135"/>
      <c r="C524" s="10"/>
      <c r="D524" s="37" t="s">
        <v>5</v>
      </c>
      <c r="E524" s="134"/>
      <c r="F524" s="10"/>
      <c r="G524" s="37" t="s">
        <v>5</v>
      </c>
      <c r="H524" s="134"/>
      <c r="I524" s="10"/>
      <c r="J524" s="37" t="s">
        <v>5</v>
      </c>
      <c r="K524" s="134"/>
    </row>
    <row r="525" spans="1:11" ht="20" customHeight="1">
      <c r="A525" s="136"/>
      <c r="B525" s="136"/>
      <c r="C525" s="10"/>
      <c r="D525" s="33" t="str">
        <f>IF(D524="Uitmuntend","€ 1.000",IF(D524="Voldoende","€ 500",IF(D524="Onvoldoende","KO"," ")))</f>
        <v xml:space="preserve"> </v>
      </c>
      <c r="E525" s="134"/>
      <c r="F525" s="10"/>
      <c r="G525" s="33" t="str">
        <f>IF(G524="Uitmuntend","€ 1.000",IF(G524="Voldoende","€ 500",IF(G524="Onvoldoende","KO"," ")))</f>
        <v xml:space="preserve"> </v>
      </c>
      <c r="H525" s="134"/>
      <c r="I525" s="10"/>
      <c r="J525" s="33" t="str">
        <f>IF(J524="Uitmuntend","€ 1.000",IF(J524="Voldoende","€ 500",IF(J524="Onvoldoende","KO"," ")))</f>
        <v xml:space="preserve"> </v>
      </c>
      <c r="K525" s="134"/>
    </row>
    <row r="526" spans="1:11" ht="20" customHeight="1">
      <c r="A526" s="131" t="str">
        <f>PRODUCTDEMONSTRATIE!A37</f>
        <v>6.	Uitstraling/ vormgeving</v>
      </c>
      <c r="B526" s="52" t="s">
        <v>6</v>
      </c>
      <c r="C526" s="10"/>
      <c r="D526" s="41" t="str">
        <f>'Beoordelaar 1'!C159</f>
        <v>SCORE</v>
      </c>
      <c r="E526" s="134" t="s">
        <v>3</v>
      </c>
      <c r="F526" s="10"/>
      <c r="G526" s="41" t="str">
        <f>'Beoordelaar 1'!F159</f>
        <v>SCORE</v>
      </c>
      <c r="H526" s="134" t="s">
        <v>3</v>
      </c>
      <c r="I526" s="10"/>
      <c r="J526" s="41" t="str">
        <f>'Beoordelaar 1'!I159</f>
        <v>SCORE</v>
      </c>
      <c r="K526" s="134" t="s">
        <v>3</v>
      </c>
    </row>
    <row r="527" spans="1:11" ht="20" customHeight="1">
      <c r="A527" s="132"/>
      <c r="B527" s="52" t="s">
        <v>7</v>
      </c>
      <c r="C527" s="10"/>
      <c r="D527" s="41" t="str">
        <f>'Beoordelaar 2'!C159</f>
        <v>SCORE</v>
      </c>
      <c r="E527" s="134"/>
      <c r="F527" s="10"/>
      <c r="G527" s="41" t="str">
        <f>'Beoordelaar 2'!F159</f>
        <v>SCORE</v>
      </c>
      <c r="H527" s="134"/>
      <c r="I527" s="10"/>
      <c r="J527" s="41" t="str">
        <f>'Beoordelaar 2'!I159</f>
        <v>SCORE</v>
      </c>
      <c r="K527" s="134"/>
    </row>
    <row r="528" spans="1:11" ht="20" customHeight="1">
      <c r="A528" s="132"/>
      <c r="B528" s="52" t="s">
        <v>8</v>
      </c>
      <c r="C528" s="10"/>
      <c r="D528" s="41" t="str">
        <f>'Beoordelaar 3'!C159</f>
        <v>SCORE</v>
      </c>
      <c r="E528" s="134"/>
      <c r="F528" s="10"/>
      <c r="G528" s="41" t="str">
        <f>'Beoordelaar 3'!F159</f>
        <v>SCORE</v>
      </c>
      <c r="H528" s="134"/>
      <c r="I528" s="10"/>
      <c r="J528" s="41" t="str">
        <f>'Beoordelaar 3'!I159</f>
        <v>SCORE</v>
      </c>
      <c r="K528" s="134"/>
    </row>
    <row r="529" spans="1:11" ht="20" customHeight="1">
      <c r="A529" s="132"/>
      <c r="B529" s="52" t="s">
        <v>16</v>
      </c>
      <c r="C529" s="10"/>
      <c r="D529" s="41" t="str">
        <f>'Beoordelaar 4'!C159</f>
        <v>SCORE</v>
      </c>
      <c r="E529" s="134"/>
      <c r="F529" s="10"/>
      <c r="G529" s="41" t="str">
        <f>'Beoordelaar 4'!F159</f>
        <v>SCORE</v>
      </c>
      <c r="H529" s="134"/>
      <c r="I529" s="10"/>
      <c r="J529" s="41" t="str">
        <f>'Beoordelaar 4'!I159</f>
        <v>SCORE</v>
      </c>
      <c r="K529" s="134"/>
    </row>
    <row r="530" spans="1:11" ht="20" customHeight="1">
      <c r="A530" s="133"/>
      <c r="B530" s="52" t="s">
        <v>17</v>
      </c>
      <c r="C530" s="10"/>
      <c r="D530" s="41" t="str">
        <f>'Beoordelaar 5'!C159</f>
        <v>SCORE</v>
      </c>
      <c r="E530" s="134"/>
      <c r="F530" s="10"/>
      <c r="G530" s="41" t="str">
        <f>'Beoordelaar 5'!F159</f>
        <v>SCORE</v>
      </c>
      <c r="H530" s="134"/>
      <c r="I530" s="10"/>
      <c r="J530" s="41" t="str">
        <f>'Beoordelaar 5'!I159</f>
        <v>SCORE</v>
      </c>
      <c r="K530" s="134"/>
    </row>
    <row r="531" spans="1:11" ht="20" customHeight="1">
      <c r="A531" s="135" t="s">
        <v>4</v>
      </c>
      <c r="B531" s="135"/>
      <c r="C531" s="10"/>
      <c r="D531" s="37" t="s">
        <v>5</v>
      </c>
      <c r="E531" s="134"/>
      <c r="F531" s="10"/>
      <c r="G531" s="37" t="s">
        <v>5</v>
      </c>
      <c r="H531" s="134"/>
      <c r="I531" s="10"/>
      <c r="J531" s="37" t="s">
        <v>5</v>
      </c>
      <c r="K531" s="134"/>
    </row>
    <row r="532" spans="1:11" ht="20" customHeight="1">
      <c r="A532" s="136"/>
      <c r="B532" s="136"/>
      <c r="C532" s="10"/>
      <c r="D532" s="33" t="str">
        <f>IF(D531="Uitmuntend","€ 1.000",IF(D531="Voldoende","€ 500",IF(D531="Onvoldoende","KO"," ")))</f>
        <v xml:space="preserve"> </v>
      </c>
      <c r="E532" s="134"/>
      <c r="F532" s="10"/>
      <c r="G532" s="33" t="str">
        <f>IF(G531="Uitmuntend","€ 1.000",IF(G531="Voldoende","€ 500",IF(G531="Onvoldoende","KO"," ")))</f>
        <v xml:space="preserve"> </v>
      </c>
      <c r="H532" s="134"/>
      <c r="I532" s="10"/>
      <c r="J532" s="33" t="str">
        <f>IF(J531="Uitmuntend","€ 1.000",IF(J531="Voldoende","€ 500",IF(J531="Onvoldoende","KO"," ")))</f>
        <v xml:space="preserve"> </v>
      </c>
      <c r="K532" s="134"/>
    </row>
    <row r="533" spans="1:11" ht="20" customHeight="1">
      <c r="A533" s="131" t="str">
        <f>PRODUCTDEMONSTRATIE!A38</f>
        <v>7.	Gemak schoonmaken</v>
      </c>
      <c r="B533" s="52" t="s">
        <v>6</v>
      </c>
      <c r="C533" s="10"/>
      <c r="D533" s="41" t="str">
        <f>'Beoordelaar 1'!C161</f>
        <v>SCORE</v>
      </c>
      <c r="E533" s="134" t="s">
        <v>3</v>
      </c>
      <c r="F533" s="10"/>
      <c r="G533" s="41" t="str">
        <f>'Beoordelaar 1'!F161</f>
        <v>SCORE</v>
      </c>
      <c r="H533" s="134" t="s">
        <v>3</v>
      </c>
      <c r="I533" s="10"/>
      <c r="J533" s="41" t="str">
        <f>'Beoordelaar 1'!I161</f>
        <v>SCORE</v>
      </c>
      <c r="K533" s="134" t="s">
        <v>3</v>
      </c>
    </row>
    <row r="534" spans="1:11" ht="20" customHeight="1">
      <c r="A534" s="132"/>
      <c r="B534" s="52" t="s">
        <v>7</v>
      </c>
      <c r="C534" s="10"/>
      <c r="D534" s="41" t="str">
        <f>'Beoordelaar 2'!C161</f>
        <v>SCORE</v>
      </c>
      <c r="E534" s="134"/>
      <c r="F534" s="10"/>
      <c r="G534" s="41" t="str">
        <f>'Beoordelaar 2'!F161</f>
        <v>SCORE</v>
      </c>
      <c r="H534" s="134"/>
      <c r="I534" s="10"/>
      <c r="J534" s="41" t="str">
        <f>'Beoordelaar 2'!I161</f>
        <v>SCORE</v>
      </c>
      <c r="K534" s="134"/>
    </row>
    <row r="535" spans="1:11" ht="20" customHeight="1">
      <c r="A535" s="132"/>
      <c r="B535" s="52" t="s">
        <v>8</v>
      </c>
      <c r="C535" s="10"/>
      <c r="D535" s="41" t="str">
        <f>'Beoordelaar 3'!C161</f>
        <v>SCORE</v>
      </c>
      <c r="E535" s="134"/>
      <c r="F535" s="10"/>
      <c r="G535" s="41" t="str">
        <f>'Beoordelaar 3'!F161</f>
        <v>SCORE</v>
      </c>
      <c r="H535" s="134"/>
      <c r="I535" s="10"/>
      <c r="J535" s="41" t="str">
        <f>'Beoordelaar 3'!I161</f>
        <v>SCORE</v>
      </c>
      <c r="K535" s="134"/>
    </row>
    <row r="536" spans="1:11" ht="20" customHeight="1">
      <c r="A536" s="132"/>
      <c r="B536" s="52" t="s">
        <v>16</v>
      </c>
      <c r="C536" s="10"/>
      <c r="D536" s="41" t="str">
        <f>'Beoordelaar 4'!C161</f>
        <v>SCORE</v>
      </c>
      <c r="E536" s="134"/>
      <c r="F536" s="10"/>
      <c r="G536" s="41" t="str">
        <f>'Beoordelaar 4'!F161</f>
        <v>SCORE</v>
      </c>
      <c r="H536" s="134"/>
      <c r="I536" s="10"/>
      <c r="J536" s="41" t="str">
        <f>'Beoordelaar 4'!I161</f>
        <v>SCORE</v>
      </c>
      <c r="K536" s="134"/>
    </row>
    <row r="537" spans="1:11" ht="20" customHeight="1">
      <c r="A537" s="133"/>
      <c r="B537" s="52" t="s">
        <v>17</v>
      </c>
      <c r="C537" s="10"/>
      <c r="D537" s="41" t="str">
        <f>'Beoordelaar 5'!C161</f>
        <v>SCORE</v>
      </c>
      <c r="E537" s="134"/>
      <c r="F537" s="10"/>
      <c r="G537" s="41" t="str">
        <f>'Beoordelaar 5'!F161</f>
        <v>SCORE</v>
      </c>
      <c r="H537" s="134"/>
      <c r="I537" s="10"/>
      <c r="J537" s="41" t="str">
        <f>'Beoordelaar 5'!I161</f>
        <v>SCORE</v>
      </c>
      <c r="K537" s="134"/>
    </row>
    <row r="538" spans="1:11" ht="20" customHeight="1">
      <c r="A538" s="135" t="s">
        <v>4</v>
      </c>
      <c r="B538" s="135"/>
      <c r="C538" s="10"/>
      <c r="D538" s="37" t="s">
        <v>5</v>
      </c>
      <c r="E538" s="134"/>
      <c r="F538" s="10"/>
      <c r="G538" s="37" t="s">
        <v>5</v>
      </c>
      <c r="H538" s="134"/>
      <c r="I538" s="10"/>
      <c r="J538" s="37" t="s">
        <v>5</v>
      </c>
      <c r="K538" s="134"/>
    </row>
    <row r="539" spans="1:11" ht="20" customHeight="1">
      <c r="A539" s="136"/>
      <c r="B539" s="136"/>
      <c r="C539" s="10"/>
      <c r="D539" s="33" t="str">
        <f>IF(D538="Uitmuntend","€ 1.000",IF(D538="Voldoende","€ 500",IF(D538="Onvoldoende","KO"," ")))</f>
        <v xml:space="preserve"> </v>
      </c>
      <c r="E539" s="134"/>
      <c r="F539" s="10"/>
      <c r="G539" s="33" t="str">
        <f>IF(G538="Uitmuntend","€ 1.000",IF(G538="Voldoende","€ 500",IF(G538="Onvoldoende","KO"," ")))</f>
        <v xml:space="preserve"> </v>
      </c>
      <c r="H539" s="134"/>
      <c r="I539" s="10"/>
      <c r="J539" s="33" t="str">
        <f>IF(J538="Uitmuntend","€ 1.000",IF(J538="Voldoende","€ 500",IF(J538="Onvoldoende","KO"," ")))</f>
        <v xml:space="preserve"> </v>
      </c>
      <c r="K539" s="134"/>
    </row>
    <row r="540" spans="1:11" ht="20" customHeight="1">
      <c r="A540" s="131" t="str">
        <f>PRODUCTDEMONSTRATIE!A39</f>
        <v>8.	Mate van keuze kleuren in stalenboek</v>
      </c>
      <c r="B540" s="52" t="s">
        <v>6</v>
      </c>
      <c r="C540" s="10"/>
      <c r="D540" s="41" t="str">
        <f>'Beoordelaar 1'!C163</f>
        <v>SCORE</v>
      </c>
      <c r="E540" s="134" t="s">
        <v>3</v>
      </c>
      <c r="F540" s="10"/>
      <c r="G540" s="41" t="str">
        <f>'Beoordelaar 1'!F163</f>
        <v>SCORE</v>
      </c>
      <c r="H540" s="134" t="s">
        <v>3</v>
      </c>
      <c r="I540" s="10"/>
      <c r="J540" s="41" t="str">
        <f>'Beoordelaar 1'!I163</f>
        <v>SCORE</v>
      </c>
      <c r="K540" s="134" t="s">
        <v>3</v>
      </c>
    </row>
    <row r="541" spans="1:11" ht="20" customHeight="1">
      <c r="A541" s="132"/>
      <c r="B541" s="52" t="s">
        <v>7</v>
      </c>
      <c r="C541" s="10"/>
      <c r="D541" s="41" t="str">
        <f>'Beoordelaar 2'!C163</f>
        <v>SCORE</v>
      </c>
      <c r="E541" s="134"/>
      <c r="F541" s="10"/>
      <c r="G541" s="41" t="str">
        <f>'Beoordelaar 2'!F163</f>
        <v>SCORE</v>
      </c>
      <c r="H541" s="134"/>
      <c r="I541" s="10"/>
      <c r="J541" s="41" t="str">
        <f>'Beoordelaar 2'!I163</f>
        <v>SCORE</v>
      </c>
      <c r="K541" s="134"/>
    </row>
    <row r="542" spans="1:11" ht="20" customHeight="1">
      <c r="A542" s="132"/>
      <c r="B542" s="52" t="s">
        <v>8</v>
      </c>
      <c r="C542" s="10"/>
      <c r="D542" s="41" t="str">
        <f>'Beoordelaar 3'!C163</f>
        <v>SCORE</v>
      </c>
      <c r="E542" s="134"/>
      <c r="F542" s="10"/>
      <c r="G542" s="41" t="str">
        <f>'Beoordelaar 3'!F163</f>
        <v>SCORE</v>
      </c>
      <c r="H542" s="134"/>
      <c r="I542" s="10"/>
      <c r="J542" s="41" t="str">
        <f>'Beoordelaar 3'!I163</f>
        <v>SCORE</v>
      </c>
      <c r="K542" s="134"/>
    </row>
    <row r="543" spans="1:11" ht="20" customHeight="1">
      <c r="A543" s="132"/>
      <c r="B543" s="52" t="s">
        <v>16</v>
      </c>
      <c r="C543" s="10"/>
      <c r="D543" s="41" t="str">
        <f>'Beoordelaar 4'!C163</f>
        <v>SCORE</v>
      </c>
      <c r="E543" s="134"/>
      <c r="F543" s="10"/>
      <c r="G543" s="41" t="str">
        <f>'Beoordelaar 4'!F163</f>
        <v>SCORE</v>
      </c>
      <c r="H543" s="134"/>
      <c r="I543" s="10"/>
      <c r="J543" s="41" t="str">
        <f>'Beoordelaar 4'!I163</f>
        <v>SCORE</v>
      </c>
      <c r="K543" s="134"/>
    </row>
    <row r="544" spans="1:11" ht="20" customHeight="1">
      <c r="A544" s="133"/>
      <c r="B544" s="52" t="s">
        <v>17</v>
      </c>
      <c r="C544" s="10"/>
      <c r="D544" s="41" t="str">
        <f>'Beoordelaar 5'!C163</f>
        <v>SCORE</v>
      </c>
      <c r="E544" s="134"/>
      <c r="F544" s="10"/>
      <c r="G544" s="41" t="str">
        <f>'Beoordelaar 5'!F163</f>
        <v>SCORE</v>
      </c>
      <c r="H544" s="134"/>
      <c r="I544" s="10"/>
      <c r="J544" s="41" t="str">
        <f>'Beoordelaar 5'!I163</f>
        <v>SCORE</v>
      </c>
      <c r="K544" s="134"/>
    </row>
    <row r="545" spans="1:11" ht="20" customHeight="1">
      <c r="A545" s="135" t="s">
        <v>4</v>
      </c>
      <c r="B545" s="135"/>
      <c r="C545" s="10"/>
      <c r="D545" s="37" t="s">
        <v>5</v>
      </c>
      <c r="E545" s="134"/>
      <c r="F545" s="10"/>
      <c r="G545" s="37" t="s">
        <v>5</v>
      </c>
      <c r="H545" s="134"/>
      <c r="I545" s="10"/>
      <c r="J545" s="37" t="s">
        <v>5</v>
      </c>
      <c r="K545" s="134"/>
    </row>
    <row r="546" spans="1:11" ht="20" customHeight="1">
      <c r="A546" s="136"/>
      <c r="B546" s="136"/>
      <c r="C546" s="10"/>
      <c r="D546" s="33" t="str">
        <f>IF(D545="Uitmuntend","€ 1.000",IF(D545="Goed","€ 500",IF(D545="Voldoende","€ 0"," ")))</f>
        <v xml:space="preserve"> </v>
      </c>
      <c r="E546" s="134"/>
      <c r="F546" s="10"/>
      <c r="G546" s="33" t="str">
        <f>IF(G545="Uitmuntend","€ 1.000",IF(G545="Goed","€ 500",IF(G545="Voldoende","€ 0"," ")))</f>
        <v xml:space="preserve"> </v>
      </c>
      <c r="H546" s="134"/>
      <c r="I546" s="10"/>
      <c r="J546" s="33" t="str">
        <f>IF(J545="Uitmuntend","€ 1.000",IF(J545="Goed","€ 500",IF(J545="Voldoende","€ 0"," ")))</f>
        <v xml:space="preserve"> </v>
      </c>
      <c r="K546" s="134"/>
    </row>
    <row r="547" spans="1:11" ht="20" customHeight="1">
      <c r="A547" s="131" t="str">
        <f>PRODUCTDEMONSTRATIE!A40</f>
        <v>9.	Mate van keuze materiaalsoorten</v>
      </c>
      <c r="B547" s="52" t="s">
        <v>6</v>
      </c>
      <c r="C547" s="10"/>
      <c r="D547" s="41" t="str">
        <f>'Beoordelaar 1'!C165</f>
        <v>SCORE</v>
      </c>
      <c r="E547" s="134" t="s">
        <v>3</v>
      </c>
      <c r="F547" s="10"/>
      <c r="G547" s="41" t="str">
        <f>'Beoordelaar 1'!F165</f>
        <v>SCORE</v>
      </c>
      <c r="H547" s="134" t="s">
        <v>3</v>
      </c>
      <c r="I547" s="10"/>
      <c r="J547" s="41" t="str">
        <f>'Beoordelaar 1'!I165</f>
        <v>SCORE</v>
      </c>
      <c r="K547" s="134" t="s">
        <v>3</v>
      </c>
    </row>
    <row r="548" spans="1:11" ht="20" customHeight="1">
      <c r="A548" s="132"/>
      <c r="B548" s="52" t="s">
        <v>7</v>
      </c>
      <c r="C548" s="10"/>
      <c r="D548" s="41" t="str">
        <f>'Beoordelaar 2'!C165</f>
        <v>SCORE</v>
      </c>
      <c r="E548" s="134"/>
      <c r="F548" s="10"/>
      <c r="G548" s="41" t="str">
        <f>'Beoordelaar 2'!F165</f>
        <v>SCORE</v>
      </c>
      <c r="H548" s="134"/>
      <c r="I548" s="10"/>
      <c r="J548" s="41" t="str">
        <f>'Beoordelaar 2'!I165</f>
        <v>SCORE</v>
      </c>
      <c r="K548" s="134"/>
    </row>
    <row r="549" spans="1:11" ht="20" customHeight="1">
      <c r="A549" s="132"/>
      <c r="B549" s="52" t="s">
        <v>8</v>
      </c>
      <c r="C549" s="10"/>
      <c r="D549" s="41" t="str">
        <f>'Beoordelaar 3'!C165</f>
        <v>SCORE</v>
      </c>
      <c r="E549" s="134"/>
      <c r="F549" s="10"/>
      <c r="G549" s="41" t="str">
        <f>'Beoordelaar 3'!F165</f>
        <v>SCORE</v>
      </c>
      <c r="H549" s="134"/>
      <c r="I549" s="10"/>
      <c r="J549" s="41" t="str">
        <f>'Beoordelaar 3'!I165</f>
        <v>SCORE</v>
      </c>
      <c r="K549" s="134"/>
    </row>
    <row r="550" spans="1:11" ht="20" customHeight="1">
      <c r="A550" s="132"/>
      <c r="B550" s="52" t="s">
        <v>16</v>
      </c>
      <c r="C550" s="10"/>
      <c r="D550" s="41" t="str">
        <f>'Beoordelaar 4'!C165</f>
        <v>SCORE</v>
      </c>
      <c r="E550" s="134"/>
      <c r="F550" s="10"/>
      <c r="G550" s="41" t="str">
        <f>'Beoordelaar 4'!F165</f>
        <v>SCORE</v>
      </c>
      <c r="H550" s="134"/>
      <c r="I550" s="10"/>
      <c r="J550" s="41" t="str">
        <f>'Beoordelaar 4'!I165</f>
        <v>SCORE</v>
      </c>
      <c r="K550" s="134"/>
    </row>
    <row r="551" spans="1:11" ht="20" customHeight="1">
      <c r="A551" s="133"/>
      <c r="B551" s="52" t="s">
        <v>17</v>
      </c>
      <c r="C551" s="10"/>
      <c r="D551" s="41" t="str">
        <f>'Beoordelaar 5'!C165</f>
        <v>SCORE</v>
      </c>
      <c r="E551" s="134"/>
      <c r="F551" s="10"/>
      <c r="G551" s="41" t="str">
        <f>'Beoordelaar 5'!F165</f>
        <v>SCORE</v>
      </c>
      <c r="H551" s="134"/>
      <c r="I551" s="10"/>
      <c r="J551" s="41" t="str">
        <f>'Beoordelaar 5'!I165</f>
        <v>SCORE</v>
      </c>
      <c r="K551" s="134"/>
    </row>
    <row r="552" spans="1:11" ht="20" customHeight="1">
      <c r="A552" s="135" t="s">
        <v>4</v>
      </c>
      <c r="B552" s="135"/>
      <c r="C552" s="10"/>
      <c r="D552" s="37" t="s">
        <v>5</v>
      </c>
      <c r="E552" s="134"/>
      <c r="F552" s="10"/>
      <c r="G552" s="37" t="s">
        <v>5</v>
      </c>
      <c r="H552" s="134"/>
      <c r="I552" s="10"/>
      <c r="J552" s="37" t="s">
        <v>5</v>
      </c>
      <c r="K552" s="134"/>
    </row>
    <row r="553" spans="1:11" ht="20" customHeight="1">
      <c r="A553" s="136"/>
      <c r="B553" s="136"/>
      <c r="C553" s="10"/>
      <c r="D553" s="33" t="str">
        <f>IF(D552="Uitmuntend","€ 1.000",IF(D552="Goed","€ 500",IF(D552="Voldoende","€ 0"," ")))</f>
        <v xml:space="preserve"> </v>
      </c>
      <c r="E553" s="134"/>
      <c r="F553" s="10"/>
      <c r="G553" s="33" t="str">
        <f>IF(G552="Uitmuntend","€ 1.000",IF(G552="Goed","€ 500",IF(G552="Voldoende","€ 0"," ")))</f>
        <v xml:space="preserve"> </v>
      </c>
      <c r="H553" s="134"/>
      <c r="I553" s="10"/>
      <c r="J553" s="33" t="str">
        <f>IF(J552="Uitmuntend","€ 1.000",IF(J552="Goed","€ 500",IF(J552="Voldoende","€ 0"," ")))</f>
        <v xml:space="preserve"> </v>
      </c>
      <c r="K553" s="134"/>
    </row>
    <row r="554" spans="1:11" ht="20" customHeight="1">
      <c r="A554" s="165" t="s">
        <v>136</v>
      </c>
      <c r="B554" s="166"/>
      <c r="C554" s="81"/>
      <c r="D554" s="163" t="e">
        <f>D497+D504+D511+D518+D525+D532+D539+D546+D553</f>
        <v>#VALUE!</v>
      </c>
      <c r="E554" s="164"/>
      <c r="F554" s="82"/>
      <c r="G554" s="163" t="e">
        <f>G497+G504+G511+G518+G525+G532+G539+G546+G553</f>
        <v>#VALUE!</v>
      </c>
      <c r="H554" s="164"/>
      <c r="I554" s="82"/>
      <c r="J554" s="163" t="e">
        <f>J497+J504+J511+J518+J525+J532+J539+J546+J553</f>
        <v>#VALUE!</v>
      </c>
      <c r="K554" s="164"/>
    </row>
    <row r="555" spans="1:11" ht="20" customHeight="1">
      <c r="A555" s="137" t="str">
        <f>PRODUCTDEMONSTRATIE!A41</f>
        <v>(9) Bureau nr. 14 (Melamine blad, aluminium frame, 140x80 cm)</v>
      </c>
      <c r="B555" s="138"/>
      <c r="C555" s="138"/>
      <c r="D555" s="138"/>
      <c r="E555" s="138"/>
      <c r="F555" s="138"/>
      <c r="G555" s="138"/>
      <c r="H555" s="138"/>
      <c r="I555" s="138"/>
      <c r="J555" s="138"/>
      <c r="K555" s="139"/>
    </row>
    <row r="556" spans="1:11" ht="20" customHeight="1">
      <c r="A556" s="132" t="str">
        <f>PRODUCTDEMONSTRATIE!A43</f>
        <v>1.	Stabiliteit</v>
      </c>
      <c r="B556" s="84" t="s">
        <v>6</v>
      </c>
      <c r="C556" s="10"/>
      <c r="D556" s="85" t="str">
        <f>'Beoordelaar 1'!C168</f>
        <v>SCORE</v>
      </c>
      <c r="E556" s="140" t="s">
        <v>3</v>
      </c>
      <c r="F556" s="10"/>
      <c r="G556" s="85" t="str">
        <f>'Beoordelaar 1'!F168</f>
        <v>SCORE</v>
      </c>
      <c r="H556" s="140" t="s">
        <v>3</v>
      </c>
      <c r="I556" s="10"/>
      <c r="J556" s="85" t="str">
        <f>'Beoordelaar 1'!I168</f>
        <v>SCORE</v>
      </c>
      <c r="K556" s="140" t="s">
        <v>3</v>
      </c>
    </row>
    <row r="557" spans="1:11" ht="20" customHeight="1">
      <c r="A557" s="132"/>
      <c r="B557" s="52" t="s">
        <v>7</v>
      </c>
      <c r="C557" s="10"/>
      <c r="D557" s="41" t="str">
        <f>'Beoordelaar 2'!C168</f>
        <v>SCORE</v>
      </c>
      <c r="E557" s="134"/>
      <c r="F557" s="10"/>
      <c r="G557" s="41" t="str">
        <f>'Beoordelaar 2'!F168</f>
        <v>SCORE</v>
      </c>
      <c r="H557" s="134"/>
      <c r="I557" s="10"/>
      <c r="J557" s="41" t="str">
        <f>'Beoordelaar 2'!I168</f>
        <v>SCORE</v>
      </c>
      <c r="K557" s="134"/>
    </row>
    <row r="558" spans="1:11" ht="20" customHeight="1">
      <c r="A558" s="132"/>
      <c r="B558" s="52" t="s">
        <v>8</v>
      </c>
      <c r="C558" s="10"/>
      <c r="D558" s="41" t="str">
        <f>'Beoordelaar 3'!C168</f>
        <v>SCORE</v>
      </c>
      <c r="E558" s="134"/>
      <c r="F558" s="10"/>
      <c r="G558" s="41" t="str">
        <f>'Beoordelaar 3'!F168</f>
        <v>SCORE</v>
      </c>
      <c r="H558" s="134"/>
      <c r="I558" s="10"/>
      <c r="J558" s="41" t="str">
        <f>'Beoordelaar 3'!I168</f>
        <v>SCORE</v>
      </c>
      <c r="K558" s="134"/>
    </row>
    <row r="559" spans="1:11" ht="20" customHeight="1">
      <c r="A559" s="132"/>
      <c r="B559" s="52" t="s">
        <v>16</v>
      </c>
      <c r="C559" s="10"/>
      <c r="D559" s="41" t="str">
        <f>'Beoordelaar 4'!C168</f>
        <v>SCORE</v>
      </c>
      <c r="E559" s="134"/>
      <c r="F559" s="10"/>
      <c r="G559" s="41" t="str">
        <f>'Beoordelaar 4'!F168</f>
        <v>SCORE</v>
      </c>
      <c r="H559" s="134"/>
      <c r="I559" s="10"/>
      <c r="J559" s="41" t="str">
        <f>'Beoordelaar 4'!I168</f>
        <v>SCORE</v>
      </c>
      <c r="K559" s="134"/>
    </row>
    <row r="560" spans="1:11" ht="20" customHeight="1">
      <c r="A560" s="133"/>
      <c r="B560" s="52" t="s">
        <v>17</v>
      </c>
      <c r="C560" s="10"/>
      <c r="D560" s="41" t="str">
        <f>'Beoordelaar 5'!C168</f>
        <v>SCORE</v>
      </c>
      <c r="E560" s="134"/>
      <c r="F560" s="10"/>
      <c r="G560" s="41" t="str">
        <f>'Beoordelaar 5'!F168</f>
        <v>SCORE</v>
      </c>
      <c r="H560" s="134"/>
      <c r="I560" s="10"/>
      <c r="J560" s="41" t="str">
        <f>'Beoordelaar 5'!I168</f>
        <v>SCORE</v>
      </c>
      <c r="K560" s="134"/>
    </row>
    <row r="561" spans="1:11" ht="20" customHeight="1">
      <c r="A561" s="135" t="s">
        <v>4</v>
      </c>
      <c r="B561" s="135"/>
      <c r="C561" s="10"/>
      <c r="D561" s="37" t="s">
        <v>5</v>
      </c>
      <c r="E561" s="134"/>
      <c r="F561" s="10"/>
      <c r="G561" s="37" t="s">
        <v>5</v>
      </c>
      <c r="H561" s="134"/>
      <c r="I561" s="10"/>
      <c r="J561" s="37" t="s">
        <v>5</v>
      </c>
      <c r="K561" s="134"/>
    </row>
    <row r="562" spans="1:11" ht="20" customHeight="1">
      <c r="A562" s="136"/>
      <c r="B562" s="136"/>
      <c r="C562" s="10"/>
      <c r="D562" s="33" t="str">
        <f>IF(D561="Uitmuntend","€ 1.000",IF(D561="Voldoende","€ 500",IF(D561="Onvoldoende","KO"," ")))</f>
        <v xml:space="preserve"> </v>
      </c>
      <c r="E562" s="134"/>
      <c r="F562" s="10"/>
      <c r="G562" s="33" t="str">
        <f>IF(G561="Uitmuntend","€ 1.000",IF(G561="Voldoende","€ 500",IF(G561="Onvoldoende","KO"," ")))</f>
        <v xml:space="preserve"> </v>
      </c>
      <c r="H562" s="134"/>
      <c r="I562" s="10"/>
      <c r="J562" s="33" t="str">
        <f>IF(J561="Uitmuntend","€ 1.000",IF(J561="Voldoende","€ 500",IF(J561="Onvoldoende","KO"," ")))</f>
        <v xml:space="preserve"> </v>
      </c>
      <c r="K562" s="134"/>
    </row>
    <row r="563" spans="1:11" ht="20" customHeight="1">
      <c r="A563" s="131" t="str">
        <f>PRODUCTDEMONSTRATIE!A44</f>
        <v>2.	constructie tussen frame en blad</v>
      </c>
      <c r="B563" s="52" t="s">
        <v>6</v>
      </c>
      <c r="C563" s="10"/>
      <c r="D563" s="41" t="str">
        <f>'Beoordelaar 1'!C170</f>
        <v>SCORE</v>
      </c>
      <c r="E563" s="134" t="s">
        <v>3</v>
      </c>
      <c r="F563" s="10"/>
      <c r="G563" s="41" t="str">
        <f>'Beoordelaar 1'!F170</f>
        <v>SCORE</v>
      </c>
      <c r="H563" s="134" t="s">
        <v>3</v>
      </c>
      <c r="I563" s="10"/>
      <c r="J563" s="41" t="str">
        <f>'Beoordelaar 1'!I170</f>
        <v>SCORE</v>
      </c>
      <c r="K563" s="134" t="s">
        <v>3</v>
      </c>
    </row>
    <row r="564" spans="1:11" ht="20" customHeight="1">
      <c r="A564" s="132"/>
      <c r="B564" s="52" t="s">
        <v>7</v>
      </c>
      <c r="C564" s="10"/>
      <c r="D564" s="41" t="str">
        <f>'Beoordelaar 2'!C170</f>
        <v>SCORE</v>
      </c>
      <c r="E564" s="134"/>
      <c r="F564" s="10"/>
      <c r="G564" s="41" t="str">
        <f>'Beoordelaar 2'!F170</f>
        <v>SCORE</v>
      </c>
      <c r="H564" s="134"/>
      <c r="I564" s="10"/>
      <c r="J564" s="41" t="str">
        <f>'Beoordelaar 2'!I170</f>
        <v>SCORE</v>
      </c>
      <c r="K564" s="134"/>
    </row>
    <row r="565" spans="1:11" ht="20" customHeight="1">
      <c r="A565" s="132"/>
      <c r="B565" s="52" t="s">
        <v>8</v>
      </c>
      <c r="C565" s="10"/>
      <c r="D565" s="41" t="str">
        <f>'Beoordelaar 3'!C170</f>
        <v>SCORE</v>
      </c>
      <c r="E565" s="134"/>
      <c r="F565" s="10"/>
      <c r="G565" s="41" t="str">
        <f>'Beoordelaar 3'!F170</f>
        <v>SCORE</v>
      </c>
      <c r="H565" s="134"/>
      <c r="I565" s="10"/>
      <c r="J565" s="41" t="str">
        <f>'Beoordelaar 3'!I170</f>
        <v>SCORE</v>
      </c>
      <c r="K565" s="134"/>
    </row>
    <row r="566" spans="1:11" ht="20" customHeight="1">
      <c r="A566" s="132"/>
      <c r="B566" s="52" t="s">
        <v>16</v>
      </c>
      <c r="C566" s="10"/>
      <c r="D566" s="41" t="str">
        <f>'Beoordelaar 4'!C170</f>
        <v>SCORE</v>
      </c>
      <c r="E566" s="134"/>
      <c r="F566" s="10"/>
      <c r="G566" s="41" t="str">
        <f>'Beoordelaar 4'!F170</f>
        <v>SCORE</v>
      </c>
      <c r="H566" s="134"/>
      <c r="I566" s="10"/>
      <c r="J566" s="41" t="str">
        <f>'Beoordelaar 4'!I170</f>
        <v>SCORE</v>
      </c>
      <c r="K566" s="134"/>
    </row>
    <row r="567" spans="1:11" ht="20" customHeight="1">
      <c r="A567" s="133"/>
      <c r="B567" s="52" t="s">
        <v>17</v>
      </c>
      <c r="C567" s="10"/>
      <c r="D567" s="41" t="str">
        <f>'Beoordelaar 5'!C170</f>
        <v>SCORE</v>
      </c>
      <c r="E567" s="134"/>
      <c r="F567" s="10"/>
      <c r="G567" s="41" t="str">
        <f>'Beoordelaar 5'!F170</f>
        <v>SCORE</v>
      </c>
      <c r="H567" s="134"/>
      <c r="I567" s="10"/>
      <c r="J567" s="41" t="str">
        <f>'Beoordelaar 5'!I170</f>
        <v>SCORE</v>
      </c>
      <c r="K567" s="134"/>
    </row>
    <row r="568" spans="1:11" ht="20" customHeight="1">
      <c r="A568" s="135" t="s">
        <v>4</v>
      </c>
      <c r="B568" s="135"/>
      <c r="C568" s="10"/>
      <c r="D568" s="37" t="s">
        <v>5</v>
      </c>
      <c r="E568" s="134"/>
      <c r="F568" s="10"/>
      <c r="G568" s="37" t="s">
        <v>5</v>
      </c>
      <c r="H568" s="134"/>
      <c r="I568" s="10"/>
      <c r="J568" s="37" t="s">
        <v>5</v>
      </c>
      <c r="K568" s="134"/>
    </row>
    <row r="569" spans="1:11" ht="20" customHeight="1">
      <c r="A569" s="136"/>
      <c r="B569" s="136"/>
      <c r="C569" s="10"/>
      <c r="D569" s="33" t="str">
        <f>IF(D568="Uitmuntend","€ 1.000",IF(D568="Voldoende","€ 500",IF(D568="Onvoldoende","KO"," ")))</f>
        <v xml:space="preserve"> </v>
      </c>
      <c r="E569" s="134"/>
      <c r="F569" s="10"/>
      <c r="G569" s="33" t="str">
        <f>IF(G568="Uitmuntend","€ 1.000",IF(G568="Voldoende","€ 500",IF(G568="Onvoldoende","KO"," ")))</f>
        <v xml:space="preserve"> </v>
      </c>
      <c r="H569" s="134"/>
      <c r="I569" s="10"/>
      <c r="J569" s="33" t="str">
        <f>IF(J568="Uitmuntend","€ 1.000",IF(J568="Voldoende","€ 500",IF(J568="Onvoldoende","KO"," ")))</f>
        <v xml:space="preserve"> </v>
      </c>
      <c r="K569" s="134"/>
    </row>
    <row r="570" spans="1:11" ht="20" customHeight="1">
      <c r="A570" s="131" t="str">
        <f>PRODUCTDEMONSTRATIE!A45</f>
        <v>3.	uitstraling/ vormgeving</v>
      </c>
      <c r="B570" s="52" t="s">
        <v>6</v>
      </c>
      <c r="C570" s="10"/>
      <c r="D570" s="41" t="str">
        <f>'Beoordelaar 1'!C172</f>
        <v>SCORE</v>
      </c>
      <c r="E570" s="134" t="s">
        <v>3</v>
      </c>
      <c r="F570" s="10"/>
      <c r="G570" s="41" t="str">
        <f>'Beoordelaar 1'!F172</f>
        <v>SCORE</v>
      </c>
      <c r="H570" s="134" t="s">
        <v>3</v>
      </c>
      <c r="I570" s="10"/>
      <c r="J570" s="41" t="str">
        <f>'Beoordelaar 1'!I172</f>
        <v>SCORE</v>
      </c>
      <c r="K570" s="134" t="s">
        <v>3</v>
      </c>
    </row>
    <row r="571" spans="1:11" ht="20" customHeight="1">
      <c r="A571" s="132"/>
      <c r="B571" s="52" t="s">
        <v>7</v>
      </c>
      <c r="C571" s="10"/>
      <c r="D571" s="41" t="str">
        <f>'Beoordelaar 2'!C172</f>
        <v>SCORE</v>
      </c>
      <c r="E571" s="134"/>
      <c r="F571" s="10"/>
      <c r="G571" s="41" t="str">
        <f>'Beoordelaar 2'!F172</f>
        <v>SCORE</v>
      </c>
      <c r="H571" s="134"/>
      <c r="I571" s="10"/>
      <c r="J571" s="41" t="str">
        <f>'Beoordelaar 2'!I172</f>
        <v>SCORE</v>
      </c>
      <c r="K571" s="134"/>
    </row>
    <row r="572" spans="1:11" ht="20" customHeight="1">
      <c r="A572" s="132"/>
      <c r="B572" s="52" t="s">
        <v>8</v>
      </c>
      <c r="C572" s="10"/>
      <c r="D572" s="41" t="str">
        <f>'Beoordelaar 3'!C172</f>
        <v>SCORE</v>
      </c>
      <c r="E572" s="134"/>
      <c r="F572" s="10"/>
      <c r="G572" s="41" t="str">
        <f>'Beoordelaar 3'!F172</f>
        <v>SCORE</v>
      </c>
      <c r="H572" s="134"/>
      <c r="I572" s="10"/>
      <c r="J572" s="41" t="str">
        <f>'Beoordelaar 3'!I172</f>
        <v>SCORE</v>
      </c>
      <c r="K572" s="134"/>
    </row>
    <row r="573" spans="1:11" ht="20" customHeight="1">
      <c r="A573" s="132"/>
      <c r="B573" s="52" t="s">
        <v>16</v>
      </c>
      <c r="C573" s="10"/>
      <c r="D573" s="41" t="str">
        <f>'Beoordelaar 4'!C172</f>
        <v>SCORE</v>
      </c>
      <c r="E573" s="134"/>
      <c r="F573" s="10"/>
      <c r="G573" s="41" t="str">
        <f>'Beoordelaar 4'!F172</f>
        <v>SCORE</v>
      </c>
      <c r="H573" s="134"/>
      <c r="I573" s="10"/>
      <c r="J573" s="41" t="str">
        <f>'Beoordelaar 4'!I172</f>
        <v>SCORE</v>
      </c>
      <c r="K573" s="134"/>
    </row>
    <row r="574" spans="1:11" ht="20" customHeight="1">
      <c r="A574" s="133"/>
      <c r="B574" s="52" t="s">
        <v>17</v>
      </c>
      <c r="C574" s="10"/>
      <c r="D574" s="41" t="str">
        <f>'Beoordelaar 5'!C172</f>
        <v>SCORE</v>
      </c>
      <c r="E574" s="134"/>
      <c r="F574" s="10"/>
      <c r="G574" s="41" t="str">
        <f>'Beoordelaar 5'!F172</f>
        <v>SCORE</v>
      </c>
      <c r="H574" s="134"/>
      <c r="I574" s="10"/>
      <c r="J574" s="41" t="str">
        <f>'Beoordelaar 5'!I172</f>
        <v>SCORE</v>
      </c>
      <c r="K574" s="134"/>
    </row>
    <row r="575" spans="1:11" ht="20" customHeight="1">
      <c r="A575" s="135" t="s">
        <v>4</v>
      </c>
      <c r="B575" s="135"/>
      <c r="C575" s="10"/>
      <c r="D575" s="37" t="s">
        <v>5</v>
      </c>
      <c r="E575" s="134"/>
      <c r="F575" s="10"/>
      <c r="G575" s="37" t="s">
        <v>5</v>
      </c>
      <c r="H575" s="134"/>
      <c r="I575" s="10"/>
      <c r="J575" s="37" t="s">
        <v>5</v>
      </c>
      <c r="K575" s="134"/>
    </row>
    <row r="576" spans="1:11" ht="20" customHeight="1">
      <c r="A576" s="136"/>
      <c r="B576" s="136"/>
      <c r="C576" s="10"/>
      <c r="D576" s="33" t="str">
        <f>IF(D575="Uitmuntend","€ 1.000",IF(D575="Voldoende","€ 500",IF(D575="Onvoldoende","KO"," ")))</f>
        <v xml:space="preserve"> </v>
      </c>
      <c r="E576" s="134"/>
      <c r="F576" s="10"/>
      <c r="G576" s="33" t="str">
        <f>IF(G575="Uitmuntend","€ 1.000",IF(G575="Voldoende","€ 500",IF(G575="Onvoldoende","KO"," ")))</f>
        <v xml:space="preserve"> </v>
      </c>
      <c r="H576" s="134"/>
      <c r="I576" s="10"/>
      <c r="J576" s="33" t="str">
        <f>IF(J575="Uitmuntend","€ 1.000",IF(J575="Voldoende","€ 500",IF(J575="Onvoldoende","KO"," ")))</f>
        <v xml:space="preserve"> </v>
      </c>
      <c r="K576" s="134"/>
    </row>
    <row r="577" spans="1:11" ht="20" customHeight="1">
      <c r="A577" s="131" t="str">
        <f>PRODUCTDEMONSTRATIE!A46</f>
        <v>4.	gemak schoonmaak</v>
      </c>
      <c r="B577" s="52" t="s">
        <v>6</v>
      </c>
      <c r="C577" s="10"/>
      <c r="D577" s="41" t="str">
        <f>'Beoordelaar 1'!C174</f>
        <v>SCORE</v>
      </c>
      <c r="E577" s="134" t="s">
        <v>3</v>
      </c>
      <c r="F577" s="10"/>
      <c r="G577" s="41" t="str">
        <f>'Beoordelaar 1'!F174</f>
        <v>SCORE</v>
      </c>
      <c r="H577" s="134" t="s">
        <v>3</v>
      </c>
      <c r="I577" s="10"/>
      <c r="J577" s="41" t="str">
        <f>'Beoordelaar 1'!I174</f>
        <v>SCORE</v>
      </c>
      <c r="K577" s="134" t="s">
        <v>3</v>
      </c>
    </row>
    <row r="578" spans="1:11" ht="20" customHeight="1">
      <c r="A578" s="132"/>
      <c r="B578" s="52" t="s">
        <v>7</v>
      </c>
      <c r="C578" s="10"/>
      <c r="D578" s="41" t="str">
        <f>'Beoordelaar 2'!C174</f>
        <v>SCORE</v>
      </c>
      <c r="E578" s="134"/>
      <c r="F578" s="10"/>
      <c r="G578" s="41" t="str">
        <f>'Beoordelaar 2'!F174</f>
        <v>SCORE</v>
      </c>
      <c r="H578" s="134"/>
      <c r="I578" s="10"/>
      <c r="J578" s="41" t="str">
        <f>'Beoordelaar 2'!I174</f>
        <v>SCORE</v>
      </c>
      <c r="K578" s="134"/>
    </row>
    <row r="579" spans="1:11" ht="20" customHeight="1">
      <c r="A579" s="132"/>
      <c r="B579" s="52" t="s">
        <v>8</v>
      </c>
      <c r="C579" s="10"/>
      <c r="D579" s="41" t="str">
        <f>'Beoordelaar 3'!C174</f>
        <v>SCORE</v>
      </c>
      <c r="E579" s="134"/>
      <c r="F579" s="10"/>
      <c r="G579" s="41" t="str">
        <f>'Beoordelaar 3'!F174</f>
        <v>SCORE</v>
      </c>
      <c r="H579" s="134"/>
      <c r="I579" s="10"/>
      <c r="J579" s="41" t="str">
        <f>'Beoordelaar 3'!I174</f>
        <v>SCORE</v>
      </c>
      <c r="K579" s="134"/>
    </row>
    <row r="580" spans="1:11" ht="20" customHeight="1">
      <c r="A580" s="132"/>
      <c r="B580" s="52" t="s">
        <v>16</v>
      </c>
      <c r="C580" s="10"/>
      <c r="D580" s="41" t="str">
        <f>'Beoordelaar 4'!C174</f>
        <v>SCORE</v>
      </c>
      <c r="E580" s="134"/>
      <c r="F580" s="10"/>
      <c r="G580" s="41" t="str">
        <f>'Beoordelaar 4'!F174</f>
        <v>SCORE</v>
      </c>
      <c r="H580" s="134"/>
      <c r="I580" s="10"/>
      <c r="J580" s="41" t="str">
        <f>'Beoordelaar 4'!I174</f>
        <v>SCORE</v>
      </c>
      <c r="K580" s="134"/>
    </row>
    <row r="581" spans="1:11" ht="20" customHeight="1">
      <c r="A581" s="133"/>
      <c r="B581" s="52" t="s">
        <v>17</v>
      </c>
      <c r="C581" s="10"/>
      <c r="D581" s="41" t="str">
        <f>'Beoordelaar 5'!C174</f>
        <v>SCORE</v>
      </c>
      <c r="E581" s="134"/>
      <c r="F581" s="10"/>
      <c r="G581" s="41" t="str">
        <f>'Beoordelaar 5'!F174</f>
        <v>SCORE</v>
      </c>
      <c r="H581" s="134"/>
      <c r="I581" s="10"/>
      <c r="J581" s="41" t="str">
        <f>'Beoordelaar 5'!I174</f>
        <v>SCORE</v>
      </c>
      <c r="K581" s="134"/>
    </row>
    <row r="582" spans="1:11" ht="20" customHeight="1">
      <c r="A582" s="135" t="s">
        <v>4</v>
      </c>
      <c r="B582" s="135"/>
      <c r="C582" s="10"/>
      <c r="D582" s="37" t="s">
        <v>5</v>
      </c>
      <c r="E582" s="134"/>
      <c r="F582" s="10"/>
      <c r="G582" s="37" t="s">
        <v>5</v>
      </c>
      <c r="H582" s="134"/>
      <c r="I582" s="10"/>
      <c r="J582" s="37" t="s">
        <v>5</v>
      </c>
      <c r="K582" s="134"/>
    </row>
    <row r="583" spans="1:11" ht="20" customHeight="1">
      <c r="A583" s="136"/>
      <c r="B583" s="136"/>
      <c r="C583" s="10"/>
      <c r="D583" s="33" t="str">
        <f>IF(D582="Uitmuntend","€ 1.000",IF(D582="Voldoende","€ 500",IF(D582="Onvoldoende","KO"," ")))</f>
        <v xml:space="preserve"> </v>
      </c>
      <c r="E583" s="134"/>
      <c r="F583" s="10"/>
      <c r="G583" s="33" t="str">
        <f>IF(G582="Uitmuntend","€ 1.000",IF(G582="Voldoende","€ 500",IF(G582="Onvoldoende","KO"," ")))</f>
        <v xml:space="preserve"> </v>
      </c>
      <c r="H583" s="134"/>
      <c r="I583" s="10"/>
      <c r="J583" s="33" t="str">
        <f>IF(J582="Uitmuntend","€ 1.000",IF(J582="Voldoende","€ 500",IF(J582="Onvoldoende","KO"," ")))</f>
        <v xml:space="preserve"> </v>
      </c>
      <c r="K583" s="134"/>
    </row>
    <row r="584" spans="1:11" ht="20" customHeight="1">
      <c r="A584" s="131" t="str">
        <f>PRODUCTDEMONSTRATIE!A47</f>
        <v>5.	Mate van keuze kleuren in stalenboek</v>
      </c>
      <c r="B584" s="52" t="s">
        <v>6</v>
      </c>
      <c r="C584" s="10"/>
      <c r="D584" s="41" t="str">
        <f>'Beoordelaar 1'!C176</f>
        <v>SCORE</v>
      </c>
      <c r="E584" s="134" t="s">
        <v>3</v>
      </c>
      <c r="F584" s="10"/>
      <c r="G584" s="41" t="str">
        <f>'Beoordelaar 1'!F176</f>
        <v>SCORE</v>
      </c>
      <c r="H584" s="134" t="s">
        <v>3</v>
      </c>
      <c r="I584" s="10"/>
      <c r="J584" s="41" t="str">
        <f>'Beoordelaar 1'!I176</f>
        <v>SCORE</v>
      </c>
      <c r="K584" s="134" t="s">
        <v>3</v>
      </c>
    </row>
    <row r="585" spans="1:11" ht="20" customHeight="1">
      <c r="A585" s="132"/>
      <c r="B585" s="52" t="s">
        <v>7</v>
      </c>
      <c r="C585" s="10"/>
      <c r="D585" s="41" t="str">
        <f>'Beoordelaar 2'!C176</f>
        <v>SCORE</v>
      </c>
      <c r="E585" s="134"/>
      <c r="F585" s="10"/>
      <c r="G585" s="41" t="str">
        <f>'Beoordelaar 2'!F176</f>
        <v>SCORE</v>
      </c>
      <c r="H585" s="134"/>
      <c r="I585" s="10"/>
      <c r="J585" s="41" t="str">
        <f>'Beoordelaar 2'!I176</f>
        <v>SCORE</v>
      </c>
      <c r="K585" s="134"/>
    </row>
    <row r="586" spans="1:11" ht="20" customHeight="1">
      <c r="A586" s="132"/>
      <c r="B586" s="52" t="s">
        <v>8</v>
      </c>
      <c r="C586" s="10"/>
      <c r="D586" s="41" t="str">
        <f>'Beoordelaar 3'!C176</f>
        <v>SCORE</v>
      </c>
      <c r="E586" s="134"/>
      <c r="F586" s="10"/>
      <c r="G586" s="41" t="str">
        <f>'Beoordelaar 3'!F176</f>
        <v>SCORE</v>
      </c>
      <c r="H586" s="134"/>
      <c r="I586" s="10"/>
      <c r="J586" s="41" t="str">
        <f>'Beoordelaar 3'!I176</f>
        <v>SCORE</v>
      </c>
      <c r="K586" s="134"/>
    </row>
    <row r="587" spans="1:11" ht="20" customHeight="1">
      <c r="A587" s="132"/>
      <c r="B587" s="52" t="s">
        <v>16</v>
      </c>
      <c r="C587" s="10"/>
      <c r="D587" s="41" t="str">
        <f>'Beoordelaar 4'!C176</f>
        <v>SCORE</v>
      </c>
      <c r="E587" s="134"/>
      <c r="F587" s="10"/>
      <c r="G587" s="41" t="str">
        <f>'Beoordelaar 4'!F176</f>
        <v>SCORE</v>
      </c>
      <c r="H587" s="134"/>
      <c r="I587" s="10"/>
      <c r="J587" s="41" t="str">
        <f>'Beoordelaar 4'!I176</f>
        <v>SCORE</v>
      </c>
      <c r="K587" s="134"/>
    </row>
    <row r="588" spans="1:11" ht="20" customHeight="1">
      <c r="A588" s="133"/>
      <c r="B588" s="52" t="s">
        <v>17</v>
      </c>
      <c r="C588" s="10"/>
      <c r="D588" s="41" t="str">
        <f>'Beoordelaar 5'!C176</f>
        <v>SCORE</v>
      </c>
      <c r="E588" s="134"/>
      <c r="F588" s="10"/>
      <c r="G588" s="41" t="str">
        <f>'Beoordelaar 5'!F176</f>
        <v>SCORE</v>
      </c>
      <c r="H588" s="134"/>
      <c r="I588" s="10"/>
      <c r="J588" s="41" t="str">
        <f>'Beoordelaar 5'!I176</f>
        <v>SCORE</v>
      </c>
      <c r="K588" s="134"/>
    </row>
    <row r="589" spans="1:11" ht="20" customHeight="1">
      <c r="A589" s="135" t="s">
        <v>4</v>
      </c>
      <c r="B589" s="135"/>
      <c r="C589" s="10"/>
      <c r="D589" s="37" t="s">
        <v>5</v>
      </c>
      <c r="E589" s="134"/>
      <c r="F589" s="10"/>
      <c r="G589" s="37" t="s">
        <v>5</v>
      </c>
      <c r="H589" s="134"/>
      <c r="I589" s="10"/>
      <c r="J589" s="37" t="s">
        <v>5</v>
      </c>
      <c r="K589" s="134"/>
    </row>
    <row r="590" spans="1:11" ht="20" customHeight="1">
      <c r="A590" s="136"/>
      <c r="B590" s="136"/>
      <c r="C590" s="10"/>
      <c r="D590" s="33" t="str">
        <f>IF(D589="Uitmuntend","€ 1.000",IF(D589="Goed","€ 500",IF(D589="Voldoende","€ 0"," ")))</f>
        <v xml:space="preserve"> </v>
      </c>
      <c r="E590" s="134"/>
      <c r="F590" s="10"/>
      <c r="G590" s="33" t="str">
        <f>IF(G589="Uitmuntend","€ 1.000",IF(G589="Goed","€ 500",IF(G589="Voldoende","€ 0"," ")))</f>
        <v xml:space="preserve"> </v>
      </c>
      <c r="H590" s="134"/>
      <c r="I590" s="10"/>
      <c r="J590" s="33" t="str">
        <f>IF(J589="Uitmuntend","€ 1.000",IF(J589="Goed","€ 500",IF(J589="Voldoende","€ 0"," ")))</f>
        <v xml:space="preserve"> </v>
      </c>
      <c r="K590" s="134"/>
    </row>
    <row r="591" spans="1:11" ht="20" customHeight="1">
      <c r="A591" s="165" t="s">
        <v>137</v>
      </c>
      <c r="B591" s="166"/>
      <c r="C591" s="81"/>
      <c r="D591" s="163" t="e">
        <f>D562+D569+D576+D583+D590</f>
        <v>#VALUE!</v>
      </c>
      <c r="E591" s="164"/>
      <c r="F591" s="82"/>
      <c r="G591" s="163" t="e">
        <f>G562+G569+G576+G583+G590</f>
        <v>#VALUE!</v>
      </c>
      <c r="H591" s="164"/>
      <c r="I591" s="82"/>
      <c r="J591" s="163" t="e">
        <f>J562+J569+J576+J583+J590</f>
        <v>#VALUE!</v>
      </c>
      <c r="K591" s="164"/>
    </row>
    <row r="592" spans="1:11" ht="20" customHeight="1">
      <c r="A592" s="137" t="str">
        <f>PRODUCTDEMONSTRATIE!A42</f>
        <v>(10) Bureau nr. 14 (Volkern blad, aluminium frame, 140x80 cm)</v>
      </c>
      <c r="B592" s="138"/>
      <c r="C592" s="138"/>
      <c r="D592" s="138"/>
      <c r="E592" s="138"/>
      <c r="F592" s="138"/>
      <c r="G592" s="138"/>
      <c r="H592" s="138"/>
      <c r="I592" s="138"/>
      <c r="J592" s="138"/>
      <c r="K592" s="139"/>
    </row>
    <row r="593" spans="1:11" ht="20" customHeight="1">
      <c r="A593" s="132" t="str">
        <f>PRODUCTDEMONSTRATIE!A43</f>
        <v>1.	Stabiliteit</v>
      </c>
      <c r="B593" s="84" t="s">
        <v>6</v>
      </c>
      <c r="C593" s="10"/>
      <c r="D593" s="85" t="str">
        <f>'Beoordelaar 1'!C179</f>
        <v>SCORE</v>
      </c>
      <c r="E593" s="140" t="s">
        <v>3</v>
      </c>
      <c r="F593" s="10"/>
      <c r="G593" s="85" t="str">
        <f>'Beoordelaar 1'!F179</f>
        <v>SCORE</v>
      </c>
      <c r="H593" s="140" t="s">
        <v>3</v>
      </c>
      <c r="I593" s="10"/>
      <c r="J593" s="85" t="str">
        <f>'Beoordelaar 1'!I179</f>
        <v>SCORE</v>
      </c>
      <c r="K593" s="140" t="s">
        <v>3</v>
      </c>
    </row>
    <row r="594" spans="1:11" ht="20" customHeight="1">
      <c r="A594" s="132"/>
      <c r="B594" s="52" t="s">
        <v>7</v>
      </c>
      <c r="C594" s="10"/>
      <c r="D594" s="41" t="str">
        <f>'Beoordelaar 2'!C179</f>
        <v>SCORE</v>
      </c>
      <c r="E594" s="134"/>
      <c r="F594" s="10"/>
      <c r="G594" s="41" t="str">
        <f>'Beoordelaar 2'!F179</f>
        <v>SCORE</v>
      </c>
      <c r="H594" s="134"/>
      <c r="I594" s="10"/>
      <c r="J594" s="41" t="str">
        <f>'Beoordelaar 2'!I179</f>
        <v>SCORE</v>
      </c>
      <c r="K594" s="134"/>
    </row>
    <row r="595" spans="1:11" ht="20" customHeight="1">
      <c r="A595" s="132"/>
      <c r="B595" s="52" t="s">
        <v>8</v>
      </c>
      <c r="C595" s="10"/>
      <c r="D595" s="41" t="str">
        <f>'Beoordelaar 3'!C179</f>
        <v>SCORE</v>
      </c>
      <c r="E595" s="134"/>
      <c r="F595" s="10"/>
      <c r="G595" s="41" t="str">
        <f>'Beoordelaar 3'!F179</f>
        <v>SCORE</v>
      </c>
      <c r="H595" s="134"/>
      <c r="I595" s="10"/>
      <c r="J595" s="41" t="str">
        <f>'Beoordelaar 3'!I179</f>
        <v>SCORE</v>
      </c>
      <c r="K595" s="134"/>
    </row>
    <row r="596" spans="1:11" ht="20" customHeight="1">
      <c r="A596" s="132"/>
      <c r="B596" s="52" t="s">
        <v>16</v>
      </c>
      <c r="C596" s="10"/>
      <c r="D596" s="41" t="str">
        <f>'Beoordelaar 4'!C179</f>
        <v>SCORE</v>
      </c>
      <c r="E596" s="134"/>
      <c r="F596" s="10"/>
      <c r="G596" s="41" t="str">
        <f>'Beoordelaar 4'!F179</f>
        <v>SCORE</v>
      </c>
      <c r="H596" s="134"/>
      <c r="I596" s="10"/>
      <c r="J596" s="41" t="str">
        <f>'Beoordelaar 4'!I179</f>
        <v>SCORE</v>
      </c>
      <c r="K596" s="134"/>
    </row>
    <row r="597" spans="1:11" ht="20" customHeight="1">
      <c r="A597" s="133"/>
      <c r="B597" s="52" t="s">
        <v>17</v>
      </c>
      <c r="C597" s="10"/>
      <c r="D597" s="41" t="str">
        <f>'Beoordelaar 5'!C179</f>
        <v>SCORE</v>
      </c>
      <c r="E597" s="134"/>
      <c r="F597" s="10"/>
      <c r="G597" s="41" t="str">
        <f>'Beoordelaar 5'!F179</f>
        <v>SCORE</v>
      </c>
      <c r="H597" s="134"/>
      <c r="I597" s="10"/>
      <c r="J597" s="41" t="str">
        <f>'Beoordelaar 5'!I179</f>
        <v>SCORE</v>
      </c>
      <c r="K597" s="134"/>
    </row>
    <row r="598" spans="1:11" ht="20" customHeight="1">
      <c r="A598" s="135" t="s">
        <v>4</v>
      </c>
      <c r="B598" s="135"/>
      <c r="C598" s="10"/>
      <c r="D598" s="37" t="s">
        <v>5</v>
      </c>
      <c r="E598" s="134"/>
      <c r="F598" s="10"/>
      <c r="G598" s="37" t="s">
        <v>5</v>
      </c>
      <c r="H598" s="134"/>
      <c r="I598" s="10"/>
      <c r="J598" s="37" t="s">
        <v>5</v>
      </c>
      <c r="K598" s="134"/>
    </row>
    <row r="599" spans="1:11" ht="20" customHeight="1">
      <c r="A599" s="136"/>
      <c r="B599" s="136"/>
      <c r="C599" s="10"/>
      <c r="D599" s="33" t="str">
        <f>IF(D598="Uitmuntend","€ 1.000",IF(D598="Voldoende","€ 500",IF(D598="Onvoldoende","KO"," ")))</f>
        <v xml:space="preserve"> </v>
      </c>
      <c r="E599" s="134"/>
      <c r="F599" s="10"/>
      <c r="G599" s="33" t="str">
        <f>IF(G598="Uitmuntend","€ 1.000",IF(G598="Voldoende","€ 500",IF(G598="Onvoldoende","KO"," ")))</f>
        <v xml:space="preserve"> </v>
      </c>
      <c r="H599" s="134"/>
      <c r="I599" s="10"/>
      <c r="J599" s="33" t="str">
        <f>IF(J598="Uitmuntend","€ 1.000",IF(J598="Voldoende","€ 500",IF(J598="Onvoldoende","KO"," ")))</f>
        <v xml:space="preserve"> </v>
      </c>
      <c r="K599" s="134"/>
    </row>
    <row r="600" spans="1:11" ht="20" customHeight="1">
      <c r="A600" s="131" t="str">
        <f>PRODUCTDEMONSTRATIE!A44</f>
        <v>2.	constructie tussen frame en blad</v>
      </c>
      <c r="B600" s="52" t="s">
        <v>6</v>
      </c>
      <c r="C600" s="10"/>
      <c r="D600" s="41" t="str">
        <f>'Beoordelaar 1'!C181</f>
        <v>SCORE</v>
      </c>
      <c r="E600" s="134" t="s">
        <v>3</v>
      </c>
      <c r="F600" s="10"/>
      <c r="G600" s="41" t="str">
        <f>'Beoordelaar 1'!F181</f>
        <v>SCORE</v>
      </c>
      <c r="H600" s="134" t="s">
        <v>3</v>
      </c>
      <c r="I600" s="10"/>
      <c r="J600" s="41" t="str">
        <f>'Beoordelaar 1'!I181</f>
        <v>SCORE</v>
      </c>
      <c r="K600" s="134" t="s">
        <v>3</v>
      </c>
    </row>
    <row r="601" spans="1:11" ht="20" customHeight="1">
      <c r="A601" s="132"/>
      <c r="B601" s="52" t="s">
        <v>7</v>
      </c>
      <c r="C601" s="10"/>
      <c r="D601" s="41" t="str">
        <f>'Beoordelaar 2'!C181</f>
        <v>SCORE</v>
      </c>
      <c r="E601" s="134"/>
      <c r="F601" s="10"/>
      <c r="G601" s="41" t="str">
        <f>'Beoordelaar 2'!F181</f>
        <v>SCORE</v>
      </c>
      <c r="H601" s="134"/>
      <c r="I601" s="10"/>
      <c r="J601" s="41" t="str">
        <f>'Beoordelaar 2'!I181</f>
        <v>SCORE</v>
      </c>
      <c r="K601" s="134"/>
    </row>
    <row r="602" spans="1:11" ht="20" customHeight="1">
      <c r="A602" s="132"/>
      <c r="B602" s="52" t="s">
        <v>8</v>
      </c>
      <c r="C602" s="10"/>
      <c r="D602" s="41" t="str">
        <f>'Beoordelaar 3'!C181</f>
        <v>SCORE</v>
      </c>
      <c r="E602" s="134"/>
      <c r="F602" s="10"/>
      <c r="G602" s="41" t="str">
        <f>'Beoordelaar 3'!F181</f>
        <v>SCORE</v>
      </c>
      <c r="H602" s="134"/>
      <c r="I602" s="10"/>
      <c r="J602" s="41" t="str">
        <f>'Beoordelaar 3'!I181</f>
        <v>SCORE</v>
      </c>
      <c r="K602" s="134"/>
    </row>
    <row r="603" spans="1:11" ht="20" customHeight="1">
      <c r="A603" s="132"/>
      <c r="B603" s="52" t="s">
        <v>16</v>
      </c>
      <c r="C603" s="10"/>
      <c r="D603" s="41" t="str">
        <f>'Beoordelaar 4'!C181</f>
        <v>SCORE</v>
      </c>
      <c r="E603" s="134"/>
      <c r="F603" s="10"/>
      <c r="G603" s="41" t="str">
        <f>'Beoordelaar 4'!F181</f>
        <v>SCORE</v>
      </c>
      <c r="H603" s="134"/>
      <c r="I603" s="10"/>
      <c r="J603" s="41" t="str">
        <f>'Beoordelaar 4'!I181</f>
        <v>SCORE</v>
      </c>
      <c r="K603" s="134"/>
    </row>
    <row r="604" spans="1:11" ht="20" customHeight="1">
      <c r="A604" s="133"/>
      <c r="B604" s="52" t="s">
        <v>17</v>
      </c>
      <c r="C604" s="10"/>
      <c r="D604" s="41" t="str">
        <f>'Beoordelaar 5'!C181</f>
        <v>SCORE</v>
      </c>
      <c r="E604" s="134"/>
      <c r="F604" s="10"/>
      <c r="G604" s="41" t="str">
        <f>'Beoordelaar 5'!F181</f>
        <v>SCORE</v>
      </c>
      <c r="H604" s="134"/>
      <c r="I604" s="10"/>
      <c r="J604" s="41" t="str">
        <f>'Beoordelaar 5'!I181</f>
        <v>SCORE</v>
      </c>
      <c r="K604" s="134"/>
    </row>
    <row r="605" spans="1:11" ht="20" customHeight="1">
      <c r="A605" s="135" t="s">
        <v>4</v>
      </c>
      <c r="B605" s="135"/>
      <c r="C605" s="10"/>
      <c r="D605" s="37" t="s">
        <v>5</v>
      </c>
      <c r="E605" s="134"/>
      <c r="F605" s="10"/>
      <c r="G605" s="37" t="s">
        <v>5</v>
      </c>
      <c r="H605" s="134"/>
      <c r="I605" s="10"/>
      <c r="J605" s="37" t="s">
        <v>5</v>
      </c>
      <c r="K605" s="134"/>
    </row>
    <row r="606" spans="1:11" ht="20" customHeight="1">
      <c r="A606" s="136"/>
      <c r="B606" s="136"/>
      <c r="C606" s="10"/>
      <c r="D606" s="33" t="str">
        <f>IF(D605="Uitmuntend","€ 1.000",IF(D605="Voldoende","€ 500",IF(D605="Onvoldoende","KO"," ")))</f>
        <v xml:space="preserve"> </v>
      </c>
      <c r="E606" s="134"/>
      <c r="F606" s="10"/>
      <c r="G606" s="33" t="str">
        <f>IF(G605="Uitmuntend","€ 1.000",IF(G605="Voldoende","€ 500",IF(G605="Onvoldoende","KO"," ")))</f>
        <v xml:space="preserve"> </v>
      </c>
      <c r="H606" s="134"/>
      <c r="I606" s="10"/>
      <c r="J606" s="33" t="str">
        <f>IF(J605="Uitmuntend","€ 1.000",IF(J605="Voldoende","€ 500",IF(J605="Onvoldoende","KO"," ")))</f>
        <v xml:space="preserve"> </v>
      </c>
      <c r="K606" s="134"/>
    </row>
    <row r="607" spans="1:11" ht="20" customHeight="1">
      <c r="A607" s="131" t="str">
        <f>PRODUCTDEMONSTRATIE!A45</f>
        <v>3.	uitstraling/ vormgeving</v>
      </c>
      <c r="B607" s="52" t="s">
        <v>6</v>
      </c>
      <c r="C607" s="10"/>
      <c r="D607" s="41" t="str">
        <f>'Beoordelaar 1'!C183</f>
        <v>SCORE</v>
      </c>
      <c r="E607" s="134" t="s">
        <v>3</v>
      </c>
      <c r="F607" s="10"/>
      <c r="G607" s="41" t="str">
        <f>'Beoordelaar 1'!F183</f>
        <v>SCORE</v>
      </c>
      <c r="H607" s="134" t="s">
        <v>3</v>
      </c>
      <c r="I607" s="10"/>
      <c r="J607" s="41" t="str">
        <f>'Beoordelaar 1'!I183</f>
        <v>SCORE</v>
      </c>
      <c r="K607" s="134" t="s">
        <v>3</v>
      </c>
    </row>
    <row r="608" spans="1:11" ht="20" customHeight="1">
      <c r="A608" s="132"/>
      <c r="B608" s="52" t="s">
        <v>7</v>
      </c>
      <c r="C608" s="10"/>
      <c r="D608" s="41" t="str">
        <f>'Beoordelaar 2'!C183</f>
        <v>SCORE</v>
      </c>
      <c r="E608" s="134"/>
      <c r="F608" s="10"/>
      <c r="G608" s="41" t="str">
        <f>'Beoordelaar 2'!F183</f>
        <v>SCORE</v>
      </c>
      <c r="H608" s="134"/>
      <c r="I608" s="10"/>
      <c r="J608" s="41" t="str">
        <f>'Beoordelaar 2'!I183</f>
        <v>SCORE</v>
      </c>
      <c r="K608" s="134"/>
    </row>
    <row r="609" spans="1:11" ht="20" customHeight="1">
      <c r="A609" s="132"/>
      <c r="B609" s="52" t="s">
        <v>8</v>
      </c>
      <c r="C609" s="10"/>
      <c r="D609" s="41" t="str">
        <f>'Beoordelaar 3'!C183</f>
        <v>SCORE</v>
      </c>
      <c r="E609" s="134"/>
      <c r="F609" s="10"/>
      <c r="G609" s="41" t="str">
        <f>'Beoordelaar 3'!F183</f>
        <v>SCORE</v>
      </c>
      <c r="H609" s="134"/>
      <c r="I609" s="10"/>
      <c r="J609" s="41" t="str">
        <f>'Beoordelaar 3'!I183</f>
        <v>SCORE</v>
      </c>
      <c r="K609" s="134"/>
    </row>
    <row r="610" spans="1:11" ht="20" customHeight="1">
      <c r="A610" s="132"/>
      <c r="B610" s="52" t="s">
        <v>16</v>
      </c>
      <c r="C610" s="10"/>
      <c r="D610" s="41" t="str">
        <f>'Beoordelaar 4'!C183</f>
        <v>SCORE</v>
      </c>
      <c r="E610" s="134"/>
      <c r="F610" s="10"/>
      <c r="G610" s="41" t="str">
        <f>'Beoordelaar 4'!F183</f>
        <v>SCORE</v>
      </c>
      <c r="H610" s="134"/>
      <c r="I610" s="10"/>
      <c r="J610" s="41" t="str">
        <f>'Beoordelaar 4'!I183</f>
        <v>SCORE</v>
      </c>
      <c r="K610" s="134"/>
    </row>
    <row r="611" spans="1:11" ht="20" customHeight="1">
      <c r="A611" s="133"/>
      <c r="B611" s="52" t="s">
        <v>17</v>
      </c>
      <c r="C611" s="10"/>
      <c r="D611" s="41" t="str">
        <f>'Beoordelaar 5'!C183</f>
        <v>SCORE</v>
      </c>
      <c r="E611" s="134"/>
      <c r="F611" s="10"/>
      <c r="G611" s="41" t="str">
        <f>'Beoordelaar 5'!F183</f>
        <v>SCORE</v>
      </c>
      <c r="H611" s="134"/>
      <c r="I611" s="10"/>
      <c r="J611" s="41" t="str">
        <f>'Beoordelaar 5'!I183</f>
        <v>SCORE</v>
      </c>
      <c r="K611" s="134"/>
    </row>
    <row r="612" spans="1:11" ht="20" customHeight="1">
      <c r="A612" s="135" t="s">
        <v>4</v>
      </c>
      <c r="B612" s="135"/>
      <c r="C612" s="10"/>
      <c r="D612" s="37" t="s">
        <v>5</v>
      </c>
      <c r="E612" s="134"/>
      <c r="F612" s="10"/>
      <c r="G612" s="37" t="s">
        <v>5</v>
      </c>
      <c r="H612" s="134"/>
      <c r="I612" s="10"/>
      <c r="J612" s="37" t="s">
        <v>5</v>
      </c>
      <c r="K612" s="134"/>
    </row>
    <row r="613" spans="1:11" ht="20" customHeight="1">
      <c r="A613" s="136"/>
      <c r="B613" s="136"/>
      <c r="C613" s="10"/>
      <c r="D613" s="33" t="str">
        <f>IF(D612="Uitmuntend","€ 1.000",IF(D612="Voldoende","€ 500",IF(D612="Onvoldoende","KO"," ")))</f>
        <v xml:space="preserve"> </v>
      </c>
      <c r="E613" s="134"/>
      <c r="F613" s="10"/>
      <c r="G613" s="33" t="str">
        <f>IF(G612="Uitmuntend","€ 1.000",IF(G612="Voldoende","€ 500",IF(G612="Onvoldoende","KO"," ")))</f>
        <v xml:space="preserve"> </v>
      </c>
      <c r="H613" s="134"/>
      <c r="I613" s="10"/>
      <c r="J613" s="33" t="str">
        <f>IF(J612="Uitmuntend","€ 1.000",IF(J612="Voldoende","€ 500",IF(J612="Onvoldoende","KO"," ")))</f>
        <v xml:space="preserve"> </v>
      </c>
      <c r="K613" s="134"/>
    </row>
    <row r="614" spans="1:11" ht="20" customHeight="1">
      <c r="A614" s="131" t="str">
        <f>PRODUCTDEMONSTRATIE!A46</f>
        <v>4.	gemak schoonmaak</v>
      </c>
      <c r="B614" s="52" t="s">
        <v>6</v>
      </c>
      <c r="C614" s="10"/>
      <c r="D614" s="41" t="str">
        <f>'Beoordelaar 1'!C185</f>
        <v>SCORE</v>
      </c>
      <c r="E614" s="134" t="s">
        <v>3</v>
      </c>
      <c r="F614" s="10"/>
      <c r="G614" s="41" t="str">
        <f>'Beoordelaar 1'!F185</f>
        <v>SCORE</v>
      </c>
      <c r="H614" s="134" t="s">
        <v>3</v>
      </c>
      <c r="I614" s="10"/>
      <c r="J614" s="41" t="str">
        <f>'Beoordelaar 1'!I185</f>
        <v>SCORE</v>
      </c>
      <c r="K614" s="134" t="s">
        <v>3</v>
      </c>
    </row>
    <row r="615" spans="1:11" ht="20" customHeight="1">
      <c r="A615" s="132"/>
      <c r="B615" s="52" t="s">
        <v>7</v>
      </c>
      <c r="C615" s="10"/>
      <c r="D615" s="41" t="str">
        <f>'Beoordelaar 2'!C185</f>
        <v>SCORE</v>
      </c>
      <c r="E615" s="134"/>
      <c r="F615" s="10"/>
      <c r="G615" s="41" t="str">
        <f>'Beoordelaar 2'!F185</f>
        <v>SCORE</v>
      </c>
      <c r="H615" s="134"/>
      <c r="I615" s="10"/>
      <c r="J615" s="41" t="str">
        <f>'Beoordelaar 2'!I185</f>
        <v>SCORE</v>
      </c>
      <c r="K615" s="134"/>
    </row>
    <row r="616" spans="1:11" ht="20" customHeight="1">
      <c r="A616" s="132"/>
      <c r="B616" s="52" t="s">
        <v>8</v>
      </c>
      <c r="C616" s="10"/>
      <c r="D616" s="41" t="str">
        <f>'Beoordelaar 3'!C185</f>
        <v>SCORE</v>
      </c>
      <c r="E616" s="134"/>
      <c r="F616" s="10"/>
      <c r="G616" s="41" t="str">
        <f>'Beoordelaar 3'!F185</f>
        <v>SCORE</v>
      </c>
      <c r="H616" s="134"/>
      <c r="I616" s="10"/>
      <c r="J616" s="41" t="str">
        <f>'Beoordelaar 3'!I185</f>
        <v>SCORE</v>
      </c>
      <c r="K616" s="134"/>
    </row>
    <row r="617" spans="1:11" ht="20" customHeight="1">
      <c r="A617" s="132"/>
      <c r="B617" s="52" t="s">
        <v>16</v>
      </c>
      <c r="C617" s="10"/>
      <c r="D617" s="41" t="str">
        <f>'Beoordelaar 4'!C185</f>
        <v>SCORE</v>
      </c>
      <c r="E617" s="134"/>
      <c r="F617" s="10"/>
      <c r="G617" s="41" t="str">
        <f>'Beoordelaar 4'!F185</f>
        <v>SCORE</v>
      </c>
      <c r="H617" s="134"/>
      <c r="I617" s="10"/>
      <c r="J617" s="41" t="str">
        <f>'Beoordelaar 4'!I185</f>
        <v>SCORE</v>
      </c>
      <c r="K617" s="134"/>
    </row>
    <row r="618" spans="1:11" ht="20" customHeight="1">
      <c r="A618" s="133"/>
      <c r="B618" s="52" t="s">
        <v>17</v>
      </c>
      <c r="C618" s="10"/>
      <c r="D618" s="41" t="str">
        <f>'Beoordelaar 5'!C185</f>
        <v>SCORE</v>
      </c>
      <c r="E618" s="134"/>
      <c r="F618" s="10"/>
      <c r="G618" s="41" t="str">
        <f>'Beoordelaar 5'!F185</f>
        <v>SCORE</v>
      </c>
      <c r="H618" s="134"/>
      <c r="I618" s="10"/>
      <c r="J618" s="41" t="str">
        <f>'Beoordelaar 5'!I185</f>
        <v>SCORE</v>
      </c>
      <c r="K618" s="134"/>
    </row>
    <row r="619" spans="1:11" ht="20" customHeight="1">
      <c r="A619" s="135" t="s">
        <v>4</v>
      </c>
      <c r="B619" s="135"/>
      <c r="C619" s="10"/>
      <c r="D619" s="37" t="s">
        <v>5</v>
      </c>
      <c r="E619" s="134"/>
      <c r="F619" s="10"/>
      <c r="G619" s="37" t="s">
        <v>5</v>
      </c>
      <c r="H619" s="134"/>
      <c r="I619" s="10"/>
      <c r="J619" s="37" t="s">
        <v>5</v>
      </c>
      <c r="K619" s="134"/>
    </row>
    <row r="620" spans="1:11" ht="20" customHeight="1">
      <c r="A620" s="136"/>
      <c r="B620" s="136"/>
      <c r="C620" s="10"/>
      <c r="D620" s="33" t="str">
        <f>IF(D619="Uitmuntend","€ 1.000",IF(D619="Voldoende","€ 500",IF(D619="Onvoldoende","KO"," ")))</f>
        <v xml:space="preserve"> </v>
      </c>
      <c r="E620" s="134"/>
      <c r="F620" s="10"/>
      <c r="G620" s="33" t="str">
        <f>IF(G619="Uitmuntend","€ 1.000",IF(G619="Voldoende","€ 500",IF(G619="Onvoldoende","KO"," ")))</f>
        <v xml:space="preserve"> </v>
      </c>
      <c r="H620" s="134"/>
      <c r="I620" s="10"/>
      <c r="J620" s="33" t="str">
        <f>IF(J619="Uitmuntend","€ 1.000",IF(J619="Voldoende","€ 500",IF(J619="Onvoldoende","KO"," ")))</f>
        <v xml:space="preserve"> </v>
      </c>
      <c r="K620" s="134"/>
    </row>
    <row r="621" spans="1:11" ht="20" customHeight="1">
      <c r="A621" s="131" t="str">
        <f>PRODUCTDEMONSTRATIE!A47</f>
        <v>5.	Mate van keuze kleuren in stalenboek</v>
      </c>
      <c r="B621" s="52" t="s">
        <v>6</v>
      </c>
      <c r="C621" s="10"/>
      <c r="D621" s="41" t="str">
        <f>'Beoordelaar 1'!C187</f>
        <v>SCORE</v>
      </c>
      <c r="E621" s="134" t="s">
        <v>3</v>
      </c>
      <c r="F621" s="10"/>
      <c r="G621" s="41" t="str">
        <f>'Beoordelaar 1'!F187</f>
        <v>SCORE</v>
      </c>
      <c r="H621" s="134" t="s">
        <v>3</v>
      </c>
      <c r="I621" s="10"/>
      <c r="J621" s="41" t="str">
        <f>'Beoordelaar 1'!I187</f>
        <v>SCORE</v>
      </c>
      <c r="K621" s="134" t="s">
        <v>3</v>
      </c>
    </row>
    <row r="622" spans="1:11" ht="20" customHeight="1">
      <c r="A622" s="132"/>
      <c r="B622" s="52" t="s">
        <v>7</v>
      </c>
      <c r="C622" s="10"/>
      <c r="D622" s="41" t="str">
        <f>'Beoordelaar 2'!C187</f>
        <v>SCORE</v>
      </c>
      <c r="E622" s="134"/>
      <c r="F622" s="10"/>
      <c r="G622" s="41" t="str">
        <f>'Beoordelaar 2'!F187</f>
        <v>SCORE</v>
      </c>
      <c r="H622" s="134"/>
      <c r="I622" s="10"/>
      <c r="J622" s="41" t="str">
        <f>'Beoordelaar 2'!I187</f>
        <v>SCORE</v>
      </c>
      <c r="K622" s="134"/>
    </row>
    <row r="623" spans="1:11" ht="20" customHeight="1">
      <c r="A623" s="132"/>
      <c r="B623" s="52" t="s">
        <v>8</v>
      </c>
      <c r="C623" s="10"/>
      <c r="D623" s="41" t="str">
        <f>'Beoordelaar 3'!C187</f>
        <v>SCORE</v>
      </c>
      <c r="E623" s="134"/>
      <c r="F623" s="10"/>
      <c r="G623" s="41" t="str">
        <f>'Beoordelaar 3'!F187</f>
        <v>SCORE</v>
      </c>
      <c r="H623" s="134"/>
      <c r="I623" s="10"/>
      <c r="J623" s="41" t="str">
        <f>'Beoordelaar 3'!I187</f>
        <v>SCORE</v>
      </c>
      <c r="K623" s="134"/>
    </row>
    <row r="624" spans="1:11" ht="20" customHeight="1">
      <c r="A624" s="132"/>
      <c r="B624" s="52" t="s">
        <v>16</v>
      </c>
      <c r="C624" s="10"/>
      <c r="D624" s="41" t="str">
        <f>'Beoordelaar 4'!C187</f>
        <v>SCORE</v>
      </c>
      <c r="E624" s="134"/>
      <c r="F624" s="10"/>
      <c r="G624" s="41" t="str">
        <f>'Beoordelaar 4'!F187</f>
        <v>SCORE</v>
      </c>
      <c r="H624" s="134"/>
      <c r="I624" s="10"/>
      <c r="J624" s="41" t="str">
        <f>'Beoordelaar 4'!I187</f>
        <v>SCORE</v>
      </c>
      <c r="K624" s="134"/>
    </row>
    <row r="625" spans="1:11" ht="20" customHeight="1">
      <c r="A625" s="133"/>
      <c r="B625" s="52" t="s">
        <v>17</v>
      </c>
      <c r="C625" s="10"/>
      <c r="D625" s="41" t="str">
        <f>'Beoordelaar 5'!C187</f>
        <v>SCORE</v>
      </c>
      <c r="E625" s="134"/>
      <c r="F625" s="10"/>
      <c r="G625" s="41" t="str">
        <f>'Beoordelaar 5'!F187</f>
        <v>SCORE</v>
      </c>
      <c r="H625" s="134"/>
      <c r="I625" s="10"/>
      <c r="J625" s="41" t="str">
        <f>'Beoordelaar 5'!I187</f>
        <v>SCORE</v>
      </c>
      <c r="K625" s="134"/>
    </row>
    <row r="626" spans="1:11" ht="20" customHeight="1">
      <c r="A626" s="135" t="s">
        <v>4</v>
      </c>
      <c r="B626" s="135"/>
      <c r="C626" s="10"/>
      <c r="D626" s="37" t="s">
        <v>5</v>
      </c>
      <c r="E626" s="134"/>
      <c r="F626" s="10"/>
      <c r="G626" s="37" t="s">
        <v>5</v>
      </c>
      <c r="H626" s="134"/>
      <c r="I626" s="10"/>
      <c r="J626" s="37" t="s">
        <v>5</v>
      </c>
      <c r="K626" s="134"/>
    </row>
    <row r="627" spans="1:11" ht="20" customHeight="1">
      <c r="A627" s="136"/>
      <c r="B627" s="136"/>
      <c r="C627" s="10"/>
      <c r="D627" s="33" t="str">
        <f>IF(D626="Uitmuntend","€ 1.000",IF(D626="Goed","€ 500",IF(D626="Voldoende","€ 0"," ")))</f>
        <v xml:space="preserve"> </v>
      </c>
      <c r="E627" s="134"/>
      <c r="F627" s="10"/>
      <c r="G627" s="33" t="str">
        <f>IF(G626="Uitmuntend","€ 1.000",IF(G626="Goed","€ 500",IF(G626="Voldoende","€ 0"," ")))</f>
        <v xml:space="preserve"> </v>
      </c>
      <c r="H627" s="134"/>
      <c r="I627" s="10"/>
      <c r="J627" s="33" t="str">
        <f>IF(J626="Uitmuntend","€ 1.000",IF(J626="Goed","€ 500",IF(J626="Voldoende","€ 0"," ")))</f>
        <v xml:space="preserve"> </v>
      </c>
      <c r="K627" s="134"/>
    </row>
    <row r="628" spans="1:11" ht="20" customHeight="1">
      <c r="A628" s="165" t="s">
        <v>138</v>
      </c>
      <c r="B628" s="166"/>
      <c r="C628" s="81"/>
      <c r="D628" s="167" t="e">
        <f>D599+D606+D613+D620+D627</f>
        <v>#VALUE!</v>
      </c>
      <c r="E628" s="168"/>
      <c r="F628" s="82"/>
      <c r="G628" s="167" t="e">
        <f>G599+G606+G613+G620+G627</f>
        <v>#VALUE!</v>
      </c>
      <c r="H628" s="168"/>
      <c r="I628" s="82"/>
      <c r="J628" s="167" t="e">
        <f>J599+J606+J613+J620+J627</f>
        <v>#VALUE!</v>
      </c>
      <c r="K628" s="168"/>
    </row>
    <row r="629" spans="1:11" ht="20" customHeight="1">
      <c r="C629"/>
      <c r="F629"/>
      <c r="I629"/>
    </row>
    <row r="630" spans="1:11" ht="30" customHeight="1">
      <c r="A630" s="150" t="s">
        <v>123</v>
      </c>
      <c r="B630" s="150"/>
      <c r="C630" s="10"/>
      <c r="D630" s="141" t="e">
        <f>D183+D234+D285+D343+D401+D445+D489+D554+D591+D628</f>
        <v>#VALUE!</v>
      </c>
      <c r="E630" s="142"/>
      <c r="F630" s="18"/>
      <c r="G630" s="141" t="e">
        <f>G183+G234+G285+G343+G401+G445+G489+G554+G591+G628</f>
        <v>#VALUE!</v>
      </c>
      <c r="H630" s="142"/>
      <c r="I630" s="18"/>
      <c r="J630" s="141" t="e">
        <f>J183+J234+J285+J343+J401+J445+J489+J554+J591+J628</f>
        <v>#VALUE!</v>
      </c>
      <c r="K630" s="142"/>
    </row>
    <row r="631" spans="1:11" ht="15" customHeight="1">
      <c r="A631" s="16"/>
      <c r="B631" s="16"/>
      <c r="C631" s="16"/>
      <c r="D631" s="16"/>
      <c r="E631" s="16"/>
      <c r="F631" s="16"/>
      <c r="G631" s="16"/>
      <c r="H631" s="16"/>
      <c r="I631" s="16"/>
      <c r="J631" s="16"/>
    </row>
  </sheetData>
  <sheetProtection algorithmName="SHA-512" hashValue="QF08J+J9CMdJHwO5/0ktHj6H6wSl4oXVoAiROrPZIlpj8wbLkfoRVd+PKcm2o0J/C+5g+6JYdGpj7yfPAxme/g==" saltValue="YDjseT5VjlnzVNx/lVx2Pw==" spinCount="100000" sheet="1" objects="1" scenarios="1"/>
  <mergeCells count="577">
    <mergeCell ref="A628:B628"/>
    <mergeCell ref="D628:E628"/>
    <mergeCell ref="G628:H628"/>
    <mergeCell ref="J628:K628"/>
    <mergeCell ref="A489:B489"/>
    <mergeCell ref="D489:E489"/>
    <mergeCell ref="G489:H489"/>
    <mergeCell ref="J489:K489"/>
    <mergeCell ref="A554:B554"/>
    <mergeCell ref="D554:E554"/>
    <mergeCell ref="G554:H554"/>
    <mergeCell ref="J554:K554"/>
    <mergeCell ref="A591:B591"/>
    <mergeCell ref="D591:E591"/>
    <mergeCell ref="G591:H591"/>
    <mergeCell ref="J591:K591"/>
    <mergeCell ref="A496:B496"/>
    <mergeCell ref="A497:B497"/>
    <mergeCell ref="A498:A502"/>
    <mergeCell ref="E498:E504"/>
    <mergeCell ref="H498:H504"/>
    <mergeCell ref="K498:K504"/>
    <mergeCell ref="A503:B503"/>
    <mergeCell ref="A504:B504"/>
    <mergeCell ref="A343:B343"/>
    <mergeCell ref="D343:E343"/>
    <mergeCell ref="G343:H343"/>
    <mergeCell ref="J343:K343"/>
    <mergeCell ref="A401:B401"/>
    <mergeCell ref="D401:E401"/>
    <mergeCell ref="G401:H401"/>
    <mergeCell ref="J401:K401"/>
    <mergeCell ref="A445:B445"/>
    <mergeCell ref="D445:E445"/>
    <mergeCell ref="G445:H445"/>
    <mergeCell ref="J445:K445"/>
    <mergeCell ref="A417:A421"/>
    <mergeCell ref="E417:E423"/>
    <mergeCell ref="H417:H423"/>
    <mergeCell ref="K417:K423"/>
    <mergeCell ref="A422:B422"/>
    <mergeCell ref="A423:B423"/>
    <mergeCell ref="A424:A428"/>
    <mergeCell ref="E424:E430"/>
    <mergeCell ref="H424:H430"/>
    <mergeCell ref="K424:K430"/>
    <mergeCell ref="A429:B429"/>
    <mergeCell ref="A430:B430"/>
    <mergeCell ref="D183:E183"/>
    <mergeCell ref="G183:H183"/>
    <mergeCell ref="J183:K183"/>
    <mergeCell ref="A183:B183"/>
    <mergeCell ref="A234:B234"/>
    <mergeCell ref="D234:E234"/>
    <mergeCell ref="G234:H234"/>
    <mergeCell ref="J234:K234"/>
    <mergeCell ref="A285:B285"/>
    <mergeCell ref="D285:E285"/>
    <mergeCell ref="G285:H285"/>
    <mergeCell ref="J285:K285"/>
    <mergeCell ref="A271:A275"/>
    <mergeCell ref="E271:E277"/>
    <mergeCell ref="H271:H277"/>
    <mergeCell ref="K271:K277"/>
    <mergeCell ref="A276:B276"/>
    <mergeCell ref="A277:B277"/>
    <mergeCell ref="A278:A282"/>
    <mergeCell ref="E278:E284"/>
    <mergeCell ref="H278:H284"/>
    <mergeCell ref="K278:K284"/>
    <mergeCell ref="A283:B283"/>
    <mergeCell ref="A284:B284"/>
    <mergeCell ref="D91:E91"/>
    <mergeCell ref="G91:H91"/>
    <mergeCell ref="J91:K91"/>
    <mergeCell ref="D89:E89"/>
    <mergeCell ref="G89:H89"/>
    <mergeCell ref="J89:K89"/>
    <mergeCell ref="D87:K87"/>
    <mergeCell ref="A475:A479"/>
    <mergeCell ref="E475:E481"/>
    <mergeCell ref="H475:H481"/>
    <mergeCell ref="K475:K481"/>
    <mergeCell ref="A480:B480"/>
    <mergeCell ref="A481:B481"/>
    <mergeCell ref="A446:K446"/>
    <mergeCell ref="A447:A451"/>
    <mergeCell ref="E447:E453"/>
    <mergeCell ref="H447:H453"/>
    <mergeCell ref="K447:K453"/>
    <mergeCell ref="A452:B452"/>
    <mergeCell ref="A453:B453"/>
    <mergeCell ref="A454:A458"/>
    <mergeCell ref="E454:E460"/>
    <mergeCell ref="H454:H460"/>
    <mergeCell ref="K454:K460"/>
    <mergeCell ref="A482:A486"/>
    <mergeCell ref="E482:E488"/>
    <mergeCell ref="H482:H488"/>
    <mergeCell ref="K482:K488"/>
    <mergeCell ref="A487:B487"/>
    <mergeCell ref="A488:B488"/>
    <mergeCell ref="A461:A465"/>
    <mergeCell ref="E461:E467"/>
    <mergeCell ref="H461:H467"/>
    <mergeCell ref="K461:K467"/>
    <mergeCell ref="A466:B466"/>
    <mergeCell ref="A467:B467"/>
    <mergeCell ref="A468:A472"/>
    <mergeCell ref="E468:E474"/>
    <mergeCell ref="H468:H474"/>
    <mergeCell ref="K468:K474"/>
    <mergeCell ref="A473:B473"/>
    <mergeCell ref="A474:B474"/>
    <mergeCell ref="A459:B459"/>
    <mergeCell ref="A460:B460"/>
    <mergeCell ref="A431:A435"/>
    <mergeCell ref="E431:E437"/>
    <mergeCell ref="H431:H437"/>
    <mergeCell ref="K431:K437"/>
    <mergeCell ref="A436:B436"/>
    <mergeCell ref="A437:B437"/>
    <mergeCell ref="A438:A442"/>
    <mergeCell ref="E438:E444"/>
    <mergeCell ref="H438:H444"/>
    <mergeCell ref="K438:K444"/>
    <mergeCell ref="A443:B443"/>
    <mergeCell ref="A444:B444"/>
    <mergeCell ref="A402:K402"/>
    <mergeCell ref="A403:A407"/>
    <mergeCell ref="E403:E409"/>
    <mergeCell ref="H403:H409"/>
    <mergeCell ref="K403:K409"/>
    <mergeCell ref="A408:B408"/>
    <mergeCell ref="A409:B409"/>
    <mergeCell ref="A410:A414"/>
    <mergeCell ref="E410:E416"/>
    <mergeCell ref="H410:H416"/>
    <mergeCell ref="K410:K416"/>
    <mergeCell ref="A415:B415"/>
    <mergeCell ref="A416:B416"/>
    <mergeCell ref="A387:A391"/>
    <mergeCell ref="E387:E393"/>
    <mergeCell ref="H387:H393"/>
    <mergeCell ref="K387:K393"/>
    <mergeCell ref="A392:B392"/>
    <mergeCell ref="A393:B393"/>
    <mergeCell ref="A394:A398"/>
    <mergeCell ref="E394:E400"/>
    <mergeCell ref="H394:H400"/>
    <mergeCell ref="K394:K400"/>
    <mergeCell ref="A399:B399"/>
    <mergeCell ref="A400:B400"/>
    <mergeCell ref="A373:A377"/>
    <mergeCell ref="E373:E379"/>
    <mergeCell ref="H373:H379"/>
    <mergeCell ref="K373:K379"/>
    <mergeCell ref="A378:B378"/>
    <mergeCell ref="A379:B379"/>
    <mergeCell ref="A380:A384"/>
    <mergeCell ref="E380:E386"/>
    <mergeCell ref="H380:H386"/>
    <mergeCell ref="K380:K386"/>
    <mergeCell ref="A385:B385"/>
    <mergeCell ref="A386:B386"/>
    <mergeCell ref="A359:A363"/>
    <mergeCell ref="E359:E365"/>
    <mergeCell ref="H359:H365"/>
    <mergeCell ref="K359:K365"/>
    <mergeCell ref="A364:B364"/>
    <mergeCell ref="A365:B365"/>
    <mergeCell ref="A366:A370"/>
    <mergeCell ref="E366:E372"/>
    <mergeCell ref="H366:H372"/>
    <mergeCell ref="K366:K372"/>
    <mergeCell ref="A371:B371"/>
    <mergeCell ref="A372:B372"/>
    <mergeCell ref="A344:K344"/>
    <mergeCell ref="A345:A349"/>
    <mergeCell ref="E345:E351"/>
    <mergeCell ref="H345:H351"/>
    <mergeCell ref="K345:K351"/>
    <mergeCell ref="A350:B350"/>
    <mergeCell ref="A351:B351"/>
    <mergeCell ref="A352:A356"/>
    <mergeCell ref="E352:E358"/>
    <mergeCell ref="H352:H358"/>
    <mergeCell ref="K352:K358"/>
    <mergeCell ref="A357:B357"/>
    <mergeCell ref="A358:B358"/>
    <mergeCell ref="A329:A333"/>
    <mergeCell ref="E329:E335"/>
    <mergeCell ref="H329:H335"/>
    <mergeCell ref="K329:K335"/>
    <mergeCell ref="A334:B334"/>
    <mergeCell ref="A335:B335"/>
    <mergeCell ref="A336:A340"/>
    <mergeCell ref="E336:E342"/>
    <mergeCell ref="H336:H342"/>
    <mergeCell ref="K336:K342"/>
    <mergeCell ref="A341:B341"/>
    <mergeCell ref="A342:B342"/>
    <mergeCell ref="A315:A319"/>
    <mergeCell ref="E315:E321"/>
    <mergeCell ref="H315:H321"/>
    <mergeCell ref="K315:K321"/>
    <mergeCell ref="A320:B320"/>
    <mergeCell ref="A321:B321"/>
    <mergeCell ref="A322:A326"/>
    <mergeCell ref="E322:E328"/>
    <mergeCell ref="H322:H328"/>
    <mergeCell ref="K322:K328"/>
    <mergeCell ref="A327:B327"/>
    <mergeCell ref="A328:B328"/>
    <mergeCell ref="A301:A305"/>
    <mergeCell ref="E301:E307"/>
    <mergeCell ref="H301:H307"/>
    <mergeCell ref="K301:K307"/>
    <mergeCell ref="A306:B306"/>
    <mergeCell ref="A307:B307"/>
    <mergeCell ref="A308:A312"/>
    <mergeCell ref="E308:E314"/>
    <mergeCell ref="H308:H314"/>
    <mergeCell ref="K308:K314"/>
    <mergeCell ref="A313:B313"/>
    <mergeCell ref="A314:B314"/>
    <mergeCell ref="A286:K286"/>
    <mergeCell ref="A287:A291"/>
    <mergeCell ref="E287:E293"/>
    <mergeCell ref="H287:H293"/>
    <mergeCell ref="K287:K293"/>
    <mergeCell ref="A292:B292"/>
    <mergeCell ref="A293:B293"/>
    <mergeCell ref="A294:A298"/>
    <mergeCell ref="E294:E300"/>
    <mergeCell ref="H294:H300"/>
    <mergeCell ref="K294:K300"/>
    <mergeCell ref="A299:B299"/>
    <mergeCell ref="A300:B300"/>
    <mergeCell ref="A257:A261"/>
    <mergeCell ref="E257:E263"/>
    <mergeCell ref="H257:H263"/>
    <mergeCell ref="K257:K263"/>
    <mergeCell ref="A262:B262"/>
    <mergeCell ref="A263:B263"/>
    <mergeCell ref="A264:A268"/>
    <mergeCell ref="E264:E270"/>
    <mergeCell ref="H264:H270"/>
    <mergeCell ref="K264:K270"/>
    <mergeCell ref="A269:B269"/>
    <mergeCell ref="A270:B270"/>
    <mergeCell ref="A243:A247"/>
    <mergeCell ref="E243:E249"/>
    <mergeCell ref="H243:H249"/>
    <mergeCell ref="K243:K249"/>
    <mergeCell ref="A248:B248"/>
    <mergeCell ref="A249:B249"/>
    <mergeCell ref="A250:A254"/>
    <mergeCell ref="E250:E256"/>
    <mergeCell ref="H250:H256"/>
    <mergeCell ref="K250:K256"/>
    <mergeCell ref="A255:B255"/>
    <mergeCell ref="A256:B256"/>
    <mergeCell ref="A227:A231"/>
    <mergeCell ref="E227:E233"/>
    <mergeCell ref="H227:H233"/>
    <mergeCell ref="K227:K233"/>
    <mergeCell ref="A232:B232"/>
    <mergeCell ref="A233:B233"/>
    <mergeCell ref="A235:K235"/>
    <mergeCell ref="A236:A240"/>
    <mergeCell ref="E236:E242"/>
    <mergeCell ref="H236:H242"/>
    <mergeCell ref="K236:K242"/>
    <mergeCell ref="A241:B241"/>
    <mergeCell ref="A242:B242"/>
    <mergeCell ref="A213:A217"/>
    <mergeCell ref="E213:E219"/>
    <mergeCell ref="H213:H219"/>
    <mergeCell ref="K213:K219"/>
    <mergeCell ref="A218:B218"/>
    <mergeCell ref="A219:B219"/>
    <mergeCell ref="A220:A224"/>
    <mergeCell ref="E220:E226"/>
    <mergeCell ref="H220:H226"/>
    <mergeCell ref="K220:K226"/>
    <mergeCell ref="A225:B225"/>
    <mergeCell ref="A226:B226"/>
    <mergeCell ref="A199:A203"/>
    <mergeCell ref="E199:E205"/>
    <mergeCell ref="H199:H205"/>
    <mergeCell ref="K199:K205"/>
    <mergeCell ref="A204:B204"/>
    <mergeCell ref="A205:B205"/>
    <mergeCell ref="A206:A210"/>
    <mergeCell ref="E206:E212"/>
    <mergeCell ref="H206:H212"/>
    <mergeCell ref="K206:K212"/>
    <mergeCell ref="A211:B211"/>
    <mergeCell ref="A212:B212"/>
    <mergeCell ref="A184:K184"/>
    <mergeCell ref="A185:A189"/>
    <mergeCell ref="E185:E191"/>
    <mergeCell ref="H185:H191"/>
    <mergeCell ref="K185:K191"/>
    <mergeCell ref="A191:B191"/>
    <mergeCell ref="A192:A196"/>
    <mergeCell ref="E192:E198"/>
    <mergeCell ref="H192:H198"/>
    <mergeCell ref="K192:K198"/>
    <mergeCell ref="A198:B198"/>
    <mergeCell ref="D17:K23"/>
    <mergeCell ref="A25:A28"/>
    <mergeCell ref="A31:A34"/>
    <mergeCell ref="A37:A40"/>
    <mergeCell ref="A43:A46"/>
    <mergeCell ref="A49:A52"/>
    <mergeCell ref="A55:A58"/>
    <mergeCell ref="A61:A64"/>
    <mergeCell ref="A67:A70"/>
    <mergeCell ref="A22:B23"/>
    <mergeCell ref="B17:B21"/>
    <mergeCell ref="E60:E65"/>
    <mergeCell ref="H60:H65"/>
    <mergeCell ref="K60:K65"/>
    <mergeCell ref="A65:B65"/>
    <mergeCell ref="E66:E71"/>
    <mergeCell ref="H66:H71"/>
    <mergeCell ref="K66:K71"/>
    <mergeCell ref="A71:B71"/>
    <mergeCell ref="E48:E53"/>
    <mergeCell ref="H48:H53"/>
    <mergeCell ref="K48:K53"/>
    <mergeCell ref="E54:E59"/>
    <mergeCell ref="H54:H59"/>
    <mergeCell ref="E72:E77"/>
    <mergeCell ref="H72:H77"/>
    <mergeCell ref="K72:K77"/>
    <mergeCell ref="A77:B77"/>
    <mergeCell ref="E78:E83"/>
    <mergeCell ref="H78:H83"/>
    <mergeCell ref="K78:K83"/>
    <mergeCell ref="A83:B83"/>
    <mergeCell ref="A73:A76"/>
    <mergeCell ref="A79:A82"/>
    <mergeCell ref="K54:K59"/>
    <mergeCell ref="A59:B59"/>
    <mergeCell ref="E36:E41"/>
    <mergeCell ref="H36:H41"/>
    <mergeCell ref="K36:K41"/>
    <mergeCell ref="A41:B41"/>
    <mergeCell ref="E42:E47"/>
    <mergeCell ref="H42:H47"/>
    <mergeCell ref="K42:K47"/>
    <mergeCell ref="A47:B47"/>
    <mergeCell ref="A1:B1"/>
    <mergeCell ref="A127:B127"/>
    <mergeCell ref="A128:B128"/>
    <mergeCell ref="A94:A98"/>
    <mergeCell ref="A101:A105"/>
    <mergeCell ref="A108:A112"/>
    <mergeCell ref="A115:A119"/>
    <mergeCell ref="A122:A126"/>
    <mergeCell ref="A99:B99"/>
    <mergeCell ref="A106:B106"/>
    <mergeCell ref="A107:B107"/>
    <mergeCell ref="A100:B100"/>
    <mergeCell ref="A85:B85"/>
    <mergeCell ref="A3:A7"/>
    <mergeCell ref="A10:A14"/>
    <mergeCell ref="A17:A21"/>
    <mergeCell ref="A8:B8"/>
    <mergeCell ref="A9:B9"/>
    <mergeCell ref="A15:B15"/>
    <mergeCell ref="A16:B16"/>
    <mergeCell ref="A29:B29"/>
    <mergeCell ref="A35:B35"/>
    <mergeCell ref="A630:B630"/>
    <mergeCell ref="A134:A138"/>
    <mergeCell ref="A141:A145"/>
    <mergeCell ref="A190:B190"/>
    <mergeCell ref="A130:B130"/>
    <mergeCell ref="A148:A152"/>
    <mergeCell ref="A197:B197"/>
    <mergeCell ref="A162:A166"/>
    <mergeCell ref="A169:A173"/>
    <mergeCell ref="A176:A180"/>
    <mergeCell ref="A175:B175"/>
    <mergeCell ref="A181:B181"/>
    <mergeCell ref="A490:K490"/>
    <mergeCell ref="A491:A495"/>
    <mergeCell ref="E491:E497"/>
    <mergeCell ref="H491:H497"/>
    <mergeCell ref="A133:K133"/>
    <mergeCell ref="A153:B153"/>
    <mergeCell ref="A154:B154"/>
    <mergeCell ref="A160:B160"/>
    <mergeCell ref="A161:B161"/>
    <mergeCell ref="A140:B140"/>
    <mergeCell ref="A146:B146"/>
    <mergeCell ref="A147:B147"/>
    <mergeCell ref="E10:E16"/>
    <mergeCell ref="H10:H16"/>
    <mergeCell ref="K10:K16"/>
    <mergeCell ref="D85:E85"/>
    <mergeCell ref="G85:H85"/>
    <mergeCell ref="J85:K85"/>
    <mergeCell ref="A182:B182"/>
    <mergeCell ref="A167:B167"/>
    <mergeCell ref="A168:B168"/>
    <mergeCell ref="A174:B174"/>
    <mergeCell ref="A113:B113"/>
    <mergeCell ref="A114:B114"/>
    <mergeCell ref="A120:B120"/>
    <mergeCell ref="A121:B121"/>
    <mergeCell ref="A139:B139"/>
    <mergeCell ref="A155:A159"/>
    <mergeCell ref="E24:E29"/>
    <mergeCell ref="H24:H29"/>
    <mergeCell ref="K24:K29"/>
    <mergeCell ref="E30:E35"/>
    <mergeCell ref="H30:H35"/>
    <mergeCell ref="K30:K35"/>
    <mergeCell ref="A53:B53"/>
    <mergeCell ref="H134:H140"/>
    <mergeCell ref="K134:K140"/>
    <mergeCell ref="K141:K147"/>
    <mergeCell ref="K148:K154"/>
    <mergeCell ref="K155:K161"/>
    <mergeCell ref="D130:E130"/>
    <mergeCell ref="G130:H130"/>
    <mergeCell ref="J130:K130"/>
    <mergeCell ref="J1:K1"/>
    <mergeCell ref="G1:H1"/>
    <mergeCell ref="D1:E1"/>
    <mergeCell ref="E94:E100"/>
    <mergeCell ref="E101:E107"/>
    <mergeCell ref="E108:E114"/>
    <mergeCell ref="E115:E121"/>
    <mergeCell ref="E122:E128"/>
    <mergeCell ref="K94:K100"/>
    <mergeCell ref="K101:K107"/>
    <mergeCell ref="K108:K114"/>
    <mergeCell ref="K115:K121"/>
    <mergeCell ref="K122:K128"/>
    <mergeCell ref="E3:E9"/>
    <mergeCell ref="H3:H9"/>
    <mergeCell ref="K3:K9"/>
    <mergeCell ref="H94:H100"/>
    <mergeCell ref="H101:H107"/>
    <mergeCell ref="H108:H114"/>
    <mergeCell ref="H115:H121"/>
    <mergeCell ref="H122:H128"/>
    <mergeCell ref="D630:E630"/>
    <mergeCell ref="G630:H630"/>
    <mergeCell ref="J630:K630"/>
    <mergeCell ref="E141:E147"/>
    <mergeCell ref="E148:E154"/>
    <mergeCell ref="E155:E161"/>
    <mergeCell ref="E162:E168"/>
    <mergeCell ref="E169:E175"/>
    <mergeCell ref="E176:E182"/>
    <mergeCell ref="H141:H147"/>
    <mergeCell ref="H148:H154"/>
    <mergeCell ref="H155:H161"/>
    <mergeCell ref="H162:H168"/>
    <mergeCell ref="H169:H175"/>
    <mergeCell ref="H176:H182"/>
    <mergeCell ref="K162:K168"/>
    <mergeCell ref="K169:K175"/>
    <mergeCell ref="K176:K182"/>
    <mergeCell ref="E134:E140"/>
    <mergeCell ref="K491:K497"/>
    <mergeCell ref="A505:A509"/>
    <mergeCell ref="E505:E511"/>
    <mergeCell ref="H505:H511"/>
    <mergeCell ref="K505:K511"/>
    <mergeCell ref="A510:B510"/>
    <mergeCell ref="A511:B511"/>
    <mergeCell ref="A512:A516"/>
    <mergeCell ref="E512:E518"/>
    <mergeCell ref="H512:H518"/>
    <mergeCell ref="K512:K518"/>
    <mergeCell ref="A517:B517"/>
    <mergeCell ref="A518:B518"/>
    <mergeCell ref="A519:A523"/>
    <mergeCell ref="E519:E525"/>
    <mergeCell ref="H519:H525"/>
    <mergeCell ref="K519:K525"/>
    <mergeCell ref="A524:B524"/>
    <mergeCell ref="A525:B525"/>
    <mergeCell ref="A526:A530"/>
    <mergeCell ref="E526:E532"/>
    <mergeCell ref="H526:H532"/>
    <mergeCell ref="K526:K532"/>
    <mergeCell ref="A531:B531"/>
    <mergeCell ref="A532:B532"/>
    <mergeCell ref="A533:A537"/>
    <mergeCell ref="E533:E539"/>
    <mergeCell ref="H533:H539"/>
    <mergeCell ref="K533:K539"/>
    <mergeCell ref="A538:B538"/>
    <mergeCell ref="A539:B539"/>
    <mergeCell ref="A540:A544"/>
    <mergeCell ref="E540:E546"/>
    <mergeCell ref="H540:H546"/>
    <mergeCell ref="K540:K546"/>
    <mergeCell ref="A545:B545"/>
    <mergeCell ref="A546:B546"/>
    <mergeCell ref="A547:A551"/>
    <mergeCell ref="E547:E553"/>
    <mergeCell ref="H547:H553"/>
    <mergeCell ref="K547:K553"/>
    <mergeCell ref="A552:B552"/>
    <mergeCell ref="A553:B553"/>
    <mergeCell ref="A555:K555"/>
    <mergeCell ref="A556:A560"/>
    <mergeCell ref="E556:E562"/>
    <mergeCell ref="H556:H562"/>
    <mergeCell ref="K556:K562"/>
    <mergeCell ref="A561:B561"/>
    <mergeCell ref="A562:B562"/>
    <mergeCell ref="A563:A567"/>
    <mergeCell ref="E563:E569"/>
    <mergeCell ref="H563:H569"/>
    <mergeCell ref="K563:K569"/>
    <mergeCell ref="A568:B568"/>
    <mergeCell ref="A569:B569"/>
    <mergeCell ref="A570:A574"/>
    <mergeCell ref="E570:E576"/>
    <mergeCell ref="H570:H576"/>
    <mergeCell ref="K570:K576"/>
    <mergeCell ref="A575:B575"/>
    <mergeCell ref="A576:B576"/>
    <mergeCell ref="A577:A581"/>
    <mergeCell ref="E577:E583"/>
    <mergeCell ref="H577:H583"/>
    <mergeCell ref="K577:K583"/>
    <mergeCell ref="A582:B582"/>
    <mergeCell ref="A583:B583"/>
    <mergeCell ref="A584:A588"/>
    <mergeCell ref="E584:E590"/>
    <mergeCell ref="H584:H590"/>
    <mergeCell ref="K584:K590"/>
    <mergeCell ref="A589:B589"/>
    <mergeCell ref="A590:B590"/>
    <mergeCell ref="A592:K592"/>
    <mergeCell ref="A593:A597"/>
    <mergeCell ref="E593:E599"/>
    <mergeCell ref="H593:H599"/>
    <mergeCell ref="K593:K599"/>
    <mergeCell ref="A598:B598"/>
    <mergeCell ref="A599:B599"/>
    <mergeCell ref="A600:A604"/>
    <mergeCell ref="E600:E606"/>
    <mergeCell ref="H600:H606"/>
    <mergeCell ref="K600:K606"/>
    <mergeCell ref="A605:B605"/>
    <mergeCell ref="A606:B606"/>
    <mergeCell ref="A621:A625"/>
    <mergeCell ref="E621:E627"/>
    <mergeCell ref="H621:H627"/>
    <mergeCell ref="K621:K627"/>
    <mergeCell ref="A626:B626"/>
    <mergeCell ref="A627:B627"/>
    <mergeCell ref="A607:A611"/>
    <mergeCell ref="E607:E613"/>
    <mergeCell ref="H607:H613"/>
    <mergeCell ref="K607:K613"/>
    <mergeCell ref="A612:B612"/>
    <mergeCell ref="A613:B613"/>
    <mergeCell ref="A614:A618"/>
    <mergeCell ref="E614:E620"/>
    <mergeCell ref="H614:H620"/>
    <mergeCell ref="K614:K620"/>
    <mergeCell ref="A619:B619"/>
    <mergeCell ref="A620:B620"/>
  </mergeCells>
  <dataValidations count="7">
    <dataValidation type="list" allowBlank="1" showInputMessage="1" showErrorMessage="1" sqref="D29 G29 J29 D53 G53 J53 D59 G59 J59 D77 G77 J77 D83 G83 J83" xr:uid="{99EE1129-961A-C547-89E5-5F34D9AEB7E5}">
      <formula1>_50</formula1>
    </dataValidation>
    <dataValidation type="list" allowBlank="1" showInputMessage="1" showErrorMessage="1" sqref="D35 G35 J35 D41 G41 J41 D47 G47 J47 D65 G65 J65" xr:uid="{8FD57612-BA54-6141-8519-45A1159453A4}">
      <formula1>_1050</formula1>
    </dataValidation>
    <dataValidation type="list" allowBlank="1" showInputMessage="1" showErrorMessage="1" sqref="D71 G71 J71" xr:uid="{8B54605A-E0C1-B943-AD4D-6B8B95F86D4E}">
      <formula1>_100</formula1>
    </dataValidation>
    <dataValidation type="list" errorStyle="warning" allowBlank="1" showErrorMessage="1" error="Voer juiste waarde in. " sqref="D99 G99 J106 J113 G106 D106 D113 G113 J120 J127 G127 D120 D127 G120 J99" xr:uid="{709B966E-435E-6A4D-B52E-79BB7083AA34}">
      <formula1>SCOREOV</formula1>
    </dataValidation>
    <dataValidation type="list" errorStyle="warning" allowBlank="1" showErrorMessage="1" sqref="D139 G139 J139 J146 G146 D146 D153 G153 J153 J160 G160 D160 D167 D174 G174 G167 J167 J174 D190 G190 J190 J197 G197 D197 D204 G204 J204 J211 G211 D211 D218 G218 J218 J225 G225 D225 D241 G241 J241 J248 G248 D248 D255 G255 J255 J262 G262 D262 D269 G269 J269 J276 G276 D276 D292 G292 J292 J299 G299 D299 D306 G306 J306 J313 G313 D313 D320 G320 J320 J327 G327 D327 D334 G334 J334 J350 G350 D350 D357 G357 J357 J364 G364 D364 D371 G371 J371 J378 G378 D378 D385 G385 J385 J392 G392 D392 D408 G408 J408 J415 G415 D415 D422 G422 J422 J429 G429 D429 D436 G436 J436 J452 G452 D452 D459 G459 J459 J466 G466 D466 D473 G473 J473 J480 G480 D480 D496 G496 J496 J503 G503 D503 D510 G510 J510 J517 G517 D517 D524 G524 J524 J531 G531 D531 D538 G538 J538 D561 G561 J561 J568 G568 D568 D575 G575 J575 J582 G582 D582 D598 G598 J598 J605 G605 D605 D612 G612 J612 J619 G619 D619" xr:uid="{685C217D-E664-2046-B946-5A657B9BE372}">
      <formula1>UVO</formula1>
    </dataValidation>
    <dataValidation type="list" errorStyle="warning" allowBlank="1" showErrorMessage="1" sqref="G181 D181 J181 D232 G232 J232 D283 G283 J283 D341 G341 J341 D399 G399 J399 D443 G443 J443 D487 G487 J487 D545 D552 G552 G545 J545 J552 D589 G589 J589 D626 G626 J626" xr:uid="{1298DD1A-6D95-4F42-B01B-3CC7F37CCD59}">
      <formula1>UGV</formula1>
    </dataValidation>
    <dataValidation type="list" errorStyle="warning" allowBlank="1" showErrorMessage="1" sqref="D8 G8 J8 J15 G15 D15" xr:uid="{074B02E5-40A6-3F4A-ADCA-22DBDCF25B2A}">
      <formula1>OPENVRAGEN</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10</vt:i4>
      </vt:variant>
      <vt:variant>
        <vt:lpstr>Benoemde bereiken</vt:lpstr>
      </vt:variant>
      <vt:variant>
        <vt:i4>8</vt:i4>
      </vt:variant>
    </vt:vector>
  </HeadingPairs>
  <TitlesOfParts>
    <vt:vector size="18" baseType="lpstr">
      <vt:lpstr>OPEN VRAGEN </vt:lpstr>
      <vt:lpstr>INTERVIEW</vt:lpstr>
      <vt:lpstr>PRODUCTDEMONSTRATIE</vt:lpstr>
      <vt:lpstr>Beoordelaar 1</vt:lpstr>
      <vt:lpstr>Beoordelaar 2</vt:lpstr>
      <vt:lpstr>Beoordelaar 3</vt:lpstr>
      <vt:lpstr>Beoordelaar 4</vt:lpstr>
      <vt:lpstr>Beoordelaar 5</vt:lpstr>
      <vt:lpstr>Consensus</vt:lpstr>
      <vt:lpstr>Eindscores</vt:lpstr>
      <vt:lpstr>_100</vt:lpstr>
      <vt:lpstr>_1050</vt:lpstr>
      <vt:lpstr>_50</vt:lpstr>
      <vt:lpstr>OPENVRAGEN</vt:lpstr>
      <vt:lpstr>SCORE</vt:lpstr>
      <vt:lpstr>SCOREOV</vt:lpstr>
      <vt:lpstr>UGV</vt:lpstr>
      <vt:lpstr>UVO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RV: LOO 25-3</dc:description>
  <cp:lastModifiedBy/>
  <dcterms:created xsi:type="dcterms:W3CDTF">2006-09-16T00:00:00Z</dcterms:created>
  <dcterms:modified xsi:type="dcterms:W3CDTF">2020-04-09T10:26:31Z</dcterms:modified>
  <cp:category/>
</cp:coreProperties>
</file>