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autoCompressPictures="0"/>
  <mc:AlternateContent xmlns:mc="http://schemas.openxmlformats.org/markup-compatibility/2006">
    <mc:Choice Requires="x15">
      <x15ac:absPath xmlns:x15ac="http://schemas.microsoft.com/office/spreadsheetml/2010/11/ac" url="G:\BEC\CONTROL en INKOOP\INKOOP-SBD\IDCEX\AANB EU\20.451 - DSB Lease Wagenpark\11. Nota van inlichtingen\"/>
    </mc:Choice>
  </mc:AlternateContent>
  <xr:revisionPtr revIDLastSave="0" documentId="14_{5B0D255B-7333-4EF0-A2ED-860DAB4B5A47}" xr6:coauthVersionLast="45" xr6:coauthVersionMax="45" xr10:uidLastSave="{00000000-0000-0000-0000-000000000000}"/>
  <bookViews>
    <workbookView xWindow="-120" yWindow="-120" windowWidth="30960" windowHeight="16920" xr2:uid="{00000000-000D-0000-FFFF-FFFF00000000}"/>
  </bookViews>
  <sheets>
    <sheet name="Scoreblad" sheetId="8" r:id="rId1"/>
    <sheet name="Personenvoertuigen" sheetId="1" r:id="rId2"/>
    <sheet name="Bestelvoertuigen" sheetId="6" r:id="rId3"/>
    <sheet name="Scooters" sheetId="7" r:id="rId4"/>
    <sheet name="Huurvoertuigen" sheetId="9" r:id="rId5"/>
    <sheet name="Beheer" sheetId="10" r:id="rId6"/>
  </sheets>
  <definedNames>
    <definedName name="_xlnm.Print_Area" localSheetId="2">Bestelvoertuigen!$A$1:$F$47</definedName>
    <definedName name="_xlnm.Print_Area" localSheetId="1">Personenvoertuigen!$A$1:$D$38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9" l="1"/>
  <c r="E13" i="8" l="1"/>
  <c r="C12" i="8" l="1"/>
  <c r="B12" i="8"/>
  <c r="C11" i="8"/>
  <c r="C10" i="8"/>
  <c r="C9" i="8"/>
  <c r="C8" i="8"/>
  <c r="C7" i="8"/>
  <c r="B7" i="8"/>
  <c r="B11" i="8"/>
  <c r="B10" i="8"/>
  <c r="B9" i="8"/>
  <c r="B8" i="8"/>
  <c r="C6" i="8"/>
  <c r="C5" i="8"/>
  <c r="C4" i="8"/>
  <c r="B6" i="8"/>
  <c r="B5" i="8"/>
  <c r="B4" i="8"/>
  <c r="D31" i="6"/>
  <c r="E9" i="8" s="1"/>
  <c r="D13" i="6"/>
  <c r="F13" i="6"/>
  <c r="E13" i="6"/>
  <c r="C13" i="6"/>
  <c r="B13" i="6"/>
  <c r="B25" i="7"/>
  <c r="E12" i="8" s="1"/>
  <c r="B10" i="7"/>
  <c r="C29" i="1"/>
  <c r="E5" i="8" s="1"/>
  <c r="D29" i="1"/>
  <c r="E6" i="8" s="1"/>
  <c r="B31" i="6"/>
  <c r="E7" i="8" s="1"/>
  <c r="C31" i="6"/>
  <c r="E8" i="8" s="1"/>
  <c r="E31" i="6"/>
  <c r="E10" i="8" s="1"/>
  <c r="F31" i="6"/>
  <c r="E11" i="8" s="1"/>
  <c r="B29" i="1"/>
  <c r="E4" i="8" s="1"/>
  <c r="D11" i="1"/>
  <c r="C11" i="1"/>
  <c r="B11" i="1"/>
  <c r="E14" i="8" l="1"/>
  <c r="E15" i="8"/>
  <c r="E16" i="8" l="1"/>
</calcChain>
</file>

<file path=xl/sharedStrings.xml><?xml version="1.0" encoding="utf-8"?>
<sst xmlns="http://schemas.openxmlformats.org/spreadsheetml/2006/main" count="215" uniqueCount="129">
  <si>
    <t>Merk</t>
  </si>
  <si>
    <t>Model</t>
  </si>
  <si>
    <t>Uitvoering</t>
  </si>
  <si>
    <t>Carrosserie</t>
  </si>
  <si>
    <t>Restwaarde incl. BTW &amp; BPM</t>
  </si>
  <si>
    <t>Rentedatum</t>
  </si>
  <si>
    <t>Afschrijving</t>
  </si>
  <si>
    <t>Houderschapsbelasting</t>
  </si>
  <si>
    <t>Brandstofpas en administratie</t>
  </si>
  <si>
    <t>Administratiekosten</t>
  </si>
  <si>
    <t>Totale leaseprijs excl. Brandstof</t>
  </si>
  <si>
    <t>Brandstofvoorschot</t>
  </si>
  <si>
    <t>Kleur</t>
  </si>
  <si>
    <t>Renteopslag (%)</t>
  </si>
  <si>
    <t>Rente % totaal (basis + opslag)</t>
  </si>
  <si>
    <t>Rente (€)</t>
  </si>
  <si>
    <t>Brandstofsoort</t>
  </si>
  <si>
    <t>Looptijd in maanden</t>
  </si>
  <si>
    <t>Uitgangspunt voor calculatiematrix</t>
  </si>
  <si>
    <t>Soort</t>
  </si>
  <si>
    <t>Cataloguswaarde incl. BTW / BPM grijs exl.</t>
  </si>
  <si>
    <t>Pechhulpverlening</t>
  </si>
  <si>
    <t>Direct vervangend vervoer</t>
  </si>
  <si>
    <t>Haal-/breng service</t>
  </si>
  <si>
    <t xml:space="preserve"> </t>
  </si>
  <si>
    <t>Reparatie, onderhoud en banden (ROB)</t>
  </si>
  <si>
    <t>Beheerkosten</t>
  </si>
  <si>
    <t>grijs kenteken</t>
  </si>
  <si>
    <t>Korting bij centrale inkoop in %</t>
  </si>
  <si>
    <t>Afleverkosten</t>
  </si>
  <si>
    <t>Profiel 1</t>
  </si>
  <si>
    <t>Profiel 2</t>
  </si>
  <si>
    <t>profiel 4</t>
  </si>
  <si>
    <t>Profiel 5</t>
  </si>
  <si>
    <t>profiel 6</t>
  </si>
  <si>
    <t>Profiel 7</t>
  </si>
  <si>
    <t>Nissan</t>
  </si>
  <si>
    <t>Profiel 8</t>
  </si>
  <si>
    <t>Profiel 9</t>
  </si>
  <si>
    <t>ENV2000</t>
  </si>
  <si>
    <t>elektrisch</t>
  </si>
  <si>
    <t>Transmissie</t>
  </si>
  <si>
    <t>standaard</t>
  </si>
  <si>
    <t>CNG</t>
  </si>
  <si>
    <t xml:space="preserve">Cataloguswaarde incl. BTW / BPM </t>
  </si>
  <si>
    <t xml:space="preserve">Totale leaseprijs </t>
  </si>
  <si>
    <t>Cataloguswaarde + Afleverkosten</t>
  </si>
  <si>
    <t>Cataloguswaarde + afleverkosten</t>
  </si>
  <si>
    <t>Smart</t>
  </si>
  <si>
    <t>Renault</t>
  </si>
  <si>
    <t>Business</t>
  </si>
  <si>
    <t>Kangoo</t>
  </si>
  <si>
    <t>eVito</t>
  </si>
  <si>
    <t>G5</t>
  </si>
  <si>
    <t>Type</t>
  </si>
  <si>
    <t>Leaseprijs</t>
  </si>
  <si>
    <t>Toyota</t>
  </si>
  <si>
    <t>Personenvoertuigen</t>
  </si>
  <si>
    <t>Bestelvoertuigen</t>
  </si>
  <si>
    <t>Scooters</t>
  </si>
  <si>
    <t>Mercedes Benz</t>
  </si>
  <si>
    <t>ProAce EV</t>
  </si>
  <si>
    <t>Iveco</t>
  </si>
  <si>
    <t>1-3 dag</t>
  </si>
  <si>
    <t>Huur</t>
  </si>
  <si>
    <t>Weging</t>
  </si>
  <si>
    <t>Volkswagen</t>
  </si>
  <si>
    <t>Bijlage 5 (tabblad personenvoertuigen)</t>
  </si>
  <si>
    <t>Bijlage 5 (tabblad Bestelvoertuigen)</t>
  </si>
  <si>
    <t>Bijlage 5 (tabblad scooters)</t>
  </si>
  <si>
    <t>Bijlage 5 Scoreblad</t>
  </si>
  <si>
    <t>Profiel 3</t>
  </si>
  <si>
    <t>Alle voertuigen</t>
  </si>
  <si>
    <t>Naam Inschrijver:</t>
  </si>
  <si>
    <t xml:space="preserve">Weging 1 = </t>
  </si>
  <si>
    <t>Gemiddelde</t>
  </si>
  <si>
    <t xml:space="preserve">Weging 2 = </t>
  </si>
  <si>
    <t>Gewogen gemiddelde</t>
  </si>
  <si>
    <t>Rentebasis (%) IRS 5 jaars</t>
  </si>
  <si>
    <t>Beoordelingsprijs =</t>
  </si>
  <si>
    <t>Gemiddelde van E14+E15</t>
  </si>
  <si>
    <t>Huurvoertuigen</t>
  </si>
  <si>
    <t>Prijzen per dag</t>
  </si>
  <si>
    <t>Merk*</t>
  </si>
  <si>
    <t>Type*</t>
  </si>
  <si>
    <t>* Of gelijkwaardig</t>
  </si>
  <si>
    <t>4-7 dagen</t>
  </si>
  <si>
    <t>8-14 dagen</t>
  </si>
  <si>
    <t>15-30 dagen</t>
  </si>
  <si>
    <t>31-90 dagen</t>
  </si>
  <si>
    <t>&gt;90 dagen</t>
  </si>
  <si>
    <t>Prijs naar scoreblad</t>
  </si>
  <si>
    <t>wit</t>
  </si>
  <si>
    <t xml:space="preserve">Yadea * </t>
  </si>
  <si>
    <t>* of vergelijkbaar</t>
  </si>
  <si>
    <t xml:space="preserve">Prijs per km </t>
  </si>
  <si>
    <t>&gt; 100 km/dag</t>
  </si>
  <si>
    <t>Beheer kosten</t>
  </si>
  <si>
    <t>Categorie</t>
  </si>
  <si>
    <t>kosten/jaar/voertuig</t>
  </si>
  <si>
    <t>Opties:</t>
  </si>
  <si>
    <t>Zomer/winter banden</t>
  </si>
  <si>
    <t>Bestickering aanbrengen</t>
  </si>
  <si>
    <t>Eis 25 Drie geprogrammeerde sleutels
Eis 26 Lange laadkabel en omvormer
Eis 27 All-seasonbanden
Eis 156 Afleverpakket: Poederblusser 2 kg, 
kleine verbandkoffer type B, lifehammer, veiligheidsvest, gevarendriehoek, mattenset, onderhoudsboekje en een brandstoftank die gevuld is conform de afleverspecificaties van de importeur en anders is deze minimaal voor de helft gevuld, indien van toepassing.</t>
  </si>
  <si>
    <t>Optie:</t>
  </si>
  <si>
    <t>Up Style</t>
  </si>
  <si>
    <t>Forfour EQ comfort</t>
  </si>
  <si>
    <t>Zoe R135 Intens</t>
  </si>
  <si>
    <t xml:space="preserve">Daily </t>
  </si>
  <si>
    <t xml:space="preserve">ProAce </t>
  </si>
  <si>
    <t>Maxi ZE</t>
  </si>
  <si>
    <t>35S14NV4100H3</t>
  </si>
  <si>
    <t>Electric</t>
  </si>
  <si>
    <t>Extra Lang</t>
  </si>
  <si>
    <r>
      <t>Afleverkosten *</t>
    </r>
    <r>
      <rPr>
        <sz val="12"/>
        <color theme="1"/>
        <rFont val="Calibri"/>
        <family val="2"/>
      </rPr>
      <t>²</t>
    </r>
    <r>
      <rPr>
        <sz val="12"/>
        <color theme="1"/>
        <rFont val="Calibri"/>
        <family val="2"/>
        <scheme val="minor"/>
      </rPr>
      <t xml:space="preserve">) </t>
    </r>
  </si>
  <si>
    <t>*²)  Onder andere inclusief:</t>
  </si>
  <si>
    <t xml:space="preserve">Afleverkosten *²) </t>
  </si>
  <si>
    <r>
      <t>Soort *</t>
    </r>
    <r>
      <rPr>
        <sz val="12"/>
        <color theme="1"/>
        <rFont val="Calibri"/>
        <family val="2"/>
      </rPr>
      <t>¹</t>
    </r>
    <r>
      <rPr>
        <sz val="12"/>
        <color theme="1"/>
        <rFont val="Calibri"/>
        <family val="2"/>
        <scheme val="minor"/>
      </rPr>
      <t xml:space="preserve">) </t>
    </r>
  </si>
  <si>
    <t>*²) Onder andere inclusief:</t>
  </si>
  <si>
    <t>Nieuwe auto's - AutoWeek</t>
  </si>
  <si>
    <t>*¹) Profielen 1, 2 en 3</t>
  </si>
  <si>
    <t>Soort *¹)</t>
  </si>
  <si>
    <t>*¹) Profielen 4, 5, 7 en 8:</t>
  </si>
  <si>
    <t>Ontdek welke Toyota modellen het beste bij u passen</t>
  </si>
  <si>
    <r>
      <t>Cataloguswaarde incl. BTW / BPM  *</t>
    </r>
    <r>
      <rPr>
        <sz val="12"/>
        <color theme="1"/>
        <rFont val="Calibri"/>
        <family val="2"/>
      </rPr>
      <t>³</t>
    </r>
    <r>
      <rPr>
        <sz val="12"/>
        <color theme="1"/>
        <rFont val="Calibri"/>
        <family val="2"/>
        <scheme val="minor"/>
      </rPr>
      <t>)</t>
    </r>
  </si>
  <si>
    <t>*¹) Profiel 6:  *³) Prijs excl. BPM/MRB</t>
  </si>
  <si>
    <t>Daily</t>
  </si>
  <si>
    <t>eVito (extra lang)</t>
  </si>
  <si>
    <t>Profiel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</si>
</sst>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14" x14ac:knownFonts="1">
    <font>
      <sz val="12"/>
      <color theme="1"/>
      <name val="Calibri"/>
      <family val="2"/>
      <scheme val="minor"/>
    </font>
    <font>
      <sz val="11"/>
      <color indexed="8"/>
      <name val="Calibri"/>
      <family val="2"/>
    </font>
    <font>
      <sz val="8"/>
      <name val="Calibri"/>
      <family val="2"/>
    </font>
    <font>
      <sz val="12"/>
      <color indexed="8"/>
      <name val="Calibri"/>
      <family val="2"/>
    </font>
    <font>
      <sz val="10"/>
      <color indexed="8"/>
      <name val="Arial"/>
      <family val="2"/>
    </font>
    <font>
      <sz val="12"/>
      <name val="Calibri"/>
      <family val="2"/>
    </font>
    <font>
      <sz val="12"/>
      <color indexed="12"/>
      <name val="Calibri"/>
      <family val="2"/>
    </font>
    <font>
      <sz val="11"/>
      <name val="Calibri"/>
      <family val="2"/>
    </font>
    <font>
      <sz val="11"/>
      <color indexed="12"/>
      <name val="Calibri"/>
      <family val="2"/>
    </font>
    <font>
      <b/>
      <sz val="12"/>
      <color theme="1"/>
      <name val="Calibri"/>
      <family val="2"/>
      <scheme val="minor"/>
    </font>
    <font>
      <sz val="10"/>
      <color theme="1"/>
      <name val="Arial"/>
      <family val="2"/>
    </font>
    <font>
      <b/>
      <sz val="10"/>
      <color theme="1"/>
      <name val="Arial"/>
      <family val="2"/>
    </font>
    <font>
      <sz val="12"/>
      <color theme="1"/>
      <name val="Calibri"/>
      <family val="2"/>
    </font>
    <font>
      <u/>
      <sz val="12"/>
      <color theme="10"/>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6" tint="0.59999389629810485"/>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4">
    <xf numFmtId="0" fontId="0" fillId="0" borderId="0"/>
    <xf numFmtId="9" fontId="3" fillId="0" borderId="0" applyFont="0" applyFill="0" applyBorder="0" applyAlignment="0" applyProtection="0"/>
    <xf numFmtId="164" fontId="3" fillId="0" borderId="0" applyFont="0" applyFill="0" applyBorder="0" applyAlignment="0" applyProtection="0"/>
    <xf numFmtId="0" fontId="13" fillId="0" borderId="0" applyNumberFormat="0" applyFill="0" applyBorder="0" applyAlignment="0" applyProtection="0"/>
  </cellStyleXfs>
  <cellXfs count="199">
    <xf numFmtId="0" fontId="0" fillId="0" borderId="0" xfId="0"/>
    <xf numFmtId="0" fontId="0" fillId="0" borderId="0" xfId="0" applyAlignment="1">
      <alignment horizontal="center"/>
    </xf>
    <xf numFmtId="0" fontId="0" fillId="0" borderId="0" xfId="0" applyAlignment="1">
      <alignment horizontal="center" vertical="top"/>
    </xf>
    <xf numFmtId="44" fontId="0" fillId="0" borderId="0" xfId="0" applyNumberFormat="1" applyAlignment="1">
      <alignment horizontal="center" vertical="top"/>
    </xf>
    <xf numFmtId="0" fontId="0" fillId="0" borderId="0" xfId="0" applyAlignment="1">
      <alignment horizontal="left" vertical="top"/>
    </xf>
    <xf numFmtId="0" fontId="0" fillId="0" borderId="0" xfId="0" applyAlignment="1">
      <alignment horizontal="left" vertical="top"/>
    </xf>
    <xf numFmtId="44" fontId="0" fillId="0" borderId="0" xfId="0" applyNumberFormat="1" applyAlignment="1">
      <alignment horizontal="center"/>
    </xf>
    <xf numFmtId="0" fontId="0" fillId="0" borderId="0" xfId="0" applyAlignment="1">
      <alignment horizontal="center" wrapText="1"/>
    </xf>
    <xf numFmtId="0" fontId="0" fillId="0" borderId="0" xfId="0" applyAlignment="1"/>
    <xf numFmtId="0" fontId="0" fillId="0" borderId="0" xfId="0" applyAlignment="1">
      <alignment horizontal="center" vertical="center"/>
    </xf>
    <xf numFmtId="0" fontId="0" fillId="0" borderId="0" xfId="0" applyAlignment="1">
      <alignment vertical="center"/>
    </xf>
    <xf numFmtId="44" fontId="0" fillId="7" borderId="14" xfId="0" applyNumberFormat="1" applyFill="1" applyBorder="1" applyAlignment="1">
      <alignment horizontal="center"/>
    </xf>
    <xf numFmtId="0" fontId="0" fillId="7" borderId="24" xfId="0" applyFill="1" applyBorder="1" applyAlignment="1">
      <alignment horizontal="center" vertical="center"/>
    </xf>
    <xf numFmtId="0" fontId="0" fillId="7" borderId="24" xfId="0" applyFill="1" applyBorder="1" applyAlignment="1">
      <alignment horizontal="center"/>
    </xf>
    <xf numFmtId="0" fontId="11" fillId="7" borderId="29" xfId="0" applyFont="1" applyFill="1" applyBorder="1" applyAlignment="1">
      <alignment horizontal="left"/>
    </xf>
    <xf numFmtId="0" fontId="0" fillId="7" borderId="7" xfId="0" applyFill="1" applyBorder="1" applyAlignment="1">
      <alignment horizontal="left" vertical="center"/>
    </xf>
    <xf numFmtId="0" fontId="0" fillId="7" borderId="12" xfId="0" applyFill="1" applyBorder="1" applyAlignment="1">
      <alignment horizontal="left" wrapText="1"/>
    </xf>
    <xf numFmtId="0" fontId="0" fillId="7" borderId="27" xfId="0" applyFill="1" applyBorder="1" applyAlignment="1">
      <alignment horizontal="left" wrapText="1"/>
    </xf>
    <xf numFmtId="0" fontId="0" fillId="7" borderId="28" xfId="0" applyFill="1" applyBorder="1" applyAlignment="1">
      <alignment horizontal="left" wrapText="1"/>
    </xf>
    <xf numFmtId="0" fontId="10" fillId="5" borderId="25" xfId="0" applyFont="1" applyFill="1" applyBorder="1" applyAlignment="1">
      <alignment horizontal="left"/>
    </xf>
    <xf numFmtId="44" fontId="0" fillId="5" borderId="21" xfId="0" applyNumberFormat="1" applyFill="1" applyBorder="1" applyAlignment="1">
      <alignment horizontal="center"/>
    </xf>
    <xf numFmtId="0" fontId="0" fillId="5" borderId="26" xfId="0" applyFill="1" applyBorder="1" applyAlignment="1">
      <alignment horizontal="left"/>
    </xf>
    <xf numFmtId="44" fontId="0" fillId="5" borderId="22" xfId="0" applyNumberFormat="1" applyFill="1" applyBorder="1" applyAlignment="1">
      <alignment horizontal="center"/>
    </xf>
    <xf numFmtId="0" fontId="10" fillId="5" borderId="24" xfId="0" applyFont="1" applyFill="1" applyBorder="1" applyAlignment="1">
      <alignment horizontal="left"/>
    </xf>
    <xf numFmtId="44" fontId="0" fillId="5" borderId="14" xfId="0" applyNumberFormat="1" applyFill="1" applyBorder="1" applyAlignment="1">
      <alignment horizontal="center"/>
    </xf>
    <xf numFmtId="0" fontId="10" fillId="5" borderId="26" xfId="0" applyFont="1" applyFill="1" applyBorder="1" applyAlignment="1">
      <alignment horizontal="left"/>
    </xf>
    <xf numFmtId="0" fontId="0" fillId="5" borderId="7" xfId="0" applyFill="1" applyBorder="1" applyAlignment="1">
      <alignment horizontal="left"/>
    </xf>
    <xf numFmtId="0" fontId="0" fillId="5" borderId="7" xfId="0" applyFill="1" applyBorder="1" applyAlignment="1">
      <alignment horizontal="center" vertical="center"/>
    </xf>
    <xf numFmtId="44" fontId="0" fillId="5" borderId="23" xfId="0" applyNumberFormat="1" applyFill="1" applyBorder="1" applyAlignment="1">
      <alignment horizontal="center"/>
    </xf>
    <xf numFmtId="44" fontId="0" fillId="5" borderId="8" xfId="0" applyNumberFormat="1" applyFill="1" applyBorder="1" applyAlignment="1"/>
    <xf numFmtId="44" fontId="0" fillId="5" borderId="9" xfId="0" applyNumberFormat="1" applyFill="1" applyBorder="1" applyAlignment="1"/>
    <xf numFmtId="44" fontId="0" fillId="3" borderId="10" xfId="0" applyNumberFormat="1" applyFill="1" applyBorder="1" applyAlignment="1"/>
    <xf numFmtId="0" fontId="0" fillId="0" borderId="35" xfId="0" applyBorder="1" applyProtection="1"/>
    <xf numFmtId="0" fontId="0" fillId="0" borderId="33" xfId="0" applyBorder="1" applyProtection="1"/>
    <xf numFmtId="0" fontId="0" fillId="0" borderId="40" xfId="0" applyBorder="1" applyProtection="1"/>
    <xf numFmtId="0" fontId="0" fillId="0" borderId="37" xfId="0" applyFill="1" applyBorder="1" applyProtection="1"/>
    <xf numFmtId="0" fontId="6" fillId="0" borderId="39" xfId="0" applyFont="1" applyBorder="1" applyProtection="1"/>
    <xf numFmtId="3" fontId="0" fillId="0" borderId="33" xfId="0" applyNumberFormat="1" applyBorder="1" applyProtection="1"/>
    <xf numFmtId="0" fontId="5" fillId="0" borderId="37" xfId="0" applyFont="1" applyBorder="1" applyProtection="1"/>
    <xf numFmtId="0" fontId="0" fillId="0" borderId="39" xfId="0" applyBorder="1" applyProtection="1"/>
    <xf numFmtId="0" fontId="0" fillId="0" borderId="37" xfId="0" applyBorder="1" applyProtection="1"/>
    <xf numFmtId="0" fontId="0" fillId="0" borderId="11" xfId="0" applyBorder="1" applyAlignment="1" applyProtection="1">
      <alignment horizontal="center" vertical="top"/>
      <protection locked="0"/>
    </xf>
    <xf numFmtId="0" fontId="0" fillId="0" borderId="4" xfId="0" applyBorder="1" applyAlignment="1" applyProtection="1">
      <alignment horizontal="center" vertical="top"/>
      <protection locked="0"/>
    </xf>
    <xf numFmtId="0" fontId="0" fillId="0" borderId="18" xfId="0" applyBorder="1" applyAlignment="1" applyProtection="1">
      <alignment horizontal="center" vertical="top"/>
      <protection locked="0"/>
    </xf>
    <xf numFmtId="0" fontId="9" fillId="7" borderId="15" xfId="0" applyFont="1" applyFill="1" applyBorder="1" applyAlignment="1">
      <alignment horizontal="center" vertical="center"/>
    </xf>
    <xf numFmtId="0" fontId="9" fillId="7" borderId="16" xfId="0" applyFont="1" applyFill="1" applyBorder="1" applyAlignment="1">
      <alignment horizontal="center" vertical="center"/>
    </xf>
    <xf numFmtId="0" fontId="9" fillId="7" borderId="17" xfId="0" applyFont="1" applyFill="1" applyBorder="1" applyAlignment="1">
      <alignment horizontal="center" vertical="center"/>
    </xf>
    <xf numFmtId="0" fontId="0" fillId="5" borderId="12" xfId="0" applyFill="1" applyBorder="1" applyAlignment="1">
      <alignment horizontal="left"/>
    </xf>
    <xf numFmtId="0" fontId="0" fillId="5" borderId="13" xfId="0" applyFill="1" applyBorder="1" applyAlignment="1">
      <alignment horizontal="left"/>
    </xf>
    <xf numFmtId="0" fontId="0" fillId="5" borderId="19" xfId="0" applyFill="1" applyBorder="1" applyAlignment="1">
      <alignment horizontal="left"/>
    </xf>
    <xf numFmtId="0" fontId="0" fillId="5" borderId="27" xfId="0" applyFill="1" applyBorder="1" applyAlignment="1">
      <alignment horizontal="left"/>
    </xf>
    <xf numFmtId="0" fontId="0" fillId="5" borderId="5" xfId="0" applyFill="1" applyBorder="1" applyAlignment="1">
      <alignment horizontal="left"/>
    </xf>
    <xf numFmtId="0" fontId="0" fillId="5" borderId="6" xfId="0" applyFill="1" applyBorder="1" applyAlignment="1">
      <alignment horizontal="left"/>
    </xf>
    <xf numFmtId="0" fontId="0" fillId="5" borderId="28" xfId="0" applyFill="1" applyBorder="1" applyAlignment="1">
      <alignment horizontal="left"/>
    </xf>
    <xf numFmtId="0" fontId="0" fillId="5" borderId="30" xfId="0" applyFill="1" applyBorder="1" applyAlignment="1">
      <alignment horizontal="left"/>
    </xf>
    <xf numFmtId="0" fontId="0" fillId="5" borderId="20" xfId="0" applyFill="1" applyBorder="1" applyAlignment="1">
      <alignment horizontal="left"/>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5" borderId="24" xfId="0" applyFill="1" applyBorder="1" applyAlignment="1">
      <alignment horizontal="center" vertical="center"/>
    </xf>
    <xf numFmtId="0" fontId="9" fillId="7" borderId="12" xfId="0" applyFont="1" applyFill="1" applyBorder="1" applyAlignment="1">
      <alignment horizontal="left" vertical="center"/>
    </xf>
    <xf numFmtId="0" fontId="9" fillId="7" borderId="27" xfId="0" applyFont="1" applyFill="1" applyBorder="1" applyAlignment="1">
      <alignment horizontal="left" vertical="center"/>
    </xf>
    <xf numFmtId="0" fontId="9" fillId="7" borderId="28" xfId="0" applyFont="1" applyFill="1" applyBorder="1" applyAlignment="1">
      <alignment horizontal="left" vertical="center"/>
    </xf>
    <xf numFmtId="0" fontId="9" fillId="0" borderId="29" xfId="0" applyFont="1" applyBorder="1" applyAlignment="1" applyProtection="1">
      <alignment horizontal="center" vertical="top"/>
      <protection locked="0"/>
    </xf>
    <xf numFmtId="0" fontId="9" fillId="0" borderId="31" xfId="0" applyFont="1" applyBorder="1" applyAlignment="1" applyProtection="1">
      <alignment horizontal="center" vertical="top"/>
      <protection locked="0"/>
    </xf>
    <xf numFmtId="0" fontId="9" fillId="0" borderId="23" xfId="0" applyFont="1" applyBorder="1" applyAlignment="1" applyProtection="1">
      <alignment horizontal="center" vertical="top"/>
      <protection locked="0"/>
    </xf>
    <xf numFmtId="0" fontId="1" fillId="0" borderId="0" xfId="0" applyFont="1" applyBorder="1" applyProtection="1">
      <protection locked="0"/>
    </xf>
    <xf numFmtId="0" fontId="0" fillId="0" borderId="0" xfId="0" applyBorder="1" applyProtection="1">
      <protection locked="0"/>
    </xf>
    <xf numFmtId="0" fontId="0" fillId="0" borderId="0" xfId="0" applyProtection="1">
      <protection locked="0"/>
    </xf>
    <xf numFmtId="0" fontId="1" fillId="0" borderId="3"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1"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7" fillId="0" borderId="1" xfId="0" applyFont="1" applyFill="1" applyBorder="1" applyAlignment="1" applyProtection="1">
      <alignment horizontal="center" wrapText="1"/>
      <protection locked="0"/>
    </xf>
    <xf numFmtId="0" fontId="7" fillId="2" borderId="1" xfId="0" applyFont="1" applyFill="1" applyBorder="1" applyAlignment="1" applyProtection="1">
      <alignment horizontal="center" wrapText="1"/>
      <protection locked="0"/>
    </xf>
    <xf numFmtId="0" fontId="1" fillId="0" borderId="41" xfId="0" applyFont="1" applyBorder="1" applyAlignment="1" applyProtection="1">
      <alignment horizontal="center"/>
      <protection locked="0"/>
    </xf>
    <xf numFmtId="0" fontId="1" fillId="0" borderId="42" xfId="0" applyFont="1" applyBorder="1" applyAlignment="1" applyProtection="1">
      <alignment horizontal="center"/>
      <protection locked="0"/>
    </xf>
    <xf numFmtId="164" fontId="1" fillId="4" borderId="38" xfId="0" applyNumberFormat="1" applyFont="1" applyFill="1" applyBorder="1" applyProtection="1">
      <protection locked="0"/>
    </xf>
    <xf numFmtId="164" fontId="1" fillId="4" borderId="8" xfId="0" applyNumberFormat="1" applyFont="1" applyFill="1" applyBorder="1" applyProtection="1">
      <protection locked="0"/>
    </xf>
    <xf numFmtId="164" fontId="1" fillId="0" borderId="1" xfId="2" applyFont="1" applyBorder="1" applyProtection="1">
      <protection locked="0"/>
    </xf>
    <xf numFmtId="164" fontId="1" fillId="0" borderId="1" xfId="2" applyFont="1" applyFill="1" applyBorder="1" applyProtection="1">
      <protection locked="0"/>
    </xf>
    <xf numFmtId="164" fontId="1" fillId="0" borderId="9" xfId="2" applyFont="1" applyBorder="1" applyProtection="1">
      <protection locked="0"/>
    </xf>
    <xf numFmtId="164" fontId="1" fillId="0" borderId="0" xfId="2" applyFont="1" applyBorder="1" applyProtection="1">
      <protection locked="0"/>
    </xf>
    <xf numFmtId="164" fontId="8" fillId="3" borderId="36" xfId="0" applyNumberFormat="1" applyFont="1" applyFill="1" applyBorder="1" applyProtection="1">
      <protection locked="0"/>
    </xf>
    <xf numFmtId="164" fontId="8" fillId="3" borderId="10" xfId="0" applyNumberFormat="1" applyFont="1" applyFill="1" applyBorder="1" applyProtection="1">
      <protection locked="0"/>
    </xf>
    <xf numFmtId="3" fontId="1" fillId="0" borderId="1" xfId="0" applyNumberFormat="1" applyFont="1" applyBorder="1" applyAlignment="1" applyProtection="1">
      <alignment horizontal="center"/>
      <protection locked="0"/>
    </xf>
    <xf numFmtId="3" fontId="1" fillId="0" borderId="9" xfId="0" applyNumberFormat="1" applyFont="1" applyBorder="1" applyAlignment="1" applyProtection="1">
      <alignment horizontal="center"/>
      <protection locked="0"/>
    </xf>
    <xf numFmtId="3" fontId="1" fillId="0" borderId="0" xfId="0" applyNumberFormat="1" applyFont="1" applyBorder="1" applyProtection="1">
      <protection locked="0"/>
    </xf>
    <xf numFmtId="3" fontId="0" fillId="0" borderId="0" xfId="0" applyNumberFormat="1" applyBorder="1" applyProtection="1">
      <protection locked="0"/>
    </xf>
    <xf numFmtId="3" fontId="0" fillId="0" borderId="0" xfId="0" applyNumberFormat="1" applyProtection="1">
      <protection locked="0"/>
    </xf>
    <xf numFmtId="10" fontId="1" fillId="0" borderId="38" xfId="1" applyNumberFormat="1" applyFont="1" applyBorder="1" applyProtection="1">
      <protection locked="0"/>
    </xf>
    <xf numFmtId="10" fontId="1" fillId="0" borderId="8" xfId="1" applyNumberFormat="1" applyFont="1" applyBorder="1" applyProtection="1">
      <protection locked="0"/>
    </xf>
    <xf numFmtId="10" fontId="1" fillId="0" borderId="1" xfId="1" applyNumberFormat="1" applyFont="1" applyBorder="1" applyProtection="1">
      <protection locked="0"/>
    </xf>
    <xf numFmtId="10" fontId="1" fillId="0" borderId="9" xfId="1" applyNumberFormat="1" applyFont="1" applyBorder="1" applyProtection="1">
      <protection locked="0"/>
    </xf>
    <xf numFmtId="14" fontId="1" fillId="0" borderId="36" xfId="2" applyNumberFormat="1" applyFont="1" applyBorder="1" applyProtection="1">
      <protection locked="0"/>
    </xf>
    <xf numFmtId="14" fontId="1" fillId="0" borderId="10" xfId="2" applyNumberFormat="1" applyFont="1" applyBorder="1" applyProtection="1">
      <protection locked="0"/>
    </xf>
    <xf numFmtId="164" fontId="1" fillId="0" borderId="38" xfId="2" applyFont="1" applyBorder="1" applyProtection="1">
      <protection locked="0"/>
    </xf>
    <xf numFmtId="164" fontId="1" fillId="0" borderId="8" xfId="2" applyFont="1" applyBorder="1" applyProtection="1">
      <protection locked="0"/>
    </xf>
    <xf numFmtId="164" fontId="8" fillId="3" borderId="1" xfId="0" applyNumberFormat="1" applyFont="1" applyFill="1" applyBorder="1" applyProtection="1">
      <protection locked="0"/>
    </xf>
    <xf numFmtId="164" fontId="8" fillId="3" borderId="9" xfId="0" applyNumberFormat="1" applyFont="1" applyFill="1" applyBorder="1" applyProtection="1">
      <protection locked="0"/>
    </xf>
    <xf numFmtId="0" fontId="9" fillId="7" borderId="27" xfId="0" applyFont="1" applyFill="1" applyBorder="1" applyAlignment="1" applyProtection="1">
      <alignment horizontal="left"/>
      <protection locked="0"/>
    </xf>
    <xf numFmtId="0" fontId="9" fillId="7" borderId="5" xfId="0" applyFont="1" applyFill="1" applyBorder="1" applyAlignment="1" applyProtection="1">
      <alignment horizontal="left"/>
      <protection locked="0"/>
    </xf>
    <xf numFmtId="0" fontId="9" fillId="7" borderId="21" xfId="0" applyFont="1" applyFill="1" applyBorder="1" applyAlignment="1" applyProtection="1">
      <alignment horizontal="left"/>
      <protection locked="0"/>
    </xf>
    <xf numFmtId="164" fontId="1" fillId="0" borderId="36" xfId="2" applyFont="1" applyBorder="1" applyProtection="1">
      <protection locked="0"/>
    </xf>
    <xf numFmtId="164" fontId="1" fillId="0" borderId="10" xfId="2" applyFont="1" applyBorder="1" applyProtection="1">
      <protection locked="0"/>
    </xf>
    <xf numFmtId="0" fontId="13" fillId="0" borderId="0" xfId="3" applyProtection="1">
      <protection locked="0"/>
    </xf>
    <xf numFmtId="0" fontId="1" fillId="0" borderId="0" xfId="0" applyFont="1" applyProtection="1">
      <protection locked="0"/>
    </xf>
    <xf numFmtId="0" fontId="0" fillId="7" borderId="37" xfId="0" applyFill="1" applyBorder="1" applyAlignment="1" applyProtection="1">
      <alignment horizontal="left"/>
    </xf>
    <xf numFmtId="0" fontId="0" fillId="7" borderId="38" xfId="0" applyFill="1" applyBorder="1" applyAlignment="1" applyProtection="1">
      <alignment horizontal="left"/>
    </xf>
    <xf numFmtId="0" fontId="0" fillId="7" borderId="8" xfId="0" applyFill="1" applyBorder="1" applyAlignment="1" applyProtection="1">
      <alignment horizontal="left"/>
    </xf>
    <xf numFmtId="0" fontId="0" fillId="0" borderId="39" xfId="0" applyBorder="1" applyAlignment="1" applyProtection="1">
      <alignment horizontal="left" vertical="top" wrapText="1"/>
    </xf>
    <xf numFmtId="0" fontId="0" fillId="0" borderId="36" xfId="0" applyBorder="1" applyAlignment="1" applyProtection="1">
      <alignment horizontal="left" vertical="top" wrapText="1"/>
    </xf>
    <xf numFmtId="0" fontId="0" fillId="0" borderId="10" xfId="0" applyBorder="1" applyAlignment="1" applyProtection="1">
      <alignment horizontal="left" vertical="top" wrapText="1"/>
    </xf>
    <xf numFmtId="0" fontId="0" fillId="0" borderId="0" xfId="0" applyBorder="1" applyAlignment="1" applyProtection="1">
      <alignment horizontal="left"/>
    </xf>
    <xf numFmtId="0" fontId="13" fillId="0" borderId="0" xfId="3" applyProtection="1"/>
    <xf numFmtId="0" fontId="1" fillId="0" borderId="38"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0" xfId="0" applyFont="1" applyBorder="1" applyAlignment="1" applyProtection="1">
      <alignment horizontal="left"/>
      <protection locked="0"/>
    </xf>
    <xf numFmtId="0" fontId="1" fillId="0" borderId="36" xfId="0" applyFont="1" applyFill="1" applyBorder="1" applyAlignment="1" applyProtection="1">
      <alignment horizontal="center"/>
      <protection locked="0"/>
    </xf>
    <xf numFmtId="164" fontId="1" fillId="0" borderId="36" xfId="0" applyNumberFormat="1" applyFont="1" applyFill="1" applyBorder="1" applyProtection="1">
      <protection locked="0"/>
    </xf>
    <xf numFmtId="0" fontId="1" fillId="0" borderId="10" xfId="0" applyFont="1" applyFill="1" applyBorder="1" applyAlignment="1" applyProtection="1">
      <alignment horizontal="center"/>
      <protection locked="0"/>
    </xf>
    <xf numFmtId="0" fontId="8" fillId="0" borderId="0" xfId="0" applyFont="1" applyBorder="1" applyProtection="1">
      <protection locked="0"/>
    </xf>
    <xf numFmtId="0" fontId="6" fillId="0" borderId="0" xfId="0" applyFont="1" applyBorder="1" applyProtection="1">
      <protection locked="0"/>
    </xf>
    <xf numFmtId="0" fontId="6" fillId="0" borderId="0" xfId="0" applyFont="1" applyProtection="1">
      <protection locked="0"/>
    </xf>
    <xf numFmtId="0" fontId="1" fillId="0" borderId="3" xfId="0" applyFont="1" applyBorder="1" applyAlignment="1" applyProtection="1">
      <alignment horizontal="center"/>
      <protection locked="0"/>
    </xf>
    <xf numFmtId="0" fontId="1" fillId="0" borderId="34" xfId="0" applyFont="1" applyBorder="1" applyAlignment="1" applyProtection="1">
      <alignment horizontal="center"/>
      <protection locked="0"/>
    </xf>
    <xf numFmtId="0" fontId="1" fillId="0" borderId="0" xfId="0" applyFont="1" applyBorder="1" applyAlignment="1" applyProtection="1">
      <alignment horizontal="center"/>
      <protection locked="0"/>
    </xf>
    <xf numFmtId="3" fontId="1" fillId="0" borderId="0" xfId="0" applyNumberFormat="1" applyFont="1" applyBorder="1" applyAlignment="1" applyProtection="1">
      <alignment horizontal="center"/>
      <protection locked="0"/>
    </xf>
    <xf numFmtId="164" fontId="1" fillId="0" borderId="41" xfId="2" applyFont="1" applyBorder="1" applyProtection="1">
      <protection locked="0"/>
    </xf>
    <xf numFmtId="164" fontId="1" fillId="0" borderId="42" xfId="2" applyFont="1" applyBorder="1" applyProtection="1">
      <protection locked="0"/>
    </xf>
    <xf numFmtId="10" fontId="1" fillId="0" borderId="38" xfId="2" applyNumberFormat="1" applyFont="1" applyBorder="1" applyProtection="1">
      <protection locked="0"/>
    </xf>
    <xf numFmtId="10" fontId="1" fillId="0" borderId="8" xfId="2" applyNumberFormat="1" applyFont="1" applyBorder="1" applyProtection="1">
      <protection locked="0"/>
    </xf>
    <xf numFmtId="10" fontId="1" fillId="0" borderId="1" xfId="2" applyNumberFormat="1" applyFont="1" applyBorder="1" applyProtection="1">
      <protection locked="0"/>
    </xf>
    <xf numFmtId="10" fontId="1" fillId="0" borderId="9" xfId="2" applyNumberFormat="1" applyFont="1" applyBorder="1" applyProtection="1">
      <protection locked="0"/>
    </xf>
    <xf numFmtId="0" fontId="9" fillId="7" borderId="33" xfId="0" applyFont="1" applyFill="1" applyBorder="1" applyAlignment="1" applyProtection="1">
      <alignment horizontal="left"/>
      <protection locked="0"/>
    </xf>
    <xf numFmtId="0" fontId="9" fillId="7" borderId="1" xfId="0" applyFont="1" applyFill="1" applyBorder="1" applyAlignment="1" applyProtection="1">
      <alignment horizontal="left"/>
      <protection locked="0"/>
    </xf>
    <xf numFmtId="0" fontId="9" fillId="7" borderId="9" xfId="0" applyFont="1" applyFill="1" applyBorder="1" applyAlignment="1" applyProtection="1">
      <alignment horizontal="left"/>
      <protection locked="0"/>
    </xf>
    <xf numFmtId="0" fontId="4" fillId="0" borderId="0" xfId="0" applyFont="1" applyAlignment="1" applyProtection="1">
      <alignment horizontal="right"/>
      <protection locked="0"/>
    </xf>
    <xf numFmtId="0" fontId="4" fillId="0" borderId="0" xfId="0" applyFont="1" applyAlignment="1" applyProtection="1">
      <alignment horizontal="right"/>
    </xf>
    <xf numFmtId="0" fontId="1" fillId="0" borderId="24" xfId="0" applyFont="1" applyBorder="1" applyAlignment="1" applyProtection="1">
      <alignment horizontal="center" vertical="center"/>
      <protection locked="0"/>
    </xf>
    <xf numFmtId="0" fontId="1" fillId="0" borderId="25" xfId="0" applyFont="1" applyBorder="1" applyAlignment="1" applyProtection="1">
      <alignment horizontal="center"/>
      <protection locked="0"/>
    </xf>
    <xf numFmtId="0" fontId="7" fillId="0" borderId="25" xfId="0" applyFont="1" applyFill="1" applyBorder="1" applyAlignment="1" applyProtection="1">
      <alignment horizontal="center" wrapText="1"/>
      <protection locked="0"/>
    </xf>
    <xf numFmtId="0" fontId="1" fillId="3" borderId="47" xfId="0" applyFont="1" applyFill="1" applyBorder="1" applyAlignment="1" applyProtection="1">
      <alignment horizontal="center"/>
      <protection locked="0"/>
    </xf>
    <xf numFmtId="164" fontId="1" fillId="4" borderId="24" xfId="0" applyNumberFormat="1" applyFont="1" applyFill="1" applyBorder="1" applyProtection="1">
      <protection locked="0"/>
    </xf>
    <xf numFmtId="164" fontId="1" fillId="0" borderId="25" xfId="2" applyFont="1" applyBorder="1" applyProtection="1">
      <protection locked="0"/>
    </xf>
    <xf numFmtId="164" fontId="8" fillId="3" borderId="26" xfId="0" applyNumberFormat="1" applyFont="1" applyFill="1" applyBorder="1" applyProtection="1">
      <protection locked="0"/>
    </xf>
    <xf numFmtId="0" fontId="1" fillId="0" borderId="32" xfId="0" applyFont="1" applyBorder="1" applyAlignment="1" applyProtection="1">
      <alignment horizontal="center"/>
      <protection locked="0"/>
    </xf>
    <xf numFmtId="3" fontId="1" fillId="0" borderId="47" xfId="0" applyNumberFormat="1" applyFont="1" applyBorder="1" applyAlignment="1" applyProtection="1">
      <alignment horizontal="center"/>
      <protection locked="0"/>
    </xf>
    <xf numFmtId="10" fontId="0" fillId="0" borderId="24" xfId="0" applyNumberFormat="1" applyBorder="1" applyProtection="1">
      <protection locked="0"/>
    </xf>
    <xf numFmtId="10" fontId="0" fillId="0" borderId="25" xfId="0" applyNumberFormat="1" applyBorder="1" applyProtection="1">
      <protection locked="0"/>
    </xf>
    <xf numFmtId="14" fontId="1" fillId="0" borderId="26" xfId="2" applyNumberFormat="1" applyFont="1" applyBorder="1" applyProtection="1">
      <protection locked="0"/>
    </xf>
    <xf numFmtId="164" fontId="1" fillId="0" borderId="32" xfId="2" applyFont="1" applyBorder="1" applyProtection="1">
      <protection locked="0"/>
    </xf>
    <xf numFmtId="0" fontId="0" fillId="7" borderId="44" xfId="0" applyFill="1" applyBorder="1" applyAlignment="1" applyProtection="1">
      <alignment horizontal="left"/>
      <protection locked="0"/>
    </xf>
    <xf numFmtId="0" fontId="0" fillId="7" borderId="45" xfId="0" applyFill="1" applyBorder="1" applyAlignment="1" applyProtection="1">
      <alignment horizontal="left"/>
      <protection locked="0"/>
    </xf>
    <xf numFmtId="164" fontId="1" fillId="0" borderId="24" xfId="2" applyFont="1" applyBorder="1" applyProtection="1">
      <protection locked="0"/>
    </xf>
    <xf numFmtId="164" fontId="1" fillId="0" borderId="26" xfId="2" applyFont="1" applyBorder="1" applyProtection="1">
      <protection locked="0"/>
    </xf>
    <xf numFmtId="0" fontId="0" fillId="0" borderId="2" xfId="0" applyBorder="1" applyProtection="1">
      <protection locked="0"/>
    </xf>
    <xf numFmtId="0" fontId="0" fillId="0" borderId="27" xfId="0" applyBorder="1" applyProtection="1"/>
    <xf numFmtId="0" fontId="0" fillId="0" borderId="46" xfId="0" applyBorder="1" applyProtection="1"/>
    <xf numFmtId="0" fontId="0" fillId="0" borderId="12" xfId="0" applyFill="1" applyBorder="1" applyProtection="1"/>
    <xf numFmtId="0" fontId="6" fillId="0" borderId="28" xfId="0" applyFont="1" applyBorder="1" applyProtection="1"/>
    <xf numFmtId="0" fontId="0" fillId="0" borderId="43" xfId="0" applyBorder="1" applyProtection="1"/>
    <xf numFmtId="3" fontId="0" fillId="0" borderId="46" xfId="0" applyNumberFormat="1" applyBorder="1" applyProtection="1"/>
    <xf numFmtId="0" fontId="0" fillId="0" borderId="12" xfId="0" applyBorder="1" applyProtection="1"/>
    <xf numFmtId="0" fontId="0" fillId="0" borderId="28" xfId="0" applyBorder="1" applyProtection="1"/>
    <xf numFmtId="0" fontId="9" fillId="0" borderId="12" xfId="0" applyFont="1" applyBorder="1" applyAlignment="1" applyProtection="1">
      <alignment horizontal="center" vertical="top"/>
    </xf>
    <xf numFmtId="0" fontId="9" fillId="0" borderId="45" xfId="0" applyFont="1" applyBorder="1" applyAlignment="1" applyProtection="1">
      <alignment horizontal="center" vertical="top"/>
    </xf>
    <xf numFmtId="0" fontId="0" fillId="0" borderId="0" xfId="0" applyAlignment="1" applyProtection="1">
      <alignment vertical="center"/>
      <protection locked="0"/>
    </xf>
    <xf numFmtId="165" fontId="0" fillId="6" borderId="32" xfId="0" applyNumberFormat="1" applyFill="1" applyBorder="1" applyProtection="1">
      <protection locked="0"/>
    </xf>
    <xf numFmtId="165" fontId="0" fillId="6" borderId="25" xfId="0" applyNumberFormat="1" applyFill="1" applyBorder="1" applyProtection="1">
      <protection locked="0"/>
    </xf>
    <xf numFmtId="165" fontId="0" fillId="6" borderId="26" xfId="0" applyNumberFormat="1" applyFill="1" applyBorder="1" applyProtection="1">
      <protection locked="0"/>
    </xf>
    <xf numFmtId="0" fontId="0" fillId="0" borderId="0" xfId="0" applyAlignment="1" applyProtection="1">
      <alignment horizontal="center"/>
      <protection locked="0"/>
    </xf>
    <xf numFmtId="0" fontId="0" fillId="0" borderId="0" xfId="0" applyAlignment="1" applyProtection="1">
      <alignment horizontal="left"/>
      <protection locked="0"/>
    </xf>
    <xf numFmtId="0" fontId="0" fillId="7" borderId="7" xfId="0" applyFill="1" applyBorder="1" applyAlignment="1" applyProtection="1">
      <alignment horizontal="center"/>
    </xf>
    <xf numFmtId="0" fontId="0" fillId="7" borderId="7" xfId="0" applyFill="1" applyBorder="1" applyProtection="1"/>
    <xf numFmtId="0" fontId="0" fillId="7" borderId="32" xfId="0" applyFill="1" applyBorder="1" applyAlignment="1" applyProtection="1">
      <alignment horizontal="center"/>
    </xf>
    <xf numFmtId="0" fontId="0" fillId="7" borderId="32" xfId="0" applyFill="1" applyBorder="1" applyProtection="1"/>
    <xf numFmtId="0" fontId="0" fillId="7" borderId="25" xfId="0" applyFill="1" applyBorder="1" applyAlignment="1" applyProtection="1">
      <alignment horizontal="center"/>
    </xf>
    <xf numFmtId="0" fontId="0" fillId="7" borderId="25" xfId="0" applyFill="1" applyBorder="1" applyProtection="1"/>
    <xf numFmtId="0" fontId="0" fillId="7" borderId="26" xfId="0" applyFill="1" applyBorder="1" applyAlignment="1" applyProtection="1">
      <alignment horizontal="center"/>
    </xf>
    <xf numFmtId="0" fontId="0" fillId="7" borderId="26" xfId="0" applyFill="1" applyBorder="1" applyProtection="1"/>
    <xf numFmtId="0" fontId="0" fillId="7" borderId="29" xfId="0" applyFill="1" applyBorder="1" applyAlignment="1" applyProtection="1">
      <alignment horizontal="left"/>
    </xf>
    <xf numFmtId="0" fontId="0" fillId="7" borderId="31" xfId="0" applyFill="1" applyBorder="1" applyAlignment="1" applyProtection="1">
      <alignment horizontal="left"/>
    </xf>
    <xf numFmtId="0" fontId="0" fillId="7" borderId="23" xfId="0" applyFill="1" applyBorder="1" applyAlignment="1" applyProtection="1">
      <alignment horizontal="left"/>
    </xf>
    <xf numFmtId="165" fontId="0" fillId="3" borderId="23" xfId="0" applyNumberFormat="1" applyFill="1" applyBorder="1" applyProtection="1"/>
    <xf numFmtId="0" fontId="9" fillId="7" borderId="29" xfId="0" applyFont="1" applyFill="1" applyBorder="1" applyAlignment="1" applyProtection="1">
      <alignment horizontal="left" vertical="center"/>
    </xf>
    <xf numFmtId="0" fontId="9" fillId="7" borderId="31" xfId="0" applyFont="1" applyFill="1" applyBorder="1" applyAlignment="1" applyProtection="1">
      <alignment horizontal="left" vertical="center"/>
    </xf>
    <xf numFmtId="0" fontId="9" fillId="7" borderId="23" xfId="0" applyFont="1" applyFill="1" applyBorder="1" applyAlignment="1" applyProtection="1">
      <alignment horizontal="left" vertical="center"/>
    </xf>
    <xf numFmtId="0" fontId="0" fillId="7" borderId="48" xfId="0" applyFill="1" applyBorder="1" applyAlignment="1" applyProtection="1">
      <alignment horizontal="center" vertical="center" wrapText="1"/>
    </xf>
    <xf numFmtId="0" fontId="9" fillId="7" borderId="7" xfId="0" applyFont="1" applyFill="1" applyBorder="1" applyAlignment="1" applyProtection="1">
      <alignment horizontal="center" vertical="top"/>
    </xf>
    <xf numFmtId="44" fontId="0" fillId="0" borderId="32" xfId="0" applyNumberFormat="1" applyBorder="1" applyProtection="1">
      <protection locked="0"/>
    </xf>
    <xf numFmtId="44" fontId="0" fillId="0" borderId="25" xfId="0" applyNumberFormat="1" applyBorder="1" applyProtection="1">
      <protection locked="0"/>
    </xf>
    <xf numFmtId="44" fontId="0" fillId="0" borderId="26" xfId="0" applyNumberFormat="1" applyBorder="1" applyProtection="1">
      <protection locked="0"/>
    </xf>
    <xf numFmtId="0" fontId="9" fillId="7" borderId="29" xfId="0" applyFont="1" applyFill="1" applyBorder="1" applyAlignment="1" applyProtection="1">
      <alignment horizontal="center" vertical="center"/>
    </xf>
    <xf numFmtId="0" fontId="9" fillId="7" borderId="23" xfId="0" applyFont="1" applyFill="1" applyBorder="1" applyAlignment="1" applyProtection="1">
      <alignment horizontal="center" vertical="center"/>
    </xf>
    <xf numFmtId="0" fontId="9" fillId="7" borderId="29" xfId="0" applyFont="1" applyFill="1" applyBorder="1" applyAlignment="1" applyProtection="1">
      <alignment vertical="center"/>
    </xf>
    <xf numFmtId="0" fontId="9" fillId="7" borderId="7" xfId="0" applyFont="1" applyFill="1" applyBorder="1" applyAlignment="1" applyProtection="1">
      <alignment horizontal="center" vertical="center"/>
    </xf>
    <xf numFmtId="0" fontId="0" fillId="7" borderId="43" xfId="0" applyFill="1" applyBorder="1" applyProtection="1"/>
    <xf numFmtId="0" fontId="0" fillId="7" borderId="27" xfId="0" applyFill="1" applyBorder="1" applyProtection="1"/>
    <xf numFmtId="0" fontId="0" fillId="7" borderId="28" xfId="0" applyFill="1" applyBorder="1" applyProtection="1"/>
  </cellXfs>
  <cellStyles count="4">
    <cellStyle name="Hyperlink" xfId="3" builtinId="8"/>
    <cellStyle name="Procent" xfId="1" builtinId="5"/>
    <cellStyle name="Standaard" xfId="0" builtinId="0"/>
    <cellStyle name="Valuta" xfId="2" builtin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utoweek.nl/nieuweauto/"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toyota.nl/toyota-kiezen/nieuwe-toyota/index.json?gclid=EAIaIQobChMIu_723I-L9AIVY7R3Ch0d4w7vEAAYASAAEgKUcPD_BwE" TargetMode="External"/><Relationship Id="rId1" Type="http://schemas.openxmlformats.org/officeDocument/2006/relationships/hyperlink" Target="https://www.autoweek.nl/nieuweaut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I23"/>
  <sheetViews>
    <sheetView tabSelected="1" workbookViewId="0">
      <selection activeCell="D7" sqref="D7:D11"/>
    </sheetView>
  </sheetViews>
  <sheetFormatPr defaultRowHeight="15.75" x14ac:dyDescent="0.25"/>
  <cols>
    <col min="1" max="1" width="18.5" style="5" bestFit="1" customWidth="1"/>
    <col min="2" max="2" width="26.25" style="4" customWidth="1"/>
    <col min="3" max="3" width="15.625" style="4" customWidth="1"/>
    <col min="4" max="4" width="15.625" style="9" customWidth="1"/>
    <col min="5" max="5" width="15.625" style="3" customWidth="1"/>
    <col min="6" max="8" width="15.625" style="2" customWidth="1"/>
    <col min="9" max="242" width="9" style="2"/>
    <col min="243" max="243" width="23.125" style="2" customWidth="1"/>
    <col min="244" max="16384" width="9" style="2"/>
  </cols>
  <sheetData>
    <row r="1" spans="1:9" s="9" customFormat="1" ht="28.5" customHeight="1" thickBot="1" x14ac:dyDescent="0.3">
      <c r="A1" s="44" t="s">
        <v>70</v>
      </c>
      <c r="B1" s="45"/>
      <c r="C1" s="45"/>
      <c r="D1" s="45"/>
      <c r="E1" s="46"/>
    </row>
    <row r="2" spans="1:9" ht="28.5" customHeight="1" thickBot="1" x14ac:dyDescent="0.3">
      <c r="A2" s="15" t="s">
        <v>73</v>
      </c>
      <c r="B2" s="41"/>
      <c r="C2" s="42"/>
      <c r="D2" s="42"/>
      <c r="E2" s="43"/>
    </row>
    <row r="3" spans="1:9" s="1" customFormat="1" ht="15.95" customHeight="1" x14ac:dyDescent="0.25">
      <c r="A3" s="59" t="s">
        <v>57</v>
      </c>
      <c r="B3" s="13" t="s">
        <v>0</v>
      </c>
      <c r="C3" s="13" t="s">
        <v>54</v>
      </c>
      <c r="D3" s="12" t="s">
        <v>65</v>
      </c>
      <c r="E3" s="11" t="s">
        <v>55</v>
      </c>
    </row>
    <row r="4" spans="1:9" s="1" customFormat="1" ht="15.95" customHeight="1" x14ac:dyDescent="0.25">
      <c r="A4" s="60"/>
      <c r="B4" s="19" t="str">
        <f>Personenvoertuigen!B3</f>
        <v>Volkswagen</v>
      </c>
      <c r="C4" s="19" t="str">
        <f>Personenvoertuigen!B4</f>
        <v>Up Style</v>
      </c>
      <c r="D4" s="56">
        <v>40</v>
      </c>
      <c r="E4" s="20">
        <f>Personenvoertuigen!B29</f>
        <v>0</v>
      </c>
    </row>
    <row r="5" spans="1:9" s="1" customFormat="1" ht="15.95" customHeight="1" x14ac:dyDescent="0.25">
      <c r="A5" s="60"/>
      <c r="B5" s="19" t="str">
        <f>Personenvoertuigen!C3</f>
        <v>Smart</v>
      </c>
      <c r="C5" s="19" t="str">
        <f>Personenvoertuigen!C4</f>
        <v>Forfour EQ comfort</v>
      </c>
      <c r="D5" s="56"/>
      <c r="E5" s="20">
        <f>Personenvoertuigen!C29</f>
        <v>0</v>
      </c>
    </row>
    <row r="6" spans="1:9" s="1" customFormat="1" ht="15.95" customHeight="1" thickBot="1" x14ac:dyDescent="0.3">
      <c r="A6" s="61"/>
      <c r="B6" s="21" t="str">
        <f>Personenvoertuigen!D3</f>
        <v>Renault</v>
      </c>
      <c r="C6" s="21" t="str">
        <f>Personenvoertuigen!D4</f>
        <v>Zoe R135 Intens</v>
      </c>
      <c r="D6" s="57"/>
      <c r="E6" s="22">
        <f>Personenvoertuigen!D29</f>
        <v>0</v>
      </c>
    </row>
    <row r="7" spans="1:9" s="1" customFormat="1" ht="15.95" customHeight="1" x14ac:dyDescent="0.25">
      <c r="A7" s="59" t="s">
        <v>58</v>
      </c>
      <c r="B7" s="23" t="str">
        <f>Bestelvoertuigen!B3</f>
        <v>Renault</v>
      </c>
      <c r="C7" s="23" t="str">
        <f>Bestelvoertuigen!B4</f>
        <v>Kangoo</v>
      </c>
      <c r="D7" s="58">
        <v>40</v>
      </c>
      <c r="E7" s="24">
        <f>Bestelvoertuigen!B31</f>
        <v>0</v>
      </c>
    </row>
    <row r="8" spans="1:9" s="1" customFormat="1" ht="15.95" customHeight="1" x14ac:dyDescent="0.25">
      <c r="A8" s="60"/>
      <c r="B8" s="19" t="str">
        <f>Bestelvoertuigen!C3</f>
        <v>Iveco</v>
      </c>
      <c r="C8" s="19" t="str">
        <f>Bestelvoertuigen!C4</f>
        <v xml:space="preserve">Daily </v>
      </c>
      <c r="D8" s="56"/>
      <c r="E8" s="20">
        <f>Bestelvoertuigen!C31</f>
        <v>0</v>
      </c>
    </row>
    <row r="9" spans="1:9" s="1" customFormat="1" ht="15.95" customHeight="1" x14ac:dyDescent="0.25">
      <c r="A9" s="60"/>
      <c r="B9" s="19" t="str">
        <f>Bestelvoertuigen!D3</f>
        <v>Toyota</v>
      </c>
      <c r="C9" s="19" t="str">
        <f>Bestelvoertuigen!D4</f>
        <v xml:space="preserve">ProAce </v>
      </c>
      <c r="D9" s="56"/>
      <c r="E9" s="20">
        <f>Bestelvoertuigen!D31</f>
        <v>0</v>
      </c>
    </row>
    <row r="10" spans="1:9" s="1" customFormat="1" ht="15.95" customHeight="1" x14ac:dyDescent="0.25">
      <c r="A10" s="60"/>
      <c r="B10" s="19" t="str">
        <f>Bestelvoertuigen!E3</f>
        <v>Mercedes Benz</v>
      </c>
      <c r="C10" s="19" t="str">
        <f>Bestelvoertuigen!E4</f>
        <v>eVito</v>
      </c>
      <c r="D10" s="56"/>
      <c r="E10" s="20">
        <f>Bestelvoertuigen!E31</f>
        <v>0</v>
      </c>
    </row>
    <row r="11" spans="1:9" s="1" customFormat="1" ht="15.95" customHeight="1" thickBot="1" x14ac:dyDescent="0.3">
      <c r="A11" s="61"/>
      <c r="B11" s="25" t="str">
        <f>Bestelvoertuigen!F3</f>
        <v>Nissan</v>
      </c>
      <c r="C11" s="25" t="str">
        <f>Bestelvoertuigen!F4</f>
        <v>ENV2000</v>
      </c>
      <c r="D11" s="57"/>
      <c r="E11" s="22">
        <f>Bestelvoertuigen!F31</f>
        <v>0</v>
      </c>
    </row>
    <row r="12" spans="1:9" s="1" customFormat="1" ht="15.95" customHeight="1" thickBot="1" x14ac:dyDescent="0.3">
      <c r="A12" s="14" t="s">
        <v>59</v>
      </c>
      <c r="B12" s="26" t="str">
        <f>Scooters!B3</f>
        <v xml:space="preserve">Yadea * </v>
      </c>
      <c r="C12" s="26" t="str">
        <f>Scooters!B4</f>
        <v>G5</v>
      </c>
      <c r="D12" s="27">
        <v>10</v>
      </c>
      <c r="E12" s="28">
        <f>Scooters!B25</f>
        <v>0</v>
      </c>
    </row>
    <row r="13" spans="1:9" s="1" customFormat="1" ht="15.95" customHeight="1" thickBot="1" x14ac:dyDescent="0.3">
      <c r="A13" s="14" t="s">
        <v>64</v>
      </c>
      <c r="B13" s="26" t="s">
        <v>72</v>
      </c>
      <c r="C13" s="26"/>
      <c r="D13" s="27">
        <v>10</v>
      </c>
      <c r="E13" s="28">
        <f>Huurvoertuigen!D14</f>
        <v>0</v>
      </c>
    </row>
    <row r="14" spans="1:9" s="1" customFormat="1" ht="15.95" customHeight="1" x14ac:dyDescent="0.25">
      <c r="A14" s="16" t="s">
        <v>74</v>
      </c>
      <c r="B14" s="47" t="s">
        <v>75</v>
      </c>
      <c r="C14" s="48"/>
      <c r="D14" s="49"/>
      <c r="E14" s="29">
        <f>AVERAGE(E4,E5,E6,E7,E8,E9,E10,E11,E12,E13)</f>
        <v>0</v>
      </c>
      <c r="H14" s="7"/>
    </row>
    <row r="15" spans="1:9" s="1" customFormat="1" ht="15.95" customHeight="1" x14ac:dyDescent="0.25">
      <c r="A15" s="17" t="s">
        <v>76</v>
      </c>
      <c r="B15" s="50" t="s">
        <v>77</v>
      </c>
      <c r="C15" s="51"/>
      <c r="D15" s="52"/>
      <c r="E15" s="30">
        <f>((D4/3*E4)+(D4/3*E5)+(D4/3*E6)+(D7/5*E7)+(D7/5*E8)+(D7/5*E9)+(D7/5*E10)+(D7/5*E11)+(D12*E12)+(D13*E13))/(D4+D7+D12+D13)</f>
        <v>0</v>
      </c>
      <c r="F15" s="6"/>
      <c r="G15" s="8"/>
      <c r="H15" s="8"/>
      <c r="I15" s="8"/>
    </row>
    <row r="16" spans="1:9" s="1" customFormat="1" ht="15.95" customHeight="1" thickBot="1" x14ac:dyDescent="0.3">
      <c r="A16" s="18" t="s">
        <v>79</v>
      </c>
      <c r="B16" s="53" t="s">
        <v>80</v>
      </c>
      <c r="C16" s="54"/>
      <c r="D16" s="55"/>
      <c r="E16" s="31">
        <f>AVERAGE(E14:E15)</f>
        <v>0</v>
      </c>
      <c r="G16" s="8"/>
      <c r="H16" s="8"/>
      <c r="I16" s="8"/>
    </row>
    <row r="17" spans="3:9" x14ac:dyDescent="0.25">
      <c r="F17"/>
      <c r="G17"/>
      <c r="H17"/>
      <c r="I17"/>
    </row>
    <row r="18" spans="3:9" x14ac:dyDescent="0.25">
      <c r="G18"/>
      <c r="H18"/>
      <c r="I18"/>
    </row>
    <row r="19" spans="3:9" x14ac:dyDescent="0.25">
      <c r="C19"/>
      <c r="D19" s="10"/>
      <c r="E19"/>
      <c r="F19"/>
      <c r="G19"/>
    </row>
    <row r="20" spans="3:9" x14ac:dyDescent="0.25">
      <c r="C20"/>
      <c r="D20" s="10"/>
      <c r="E20"/>
      <c r="F20"/>
      <c r="G20"/>
    </row>
    <row r="21" spans="3:9" x14ac:dyDescent="0.25">
      <c r="C21"/>
      <c r="D21" s="10"/>
      <c r="E21"/>
      <c r="F21"/>
      <c r="G21"/>
    </row>
    <row r="22" spans="3:9" x14ac:dyDescent="0.25">
      <c r="C22"/>
      <c r="D22" s="10"/>
      <c r="E22"/>
      <c r="F22"/>
      <c r="G22"/>
    </row>
    <row r="23" spans="3:9" x14ac:dyDescent="0.25">
      <c r="C23"/>
      <c r="D23" s="10"/>
      <c r="E23"/>
      <c r="F23"/>
      <c r="G23"/>
    </row>
  </sheetData>
  <sheetProtection algorithmName="SHA-512" hashValue="pJDCbJrczhN+26lg+Nbd+6Jq1SGlsjMfuhdZoFnrtuLgi6voZQOjx1U6JmYwU2pkFLdG20MNW8TxAb3VXEVoDw==" saltValue="14vP7FnSga5UZG36vahjJQ==" spinCount="100000" sheet="1" objects="1" scenarios="1"/>
  <mergeCells count="9">
    <mergeCell ref="B2:E2"/>
    <mergeCell ref="A1:E1"/>
    <mergeCell ref="B14:D14"/>
    <mergeCell ref="B15:D15"/>
    <mergeCell ref="B16:D16"/>
    <mergeCell ref="D4:D6"/>
    <mergeCell ref="D7:D11"/>
    <mergeCell ref="A3:A6"/>
    <mergeCell ref="A7:A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pageSetUpPr fitToPage="1"/>
  </sheetPr>
  <dimension ref="A1:S39"/>
  <sheetViews>
    <sheetView workbookViewId="0">
      <selection activeCell="B2" sqref="B2:D4"/>
    </sheetView>
  </sheetViews>
  <sheetFormatPr defaultColWidth="11" defaultRowHeight="15.75" x14ac:dyDescent="0.25"/>
  <cols>
    <col min="1" max="1" width="35" style="67" bestFit="1" customWidth="1"/>
    <col min="2" max="2" width="16.75" style="105" bestFit="1" customWidth="1"/>
    <col min="3" max="3" width="16.5" style="105" bestFit="1" customWidth="1"/>
    <col min="4" max="4" width="16.125" style="105" customWidth="1"/>
    <col min="5" max="10" width="11" style="65"/>
    <col min="11" max="19" width="11" style="66"/>
    <col min="20" max="16384" width="11" style="67"/>
  </cols>
  <sheetData>
    <row r="1" spans="1:19" ht="16.5" thickBot="1" x14ac:dyDescent="0.3">
      <c r="A1" s="62" t="s">
        <v>67</v>
      </c>
      <c r="B1" s="63"/>
      <c r="C1" s="63"/>
      <c r="D1" s="64"/>
    </row>
    <row r="2" spans="1:19" x14ac:dyDescent="0.25">
      <c r="A2" s="32" t="s">
        <v>117</v>
      </c>
      <c r="B2" s="68" t="s">
        <v>30</v>
      </c>
      <c r="C2" s="68" t="s">
        <v>31</v>
      </c>
      <c r="D2" s="69" t="s">
        <v>71</v>
      </c>
    </row>
    <row r="3" spans="1:19" x14ac:dyDescent="0.25">
      <c r="A3" s="33" t="s">
        <v>0</v>
      </c>
      <c r="B3" s="70" t="s">
        <v>66</v>
      </c>
      <c r="C3" s="70" t="s">
        <v>48</v>
      </c>
      <c r="D3" s="71" t="s">
        <v>49</v>
      </c>
    </row>
    <row r="4" spans="1:19" x14ac:dyDescent="0.25">
      <c r="A4" s="33" t="s">
        <v>1</v>
      </c>
      <c r="B4" s="70" t="s">
        <v>105</v>
      </c>
      <c r="C4" s="70" t="s">
        <v>106</v>
      </c>
      <c r="D4" s="71" t="s">
        <v>107</v>
      </c>
    </row>
    <row r="5" spans="1:19" ht="15" customHeight="1" x14ac:dyDescent="0.25">
      <c r="A5" s="33" t="s">
        <v>2</v>
      </c>
      <c r="B5" s="72"/>
      <c r="C5" s="73"/>
      <c r="D5" s="71"/>
    </row>
    <row r="6" spans="1:19" ht="15" customHeight="1" x14ac:dyDescent="0.25">
      <c r="A6" s="33" t="s">
        <v>41</v>
      </c>
      <c r="B6" s="72"/>
      <c r="C6" s="72"/>
      <c r="D6" s="71"/>
    </row>
    <row r="7" spans="1:19" x14ac:dyDescent="0.25">
      <c r="A7" s="33" t="s">
        <v>12</v>
      </c>
      <c r="B7" s="70" t="s">
        <v>92</v>
      </c>
      <c r="C7" s="70" t="s">
        <v>92</v>
      </c>
      <c r="D7" s="71" t="s">
        <v>92</v>
      </c>
    </row>
    <row r="8" spans="1:19" ht="16.5" thickBot="1" x14ac:dyDescent="0.3">
      <c r="A8" s="34" t="s">
        <v>16</v>
      </c>
      <c r="B8" s="74" t="s">
        <v>40</v>
      </c>
      <c r="C8" s="74" t="s">
        <v>40</v>
      </c>
      <c r="D8" s="75" t="s">
        <v>40</v>
      </c>
    </row>
    <row r="9" spans="1:19" x14ac:dyDescent="0.25">
      <c r="A9" s="35" t="s">
        <v>44</v>
      </c>
      <c r="B9" s="76">
        <v>26730</v>
      </c>
      <c r="C9" s="76">
        <v>24692</v>
      </c>
      <c r="D9" s="77">
        <v>35325</v>
      </c>
    </row>
    <row r="10" spans="1:19" x14ac:dyDescent="0.25">
      <c r="A10" s="33" t="s">
        <v>116</v>
      </c>
      <c r="B10" s="78">
        <v>0</v>
      </c>
      <c r="C10" s="79">
        <v>0</v>
      </c>
      <c r="D10" s="80">
        <v>0</v>
      </c>
      <c r="E10" s="81"/>
      <c r="F10" s="81"/>
      <c r="G10" s="81"/>
      <c r="H10" s="81"/>
      <c r="I10" s="81"/>
    </row>
    <row r="11" spans="1:19" ht="16.5" thickBot="1" x14ac:dyDescent="0.3">
      <c r="A11" s="36" t="s">
        <v>46</v>
      </c>
      <c r="B11" s="82">
        <f>SUM(B9:B10)</f>
        <v>26730</v>
      </c>
      <c r="C11" s="82">
        <f>SUM(C9:C10)</f>
        <v>24692</v>
      </c>
      <c r="D11" s="83">
        <f>SUM(D9:D10)</f>
        <v>35325</v>
      </c>
    </row>
    <row r="12" spans="1:19" x14ac:dyDescent="0.25">
      <c r="A12" s="33" t="s">
        <v>17</v>
      </c>
      <c r="B12" s="70">
        <v>60</v>
      </c>
      <c r="C12" s="70">
        <v>60</v>
      </c>
      <c r="D12" s="71">
        <v>60</v>
      </c>
    </row>
    <row r="13" spans="1:19" s="88" customFormat="1" x14ac:dyDescent="0.25">
      <c r="A13" s="37" t="s">
        <v>18</v>
      </c>
      <c r="B13" s="84">
        <v>10000</v>
      </c>
      <c r="C13" s="84">
        <v>10000</v>
      </c>
      <c r="D13" s="85">
        <v>10000</v>
      </c>
      <c r="E13" s="86"/>
      <c r="F13" s="86"/>
      <c r="G13" s="86"/>
      <c r="H13" s="86"/>
      <c r="I13" s="86"/>
      <c r="J13" s="86"/>
      <c r="K13" s="87"/>
      <c r="L13" s="87"/>
      <c r="M13" s="87"/>
      <c r="N13" s="87"/>
      <c r="O13" s="87"/>
      <c r="P13" s="87"/>
      <c r="Q13" s="87"/>
      <c r="R13" s="87"/>
      <c r="S13" s="87"/>
    </row>
    <row r="14" spans="1:19" ht="16.5" thickBot="1" x14ac:dyDescent="0.3">
      <c r="A14" s="33" t="s">
        <v>7</v>
      </c>
      <c r="B14" s="78">
        <v>0</v>
      </c>
      <c r="C14" s="78">
        <v>0</v>
      </c>
      <c r="D14" s="80">
        <v>0</v>
      </c>
    </row>
    <row r="15" spans="1:19" x14ac:dyDescent="0.25">
      <c r="A15" s="38" t="s">
        <v>28</v>
      </c>
      <c r="B15" s="89">
        <v>0</v>
      </c>
      <c r="C15" s="89">
        <v>0</v>
      </c>
      <c r="D15" s="90">
        <v>0</v>
      </c>
    </row>
    <row r="16" spans="1:19" x14ac:dyDescent="0.25">
      <c r="A16" s="33" t="s">
        <v>4</v>
      </c>
      <c r="B16" s="78">
        <v>0</v>
      </c>
      <c r="C16" s="78">
        <v>0</v>
      </c>
      <c r="D16" s="80">
        <v>0</v>
      </c>
    </row>
    <row r="17" spans="1:4" x14ac:dyDescent="0.25">
      <c r="A17" s="33" t="s">
        <v>78</v>
      </c>
      <c r="B17" s="91">
        <v>0</v>
      </c>
      <c r="C17" s="91">
        <v>0</v>
      </c>
      <c r="D17" s="92">
        <v>0</v>
      </c>
    </row>
    <row r="18" spans="1:4" x14ac:dyDescent="0.25">
      <c r="A18" s="33" t="s">
        <v>13</v>
      </c>
      <c r="B18" s="91">
        <v>0</v>
      </c>
      <c r="C18" s="91">
        <v>0</v>
      </c>
      <c r="D18" s="92">
        <v>0</v>
      </c>
    </row>
    <row r="19" spans="1:4" x14ac:dyDescent="0.25">
      <c r="A19" s="33" t="s">
        <v>14</v>
      </c>
      <c r="B19" s="91">
        <v>0</v>
      </c>
      <c r="C19" s="91">
        <v>0</v>
      </c>
      <c r="D19" s="92">
        <v>0</v>
      </c>
    </row>
    <row r="20" spans="1:4" ht="16.5" thickBot="1" x14ac:dyDescent="0.3">
      <c r="A20" s="39" t="s">
        <v>5</v>
      </c>
      <c r="B20" s="93">
        <v>44501</v>
      </c>
      <c r="C20" s="93">
        <v>44501</v>
      </c>
      <c r="D20" s="94">
        <v>44501</v>
      </c>
    </row>
    <row r="21" spans="1:4" x14ac:dyDescent="0.25">
      <c r="A21" s="40" t="s">
        <v>6</v>
      </c>
      <c r="B21" s="95">
        <v>0</v>
      </c>
      <c r="C21" s="95">
        <v>0</v>
      </c>
      <c r="D21" s="96">
        <v>0</v>
      </c>
    </row>
    <row r="22" spans="1:4" x14ac:dyDescent="0.25">
      <c r="A22" s="33" t="s">
        <v>15</v>
      </c>
      <c r="B22" s="78">
        <v>0</v>
      </c>
      <c r="C22" s="78">
        <v>0</v>
      </c>
      <c r="D22" s="80">
        <v>0</v>
      </c>
    </row>
    <row r="23" spans="1:4" x14ac:dyDescent="0.25">
      <c r="A23" s="33" t="s">
        <v>25</v>
      </c>
      <c r="B23" s="78">
        <v>0</v>
      </c>
      <c r="C23" s="78">
        <v>0</v>
      </c>
      <c r="D23" s="80">
        <v>0</v>
      </c>
    </row>
    <row r="24" spans="1:4" x14ac:dyDescent="0.25">
      <c r="A24" s="33" t="s">
        <v>21</v>
      </c>
      <c r="B24" s="78">
        <v>0</v>
      </c>
      <c r="C24" s="78">
        <v>0</v>
      </c>
      <c r="D24" s="80">
        <v>0</v>
      </c>
    </row>
    <row r="25" spans="1:4" x14ac:dyDescent="0.25">
      <c r="A25" s="33" t="s">
        <v>22</v>
      </c>
      <c r="B25" s="78">
        <v>0</v>
      </c>
      <c r="C25" s="78">
        <v>0</v>
      </c>
      <c r="D25" s="80">
        <v>0</v>
      </c>
    </row>
    <row r="26" spans="1:4" x14ac:dyDescent="0.25">
      <c r="A26" s="33" t="s">
        <v>8</v>
      </c>
      <c r="B26" s="78">
        <v>0</v>
      </c>
      <c r="C26" s="78">
        <v>0</v>
      </c>
      <c r="D26" s="80">
        <v>0</v>
      </c>
    </row>
    <row r="27" spans="1:4" x14ac:dyDescent="0.25">
      <c r="A27" s="33" t="s">
        <v>26</v>
      </c>
      <c r="B27" s="78">
        <v>0</v>
      </c>
      <c r="C27" s="78">
        <v>0</v>
      </c>
      <c r="D27" s="80">
        <v>0</v>
      </c>
    </row>
    <row r="28" spans="1:4" x14ac:dyDescent="0.25">
      <c r="A28" s="33" t="s">
        <v>9</v>
      </c>
      <c r="B28" s="78">
        <v>0</v>
      </c>
      <c r="C28" s="78">
        <v>0</v>
      </c>
      <c r="D28" s="80">
        <v>0</v>
      </c>
    </row>
    <row r="29" spans="1:4" x14ac:dyDescent="0.25">
      <c r="A29" s="33" t="s">
        <v>10</v>
      </c>
      <c r="B29" s="97">
        <f>SUM(B21:B28)</f>
        <v>0</v>
      </c>
      <c r="C29" s="97">
        <f>SUM(C21:C28)</f>
        <v>0</v>
      </c>
      <c r="D29" s="98">
        <f>SUM(D21:D28)</f>
        <v>0</v>
      </c>
    </row>
    <row r="30" spans="1:4" x14ac:dyDescent="0.25">
      <c r="A30" s="33" t="s">
        <v>11</v>
      </c>
      <c r="B30" s="78">
        <v>0</v>
      </c>
      <c r="C30" s="78">
        <v>0</v>
      </c>
      <c r="D30" s="80">
        <v>0</v>
      </c>
    </row>
    <row r="31" spans="1:4" x14ac:dyDescent="0.25">
      <c r="A31" s="99" t="s">
        <v>100</v>
      </c>
      <c r="B31" s="100"/>
      <c r="C31" s="100"/>
      <c r="D31" s="101"/>
    </row>
    <row r="32" spans="1:4" x14ac:dyDescent="0.25">
      <c r="A32" s="34" t="s">
        <v>101</v>
      </c>
      <c r="B32" s="78">
        <v>0</v>
      </c>
      <c r="C32" s="78">
        <v>0</v>
      </c>
      <c r="D32" s="80">
        <v>0</v>
      </c>
    </row>
    <row r="33" spans="1:4" x14ac:dyDescent="0.25">
      <c r="A33" s="33" t="s">
        <v>23</v>
      </c>
      <c r="B33" s="78">
        <v>0</v>
      </c>
      <c r="C33" s="78">
        <v>0</v>
      </c>
      <c r="D33" s="80">
        <v>0</v>
      </c>
    </row>
    <row r="34" spans="1:4" ht="16.5" thickBot="1" x14ac:dyDescent="0.3">
      <c r="A34" s="39" t="s">
        <v>102</v>
      </c>
      <c r="B34" s="102">
        <v>0</v>
      </c>
      <c r="C34" s="102">
        <v>0</v>
      </c>
      <c r="D34" s="103">
        <v>0</v>
      </c>
    </row>
    <row r="35" spans="1:4" x14ac:dyDescent="0.25">
      <c r="A35" s="66"/>
      <c r="B35" s="81"/>
      <c r="C35" s="81"/>
      <c r="D35" s="81"/>
    </row>
    <row r="36" spans="1:4" x14ac:dyDescent="0.25">
      <c r="A36" s="112" t="s">
        <v>120</v>
      </c>
      <c r="B36" s="113" t="s">
        <v>119</v>
      </c>
      <c r="C36" s="104"/>
      <c r="D36" s="81"/>
    </row>
    <row r="37" spans="1:4" ht="16.5" thickBot="1" x14ac:dyDescent="0.3"/>
    <row r="38" spans="1:4" x14ac:dyDescent="0.25">
      <c r="A38" s="106" t="s">
        <v>118</v>
      </c>
      <c r="B38" s="107"/>
      <c r="C38" s="107"/>
      <c r="D38" s="108"/>
    </row>
    <row r="39" spans="1:4" ht="120.75" customHeight="1" thickBot="1" x14ac:dyDescent="0.3">
      <c r="A39" s="109" t="s">
        <v>103</v>
      </c>
      <c r="B39" s="110"/>
      <c r="C39" s="110"/>
      <c r="D39" s="111"/>
    </row>
  </sheetData>
  <sheetProtection algorithmName="SHA-512" hashValue="8oLbe35F0gjL0mU+EsZB4cqrLBkGkhAMwXIQijvyLRoFHiEo3IOQWwy12p6o9otsb4WWZnjK3lFnDNeWcxvGUg==" saltValue="h8nj7SGtmtSRkF61EGKjlA==" spinCount="100000" sheet="1" objects="1" scenarios="1"/>
  <mergeCells count="4">
    <mergeCell ref="A1:D1"/>
    <mergeCell ref="A31:D31"/>
    <mergeCell ref="A39:D39"/>
    <mergeCell ref="A38:D38"/>
  </mergeCells>
  <phoneticPr fontId="2" type="noConversion"/>
  <hyperlinks>
    <hyperlink ref="B36" r:id="rId1" display="https://www.autoweek.nl/nieuweauto/" xr:uid="{32400657-F67C-4615-8020-149CE54F1592}"/>
  </hyperlinks>
  <printOptions horizontalCentered="1" verticalCentered="1"/>
  <pageMargins left="0.25" right="0.25" top="0.75" bottom="0.75" header="0.3" footer="0.3"/>
  <pageSetup paperSize="9" orientation="portrait" r:id="rId2"/>
  <headerFooter>
    <oddHeader>&amp;L&amp;"Calibri,Vet"&amp;F
&amp;A</oddHeader>
    <oddFooter>&amp;L&amp;F&amp;R&amp;A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pageSetUpPr fitToPage="1"/>
  </sheetPr>
  <dimension ref="A1:AC46"/>
  <sheetViews>
    <sheetView workbookViewId="0">
      <selection activeCell="B2" sqref="B2:F5"/>
    </sheetView>
  </sheetViews>
  <sheetFormatPr defaultColWidth="11" defaultRowHeight="15.75" x14ac:dyDescent="0.25"/>
  <cols>
    <col min="1" max="1" width="36.875" style="67" bestFit="1" customWidth="1"/>
    <col min="2" max="2" width="16.125" style="105" customWidth="1"/>
    <col min="3" max="3" width="16.25" style="105" customWidth="1"/>
    <col min="4" max="4" width="13.75" style="65" customWidth="1"/>
    <col min="5" max="5" width="14.625" style="105" customWidth="1"/>
    <col min="6" max="6" width="16.75" style="105" customWidth="1"/>
    <col min="7" max="20" width="11" style="65"/>
    <col min="21" max="29" width="11" style="66"/>
    <col min="30" max="16384" width="11" style="67"/>
  </cols>
  <sheetData>
    <row r="1" spans="1:29" ht="16.5" thickBot="1" x14ac:dyDescent="0.3">
      <c r="A1" s="62" t="s">
        <v>68</v>
      </c>
      <c r="B1" s="63"/>
      <c r="C1" s="63"/>
      <c r="D1" s="63"/>
      <c r="E1" s="63"/>
      <c r="F1" s="64"/>
    </row>
    <row r="2" spans="1:29" x14ac:dyDescent="0.25">
      <c r="A2" s="40" t="s">
        <v>121</v>
      </c>
      <c r="B2" s="114" t="s">
        <v>32</v>
      </c>
      <c r="C2" s="114" t="s">
        <v>33</v>
      </c>
      <c r="D2" s="114" t="s">
        <v>34</v>
      </c>
      <c r="E2" s="114" t="s">
        <v>35</v>
      </c>
      <c r="F2" s="115" t="s">
        <v>37</v>
      </c>
    </row>
    <row r="3" spans="1:29" x14ac:dyDescent="0.25">
      <c r="A3" s="33" t="s">
        <v>0</v>
      </c>
      <c r="B3" s="70" t="s">
        <v>49</v>
      </c>
      <c r="C3" s="70" t="s">
        <v>62</v>
      </c>
      <c r="D3" s="70" t="s">
        <v>56</v>
      </c>
      <c r="E3" s="70" t="s">
        <v>60</v>
      </c>
      <c r="F3" s="71" t="s">
        <v>36</v>
      </c>
    </row>
    <row r="4" spans="1:29" x14ac:dyDescent="0.25">
      <c r="A4" s="33" t="s">
        <v>1</v>
      </c>
      <c r="B4" s="70" t="s">
        <v>51</v>
      </c>
      <c r="C4" s="70" t="s">
        <v>108</v>
      </c>
      <c r="D4" s="70" t="s">
        <v>109</v>
      </c>
      <c r="E4" s="70" t="s">
        <v>52</v>
      </c>
      <c r="F4" s="71" t="s">
        <v>39</v>
      </c>
    </row>
    <row r="5" spans="1:29" ht="15" customHeight="1" x14ac:dyDescent="0.25">
      <c r="A5" s="33" t="s">
        <v>2</v>
      </c>
      <c r="B5" s="73" t="s">
        <v>110</v>
      </c>
      <c r="C5" s="70" t="s">
        <v>111</v>
      </c>
      <c r="D5" s="73" t="s">
        <v>112</v>
      </c>
      <c r="E5" s="70" t="s">
        <v>113</v>
      </c>
      <c r="F5" s="71" t="s">
        <v>50</v>
      </c>
    </row>
    <row r="6" spans="1:29" x14ac:dyDescent="0.25">
      <c r="A6" s="33" t="s">
        <v>41</v>
      </c>
      <c r="B6" s="73"/>
      <c r="C6" s="70"/>
      <c r="D6" s="73"/>
      <c r="E6" s="70"/>
      <c r="F6" s="71"/>
    </row>
    <row r="7" spans="1:29" x14ac:dyDescent="0.25">
      <c r="A7" s="33" t="s">
        <v>12</v>
      </c>
      <c r="B7" s="70" t="s">
        <v>92</v>
      </c>
      <c r="C7" s="70" t="s">
        <v>92</v>
      </c>
      <c r="D7" s="70" t="s">
        <v>92</v>
      </c>
      <c r="E7" s="70" t="s">
        <v>92</v>
      </c>
      <c r="F7" s="71" t="s">
        <v>92</v>
      </c>
    </row>
    <row r="8" spans="1:29" x14ac:dyDescent="0.25">
      <c r="A8" s="33" t="s">
        <v>3</v>
      </c>
      <c r="B8" s="70"/>
      <c r="C8" s="70"/>
      <c r="D8" s="70"/>
      <c r="E8" s="70"/>
      <c r="F8" s="71" t="s">
        <v>42</v>
      </c>
    </row>
    <row r="9" spans="1:29" x14ac:dyDescent="0.25">
      <c r="A9" s="33" t="s">
        <v>16</v>
      </c>
      <c r="B9" s="70" t="s">
        <v>40</v>
      </c>
      <c r="C9" s="70" t="s">
        <v>43</v>
      </c>
      <c r="D9" s="70" t="s">
        <v>40</v>
      </c>
      <c r="E9" s="70" t="s">
        <v>40</v>
      </c>
      <c r="F9" s="71" t="s">
        <v>40</v>
      </c>
      <c r="G9" s="116"/>
    </row>
    <row r="10" spans="1:29" ht="16.5" thickBot="1" x14ac:dyDescent="0.3">
      <c r="A10" s="39" t="s">
        <v>27</v>
      </c>
      <c r="B10" s="117"/>
      <c r="C10" s="117"/>
      <c r="D10" s="118" t="s">
        <v>24</v>
      </c>
      <c r="E10" s="117"/>
      <c r="F10" s="119"/>
      <c r="G10" s="116"/>
    </row>
    <row r="11" spans="1:29" x14ac:dyDescent="0.25">
      <c r="A11" s="35" t="s">
        <v>124</v>
      </c>
      <c r="B11" s="76">
        <v>37982</v>
      </c>
      <c r="C11" s="76">
        <v>38605</v>
      </c>
      <c r="D11" s="77">
        <v>29995</v>
      </c>
      <c r="E11" s="76">
        <v>70712</v>
      </c>
      <c r="F11" s="77">
        <v>28655</v>
      </c>
    </row>
    <row r="12" spans="1:29" s="122" customFormat="1" x14ac:dyDescent="0.25">
      <c r="A12" s="33" t="s">
        <v>114</v>
      </c>
      <c r="B12" s="79">
        <v>0</v>
      </c>
      <c r="C12" s="78">
        <v>0</v>
      </c>
      <c r="D12" s="78">
        <v>0</v>
      </c>
      <c r="E12" s="78">
        <v>0</v>
      </c>
      <c r="F12" s="80">
        <v>0</v>
      </c>
      <c r="G12" s="120"/>
      <c r="H12" s="120"/>
      <c r="I12" s="120"/>
      <c r="J12" s="120"/>
      <c r="K12" s="120"/>
      <c r="L12" s="120"/>
      <c r="M12" s="120"/>
      <c r="N12" s="120"/>
      <c r="O12" s="120"/>
      <c r="P12" s="120"/>
      <c r="Q12" s="120"/>
      <c r="R12" s="120"/>
      <c r="S12" s="120"/>
      <c r="T12" s="120"/>
      <c r="U12" s="121"/>
      <c r="V12" s="121"/>
      <c r="W12" s="121"/>
      <c r="X12" s="121"/>
      <c r="Y12" s="121"/>
      <c r="Z12" s="121"/>
      <c r="AA12" s="121"/>
      <c r="AB12" s="121"/>
      <c r="AC12" s="121"/>
    </row>
    <row r="13" spans="1:29" ht="16.5" thickBot="1" x14ac:dyDescent="0.3">
      <c r="A13" s="36" t="s">
        <v>46</v>
      </c>
      <c r="B13" s="82">
        <f>SUM(B11:B12)</f>
        <v>37982</v>
      </c>
      <c r="C13" s="82">
        <f>SUM(C11:C12)</f>
        <v>38605</v>
      </c>
      <c r="D13" s="83">
        <f>SUM(D11:D12)</f>
        <v>29995</v>
      </c>
      <c r="E13" s="82">
        <f>SUM(E11:E12)</f>
        <v>70712</v>
      </c>
      <c r="F13" s="83">
        <f>SUM(F11:F12)</f>
        <v>28655</v>
      </c>
    </row>
    <row r="14" spans="1:29" x14ac:dyDescent="0.25">
      <c r="A14" s="32" t="s">
        <v>17</v>
      </c>
      <c r="B14" s="123">
        <v>60</v>
      </c>
      <c r="C14" s="123">
        <v>60</v>
      </c>
      <c r="D14" s="123">
        <v>60</v>
      </c>
      <c r="E14" s="123">
        <v>60</v>
      </c>
      <c r="F14" s="124">
        <v>60</v>
      </c>
      <c r="G14" s="125"/>
      <c r="H14" s="125"/>
    </row>
    <row r="15" spans="1:29" s="88" customFormat="1" x14ac:dyDescent="0.25">
      <c r="A15" s="37" t="s">
        <v>18</v>
      </c>
      <c r="B15" s="84">
        <v>10000</v>
      </c>
      <c r="C15" s="84">
        <v>10000</v>
      </c>
      <c r="D15" s="84">
        <v>10000</v>
      </c>
      <c r="E15" s="84">
        <v>10000</v>
      </c>
      <c r="F15" s="85">
        <v>10000</v>
      </c>
      <c r="G15" s="126"/>
      <c r="H15" s="126"/>
      <c r="I15" s="86"/>
      <c r="J15" s="86"/>
      <c r="K15" s="86"/>
      <c r="L15" s="86"/>
      <c r="M15" s="86"/>
      <c r="N15" s="86"/>
      <c r="O15" s="86"/>
      <c r="P15" s="86"/>
      <c r="Q15" s="86"/>
      <c r="R15" s="86"/>
      <c r="S15" s="86"/>
      <c r="T15" s="86"/>
      <c r="U15" s="87"/>
      <c r="V15" s="87"/>
      <c r="W15" s="87"/>
      <c r="X15" s="87"/>
      <c r="Y15" s="87"/>
      <c r="Z15" s="87"/>
      <c r="AA15" s="87"/>
      <c r="AB15" s="87"/>
      <c r="AC15" s="87"/>
    </row>
    <row r="16" spans="1:29" ht="16.5" thickBot="1" x14ac:dyDescent="0.3">
      <c r="A16" s="34" t="s">
        <v>7</v>
      </c>
      <c r="B16" s="127">
        <v>0</v>
      </c>
      <c r="C16" s="127">
        <v>0</v>
      </c>
      <c r="D16" s="127">
        <v>0</v>
      </c>
      <c r="E16" s="127">
        <v>0</v>
      </c>
      <c r="F16" s="128">
        <v>0</v>
      </c>
    </row>
    <row r="17" spans="1:6" x14ac:dyDescent="0.25">
      <c r="A17" s="38" t="s">
        <v>28</v>
      </c>
      <c r="B17" s="129">
        <v>0</v>
      </c>
      <c r="C17" s="129">
        <v>0</v>
      </c>
      <c r="D17" s="129">
        <v>0</v>
      </c>
      <c r="E17" s="129">
        <v>0</v>
      </c>
      <c r="F17" s="130">
        <v>0</v>
      </c>
    </row>
    <row r="18" spans="1:6" x14ac:dyDescent="0.25">
      <c r="A18" s="33" t="s">
        <v>4</v>
      </c>
      <c r="B18" s="78">
        <v>0</v>
      </c>
      <c r="C18" s="78">
        <v>0</v>
      </c>
      <c r="D18" s="78">
        <v>0</v>
      </c>
      <c r="E18" s="78">
        <v>0</v>
      </c>
      <c r="F18" s="80">
        <v>0</v>
      </c>
    </row>
    <row r="19" spans="1:6" x14ac:dyDescent="0.25">
      <c r="A19" s="33" t="s">
        <v>78</v>
      </c>
      <c r="B19" s="131">
        <v>0</v>
      </c>
      <c r="C19" s="131">
        <v>0</v>
      </c>
      <c r="D19" s="131">
        <v>0</v>
      </c>
      <c r="E19" s="131">
        <v>0</v>
      </c>
      <c r="F19" s="132">
        <v>0</v>
      </c>
    </row>
    <row r="20" spans="1:6" x14ac:dyDescent="0.25">
      <c r="A20" s="33" t="s">
        <v>13</v>
      </c>
      <c r="B20" s="131">
        <v>0</v>
      </c>
      <c r="C20" s="131">
        <v>0</v>
      </c>
      <c r="D20" s="131">
        <v>0</v>
      </c>
      <c r="E20" s="131">
        <v>0</v>
      </c>
      <c r="F20" s="132">
        <v>0</v>
      </c>
    </row>
    <row r="21" spans="1:6" x14ac:dyDescent="0.25">
      <c r="A21" s="33" t="s">
        <v>14</v>
      </c>
      <c r="B21" s="131">
        <v>0</v>
      </c>
      <c r="C21" s="131">
        <v>0</v>
      </c>
      <c r="D21" s="131">
        <v>0</v>
      </c>
      <c r="E21" s="131">
        <v>0</v>
      </c>
      <c r="F21" s="132">
        <v>0</v>
      </c>
    </row>
    <row r="22" spans="1:6" ht="16.5" thickBot="1" x14ac:dyDescent="0.3">
      <c r="A22" s="39" t="s">
        <v>5</v>
      </c>
      <c r="B22" s="93">
        <v>44501</v>
      </c>
      <c r="C22" s="93">
        <v>44501</v>
      </c>
      <c r="D22" s="93">
        <v>44501</v>
      </c>
      <c r="E22" s="93">
        <v>44501</v>
      </c>
      <c r="F22" s="94">
        <v>44501</v>
      </c>
    </row>
    <row r="23" spans="1:6" x14ac:dyDescent="0.25">
      <c r="A23" s="40" t="s">
        <v>6</v>
      </c>
      <c r="B23" s="95">
        <v>0</v>
      </c>
      <c r="C23" s="95">
        <v>0</v>
      </c>
      <c r="D23" s="95">
        <v>0</v>
      </c>
      <c r="E23" s="95">
        <v>0</v>
      </c>
      <c r="F23" s="96">
        <v>0</v>
      </c>
    </row>
    <row r="24" spans="1:6" x14ac:dyDescent="0.25">
      <c r="A24" s="33" t="s">
        <v>15</v>
      </c>
      <c r="B24" s="78">
        <v>0</v>
      </c>
      <c r="C24" s="78">
        <v>0</v>
      </c>
      <c r="D24" s="78">
        <v>0</v>
      </c>
      <c r="E24" s="78">
        <v>0</v>
      </c>
      <c r="F24" s="80">
        <v>0</v>
      </c>
    </row>
    <row r="25" spans="1:6" x14ac:dyDescent="0.25">
      <c r="A25" s="33" t="s">
        <v>25</v>
      </c>
      <c r="B25" s="78">
        <v>0</v>
      </c>
      <c r="C25" s="78">
        <v>0</v>
      </c>
      <c r="D25" s="78">
        <v>0</v>
      </c>
      <c r="E25" s="78">
        <v>0</v>
      </c>
      <c r="F25" s="80">
        <v>0</v>
      </c>
    </row>
    <row r="26" spans="1:6" x14ac:dyDescent="0.25">
      <c r="A26" s="33" t="s">
        <v>21</v>
      </c>
      <c r="B26" s="78">
        <v>0</v>
      </c>
      <c r="C26" s="78">
        <v>0</v>
      </c>
      <c r="D26" s="78">
        <v>0</v>
      </c>
      <c r="E26" s="78">
        <v>0</v>
      </c>
      <c r="F26" s="80">
        <v>0</v>
      </c>
    </row>
    <row r="27" spans="1:6" x14ac:dyDescent="0.25">
      <c r="A27" s="33" t="s">
        <v>22</v>
      </c>
      <c r="B27" s="78">
        <v>0</v>
      </c>
      <c r="C27" s="78">
        <v>0</v>
      </c>
      <c r="D27" s="78">
        <v>0</v>
      </c>
      <c r="E27" s="78">
        <v>0</v>
      </c>
      <c r="F27" s="80">
        <v>0</v>
      </c>
    </row>
    <row r="28" spans="1:6" x14ac:dyDescent="0.25">
      <c r="A28" s="33" t="s">
        <v>8</v>
      </c>
      <c r="B28" s="78">
        <v>0</v>
      </c>
      <c r="C28" s="78">
        <v>0</v>
      </c>
      <c r="D28" s="78">
        <v>0</v>
      </c>
      <c r="E28" s="78">
        <v>0</v>
      </c>
      <c r="F28" s="80">
        <v>0</v>
      </c>
    </row>
    <row r="29" spans="1:6" x14ac:dyDescent="0.25">
      <c r="A29" s="33" t="s">
        <v>26</v>
      </c>
      <c r="B29" s="78">
        <v>0</v>
      </c>
      <c r="C29" s="78">
        <v>0</v>
      </c>
      <c r="D29" s="78">
        <v>0</v>
      </c>
      <c r="E29" s="78">
        <v>0</v>
      </c>
      <c r="F29" s="80">
        <v>0</v>
      </c>
    </row>
    <row r="30" spans="1:6" x14ac:dyDescent="0.25">
      <c r="A30" s="33" t="s">
        <v>9</v>
      </c>
      <c r="B30" s="78">
        <v>0</v>
      </c>
      <c r="C30" s="78">
        <v>0</v>
      </c>
      <c r="D30" s="78">
        <v>0</v>
      </c>
      <c r="E30" s="78">
        <v>0</v>
      </c>
      <c r="F30" s="80">
        <v>0</v>
      </c>
    </row>
    <row r="31" spans="1:6" x14ac:dyDescent="0.25">
      <c r="A31" s="33" t="s">
        <v>10</v>
      </c>
      <c r="B31" s="97">
        <f>SUM(B23:B30)</f>
        <v>0</v>
      </c>
      <c r="C31" s="97">
        <f>SUM(C23:C30)</f>
        <v>0</v>
      </c>
      <c r="D31" s="97">
        <f>SUM(D23:D30)</f>
        <v>0</v>
      </c>
      <c r="E31" s="97">
        <f>SUM(E23:E30)</f>
        <v>0</v>
      </c>
      <c r="F31" s="98">
        <f>SUM(F23:F30)</f>
        <v>0</v>
      </c>
    </row>
    <row r="32" spans="1:6" x14ac:dyDescent="0.25">
      <c r="A32" s="33" t="s">
        <v>11</v>
      </c>
      <c r="B32" s="78">
        <v>0</v>
      </c>
      <c r="C32" s="78">
        <v>0</v>
      </c>
      <c r="D32" s="78">
        <v>0</v>
      </c>
      <c r="E32" s="78">
        <v>0</v>
      </c>
      <c r="F32" s="80">
        <v>0</v>
      </c>
    </row>
    <row r="33" spans="1:6" x14ac:dyDescent="0.25">
      <c r="A33" s="133" t="s">
        <v>100</v>
      </c>
      <c r="B33" s="134"/>
      <c r="C33" s="134"/>
      <c r="D33" s="134"/>
      <c r="E33" s="134"/>
      <c r="F33" s="135"/>
    </row>
    <row r="34" spans="1:6" x14ac:dyDescent="0.25">
      <c r="A34" s="33" t="s">
        <v>101</v>
      </c>
      <c r="B34" s="78">
        <v>0</v>
      </c>
      <c r="C34" s="78">
        <v>0</v>
      </c>
      <c r="D34" s="78">
        <v>0</v>
      </c>
      <c r="E34" s="78"/>
      <c r="F34" s="80"/>
    </row>
    <row r="35" spans="1:6" x14ac:dyDescent="0.25">
      <c r="A35" s="33" t="s">
        <v>23</v>
      </c>
      <c r="B35" s="78">
        <v>0</v>
      </c>
      <c r="C35" s="78">
        <v>0</v>
      </c>
      <c r="D35" s="78">
        <v>0</v>
      </c>
      <c r="E35" s="78">
        <v>0</v>
      </c>
      <c r="F35" s="80">
        <v>0</v>
      </c>
    </row>
    <row r="36" spans="1:6" ht="16.5" thickBot="1" x14ac:dyDescent="0.3">
      <c r="A36" s="39" t="s">
        <v>102</v>
      </c>
      <c r="B36" s="102">
        <v>0</v>
      </c>
      <c r="C36" s="102">
        <v>0</v>
      </c>
      <c r="D36" s="102">
        <v>0</v>
      </c>
      <c r="E36" s="102">
        <v>0</v>
      </c>
      <c r="F36" s="103">
        <v>0</v>
      </c>
    </row>
    <row r="37" spans="1:6" x14ac:dyDescent="0.25">
      <c r="A37" s="66"/>
      <c r="B37" s="81"/>
      <c r="C37" s="81"/>
      <c r="D37" s="81"/>
      <c r="E37" s="81"/>
      <c r="F37" s="81"/>
    </row>
    <row r="38" spans="1:6" x14ac:dyDescent="0.25">
      <c r="A38" s="137" t="s">
        <v>122</v>
      </c>
      <c r="B38" s="113" t="s">
        <v>119</v>
      </c>
      <c r="D38" s="81"/>
      <c r="E38" s="81"/>
      <c r="F38" s="81"/>
    </row>
    <row r="39" spans="1:6" x14ac:dyDescent="0.25">
      <c r="A39" s="137" t="s">
        <v>125</v>
      </c>
      <c r="B39" s="113" t="s">
        <v>123</v>
      </c>
      <c r="C39" s="81"/>
      <c r="D39" s="81"/>
      <c r="E39" s="81"/>
      <c r="F39" s="81"/>
    </row>
    <row r="40" spans="1:6" ht="16.5" thickBot="1" x14ac:dyDescent="0.3"/>
    <row r="41" spans="1:6" x14ac:dyDescent="0.25">
      <c r="A41" s="106" t="s">
        <v>115</v>
      </c>
      <c r="B41" s="107"/>
      <c r="C41" s="107"/>
      <c r="D41" s="107"/>
      <c r="E41" s="107"/>
      <c r="F41" s="108"/>
    </row>
    <row r="42" spans="1:6" ht="96.75" customHeight="1" thickBot="1" x14ac:dyDescent="0.3">
      <c r="A42" s="109" t="s">
        <v>103</v>
      </c>
      <c r="B42" s="110"/>
      <c r="C42" s="110"/>
      <c r="D42" s="110"/>
      <c r="E42" s="110"/>
      <c r="F42" s="111"/>
    </row>
    <row r="43" spans="1:6" x14ac:dyDescent="0.25">
      <c r="A43" s="136"/>
    </row>
    <row r="44" spans="1:6" x14ac:dyDescent="0.25">
      <c r="A44" s="136"/>
    </row>
    <row r="45" spans="1:6" x14ac:dyDescent="0.25">
      <c r="A45" s="136"/>
    </row>
    <row r="46" spans="1:6" x14ac:dyDescent="0.25">
      <c r="A46" s="136"/>
    </row>
  </sheetData>
  <sheetProtection algorithmName="SHA-512" hashValue="r2zTtxoUu8kRPybBN0Mtk2M6jnFfXBHXTr33BUtcGzfJcXSQrSz1oTIblpaTD/VtCDwRRZiwQBEDTUSv+fKDdQ==" saltValue="XK+FDgJaLLAQ54cb3lw1RA==" spinCount="100000" sheet="1" objects="1" scenarios="1"/>
  <mergeCells count="4">
    <mergeCell ref="A1:F1"/>
    <mergeCell ref="A33:F33"/>
    <mergeCell ref="A41:F41"/>
    <mergeCell ref="A42:F42"/>
  </mergeCells>
  <phoneticPr fontId="2" type="noConversion"/>
  <hyperlinks>
    <hyperlink ref="B38" r:id="rId1" display="https://www.autoweek.nl/nieuweauto/" xr:uid="{A3F32604-840A-416D-B981-681593DA51C2}"/>
    <hyperlink ref="B39" r:id="rId2" display="https://www.toyota.nl/toyota-kiezen/nieuwe-toyota/index.json?gclid=EAIaIQobChMIu_723I-L9AIVY7R3Ch0d4w7vEAAYASAAEgKUcPD_BwE" xr:uid="{0E21940B-8237-4057-9A89-7CFA39A26507}"/>
  </hyperlinks>
  <printOptions horizontalCentered="1" verticalCentered="1"/>
  <pageMargins left="0.43307086614173229" right="0.39370078740157483" top="0.31496062992125984" bottom="0.55118110236220474" header="0.15748031496062992" footer="0.27559055118110237"/>
  <pageSetup paperSize="9" scale="54" orientation="landscape" r:id="rId3"/>
  <headerFooter alignWithMargins="0">
    <oddFooter>&amp;L&amp;F&amp;R&amp;A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34"/>
  <sheetViews>
    <sheetView workbookViewId="0">
      <selection activeCellId="3" sqref="A2:A25 A27 A28 A1:B1"/>
    </sheetView>
  </sheetViews>
  <sheetFormatPr defaultRowHeight="15.75" x14ac:dyDescent="0.25"/>
  <cols>
    <col min="1" max="1" width="36.875" style="67" bestFit="1" customWidth="1"/>
    <col min="2" max="2" width="16.75" style="105" bestFit="1" customWidth="1"/>
    <col min="3" max="16384" width="9" style="67"/>
  </cols>
  <sheetData>
    <row r="1" spans="1:2" ht="16.5" thickBot="1" x14ac:dyDescent="0.3">
      <c r="A1" s="164" t="s">
        <v>69</v>
      </c>
      <c r="B1" s="165"/>
    </row>
    <row r="2" spans="1:2" x14ac:dyDescent="0.25">
      <c r="A2" s="156" t="s">
        <v>19</v>
      </c>
      <c r="B2" s="138" t="s">
        <v>38</v>
      </c>
    </row>
    <row r="3" spans="1:2" x14ac:dyDescent="0.25">
      <c r="A3" s="156" t="s">
        <v>0</v>
      </c>
      <c r="B3" s="139" t="s">
        <v>93</v>
      </c>
    </row>
    <row r="4" spans="1:2" x14ac:dyDescent="0.25">
      <c r="A4" s="156" t="s">
        <v>1</v>
      </c>
      <c r="B4" s="139" t="s">
        <v>53</v>
      </c>
    </row>
    <row r="5" spans="1:2" x14ac:dyDescent="0.25">
      <c r="A5" s="156" t="s">
        <v>2</v>
      </c>
      <c r="B5" s="140"/>
    </row>
    <row r="6" spans="1:2" x14ac:dyDescent="0.25">
      <c r="A6" s="156" t="s">
        <v>12</v>
      </c>
      <c r="B6" s="139" t="s">
        <v>92</v>
      </c>
    </row>
    <row r="7" spans="1:2" ht="16.5" thickBot="1" x14ac:dyDescent="0.3">
      <c r="A7" s="157" t="s">
        <v>16</v>
      </c>
      <c r="B7" s="141" t="s">
        <v>40</v>
      </c>
    </row>
    <row r="8" spans="1:2" x14ac:dyDescent="0.25">
      <c r="A8" s="158" t="s">
        <v>20</v>
      </c>
      <c r="B8" s="142">
        <v>2724</v>
      </c>
    </row>
    <row r="9" spans="1:2" x14ac:dyDescent="0.25">
      <c r="A9" s="156" t="s">
        <v>29</v>
      </c>
      <c r="B9" s="143">
        <v>0</v>
      </c>
    </row>
    <row r="10" spans="1:2" ht="16.5" thickBot="1" x14ac:dyDescent="0.3">
      <c r="A10" s="159" t="s">
        <v>47</v>
      </c>
      <c r="B10" s="144">
        <f>SUM(B8:B9)</f>
        <v>2724</v>
      </c>
    </row>
    <row r="11" spans="1:2" x14ac:dyDescent="0.25">
      <c r="A11" s="160" t="s">
        <v>17</v>
      </c>
      <c r="B11" s="145">
        <v>60</v>
      </c>
    </row>
    <row r="12" spans="1:2" ht="16.5" thickBot="1" x14ac:dyDescent="0.3">
      <c r="A12" s="161" t="s">
        <v>18</v>
      </c>
      <c r="B12" s="146">
        <v>2000</v>
      </c>
    </row>
    <row r="13" spans="1:2" x14ac:dyDescent="0.25">
      <c r="A13" s="162" t="s">
        <v>28</v>
      </c>
      <c r="B13" s="147">
        <v>0</v>
      </c>
    </row>
    <row r="14" spans="1:2" x14ac:dyDescent="0.25">
      <c r="A14" s="156" t="s">
        <v>78</v>
      </c>
      <c r="B14" s="148">
        <v>0</v>
      </c>
    </row>
    <row r="15" spans="1:2" x14ac:dyDescent="0.25">
      <c r="A15" s="156" t="s">
        <v>13</v>
      </c>
      <c r="B15" s="148">
        <v>0</v>
      </c>
    </row>
    <row r="16" spans="1:2" x14ac:dyDescent="0.25">
      <c r="A16" s="156" t="s">
        <v>14</v>
      </c>
      <c r="B16" s="148">
        <v>0</v>
      </c>
    </row>
    <row r="17" spans="1:2" ht="16.5" thickBot="1" x14ac:dyDescent="0.3">
      <c r="A17" s="163" t="s">
        <v>5</v>
      </c>
      <c r="B17" s="149">
        <v>44501</v>
      </c>
    </row>
    <row r="18" spans="1:2" x14ac:dyDescent="0.25">
      <c r="A18" s="160" t="s">
        <v>6</v>
      </c>
      <c r="B18" s="150">
        <v>0</v>
      </c>
    </row>
    <row r="19" spans="1:2" x14ac:dyDescent="0.25">
      <c r="A19" s="156" t="s">
        <v>15</v>
      </c>
      <c r="B19" s="143">
        <v>0</v>
      </c>
    </row>
    <row r="20" spans="1:2" x14ac:dyDescent="0.25">
      <c r="A20" s="156" t="s">
        <v>25</v>
      </c>
      <c r="B20" s="143">
        <v>0</v>
      </c>
    </row>
    <row r="21" spans="1:2" x14ac:dyDescent="0.25">
      <c r="A21" s="156" t="s">
        <v>21</v>
      </c>
      <c r="B21" s="143">
        <v>0</v>
      </c>
    </row>
    <row r="22" spans="1:2" x14ac:dyDescent="0.25">
      <c r="A22" s="156" t="s">
        <v>22</v>
      </c>
      <c r="B22" s="143">
        <v>0</v>
      </c>
    </row>
    <row r="23" spans="1:2" x14ac:dyDescent="0.25">
      <c r="A23" s="156" t="s">
        <v>26</v>
      </c>
      <c r="B23" s="143">
        <v>0</v>
      </c>
    </row>
    <row r="24" spans="1:2" x14ac:dyDescent="0.25">
      <c r="A24" s="156" t="s">
        <v>9</v>
      </c>
      <c r="B24" s="143">
        <v>0</v>
      </c>
    </row>
    <row r="25" spans="1:2" ht="16.5" thickBot="1" x14ac:dyDescent="0.3">
      <c r="A25" s="163" t="s">
        <v>45</v>
      </c>
      <c r="B25" s="144">
        <f>SUM(B18:B24)</f>
        <v>0</v>
      </c>
    </row>
    <row r="26" spans="1:2" ht="16.5" thickBot="1" x14ac:dyDescent="0.3">
      <c r="A26" s="151" t="s">
        <v>104</v>
      </c>
      <c r="B26" s="152"/>
    </row>
    <row r="27" spans="1:2" x14ac:dyDescent="0.25">
      <c r="A27" s="162" t="s">
        <v>23</v>
      </c>
      <c r="B27" s="153">
        <v>0</v>
      </c>
    </row>
    <row r="28" spans="1:2" ht="16.5" thickBot="1" x14ac:dyDescent="0.3">
      <c r="A28" s="163" t="s">
        <v>102</v>
      </c>
      <c r="B28" s="154">
        <v>0</v>
      </c>
    </row>
    <row r="30" spans="1:2" x14ac:dyDescent="0.25">
      <c r="A30" s="155" t="s">
        <v>94</v>
      </c>
      <c r="B30" s="67"/>
    </row>
    <row r="31" spans="1:2" x14ac:dyDescent="0.25">
      <c r="B31" s="67"/>
    </row>
    <row r="32" spans="1:2" x14ac:dyDescent="0.25">
      <c r="B32" s="67"/>
    </row>
    <row r="33" spans="2:2" x14ac:dyDescent="0.25">
      <c r="B33" s="67"/>
    </row>
    <row r="34" spans="2:2" x14ac:dyDescent="0.25">
      <c r="B34" s="67"/>
    </row>
  </sheetData>
  <sheetProtection algorithmName="SHA-512" hashValue="W3W2HyJYfjWkK9MGAP7uMu8v079jWGuy/ZxC1FqoBfPqT1VqpxnLyz/cWDeGAfVorQtn4aey6dlT+wfdJwTffw==" saltValue="Zzcc7F39QBHgaDQGv+wWKA==" spinCount="100000" sheet="1" objects="1" scenarios="1"/>
  <mergeCells count="2">
    <mergeCell ref="A1:B1"/>
    <mergeCell ref="A26:B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J18"/>
  <sheetViews>
    <sheetView workbookViewId="0">
      <selection activeCell="E21" sqref="E21"/>
    </sheetView>
  </sheetViews>
  <sheetFormatPr defaultRowHeight="15.75" x14ac:dyDescent="0.25"/>
  <cols>
    <col min="1" max="1" width="6.125" style="170" bestFit="1" customWidth="1"/>
    <col min="2" max="2" width="13.625" style="67" customWidth="1"/>
    <col min="3" max="3" width="17.125" style="67" customWidth="1"/>
    <col min="4" max="9" width="13.625" style="67" customWidth="1"/>
    <col min="10" max="10" width="12.5" style="67" bestFit="1" customWidth="1"/>
    <col min="11" max="16384" width="9" style="67"/>
  </cols>
  <sheetData>
    <row r="1" spans="1:10" s="166" customFormat="1" ht="15.95" customHeight="1" thickBot="1" x14ac:dyDescent="0.3">
      <c r="A1" s="184" t="s">
        <v>81</v>
      </c>
      <c r="B1" s="185"/>
      <c r="C1" s="185"/>
      <c r="D1" s="185"/>
      <c r="E1" s="185"/>
      <c r="F1" s="185"/>
      <c r="G1" s="185"/>
      <c r="H1" s="185"/>
      <c r="I1" s="185"/>
      <c r="J1" s="186"/>
    </row>
    <row r="2" spans="1:10" ht="16.5" thickBot="1" x14ac:dyDescent="0.3">
      <c r="A2" s="180" t="s">
        <v>82</v>
      </c>
      <c r="B2" s="181"/>
      <c r="C2" s="181"/>
      <c r="D2" s="181"/>
      <c r="E2" s="181"/>
      <c r="F2" s="181"/>
      <c r="G2" s="181"/>
      <c r="H2" s="181"/>
      <c r="I2" s="182"/>
      <c r="J2" s="187" t="s">
        <v>95</v>
      </c>
    </row>
    <row r="3" spans="1:10" ht="15.95" customHeight="1" thickBot="1" x14ac:dyDescent="0.3">
      <c r="A3" s="172" t="s">
        <v>128</v>
      </c>
      <c r="B3" s="173" t="s">
        <v>83</v>
      </c>
      <c r="C3" s="173" t="s">
        <v>84</v>
      </c>
      <c r="D3" s="188" t="s">
        <v>63</v>
      </c>
      <c r="E3" s="188" t="s">
        <v>86</v>
      </c>
      <c r="F3" s="188" t="s">
        <v>87</v>
      </c>
      <c r="G3" s="188" t="s">
        <v>88</v>
      </c>
      <c r="H3" s="188" t="s">
        <v>89</v>
      </c>
      <c r="I3" s="188" t="s">
        <v>90</v>
      </c>
      <c r="J3" s="188" t="s">
        <v>96</v>
      </c>
    </row>
    <row r="4" spans="1:10" ht="15.95" customHeight="1" x14ac:dyDescent="0.25">
      <c r="A4" s="174">
        <v>1</v>
      </c>
      <c r="B4" s="175" t="s">
        <v>66</v>
      </c>
      <c r="C4" s="175" t="s">
        <v>105</v>
      </c>
      <c r="D4" s="167">
        <v>0</v>
      </c>
      <c r="E4" s="167">
        <v>0</v>
      </c>
      <c r="F4" s="167">
        <v>0</v>
      </c>
      <c r="G4" s="167">
        <v>0</v>
      </c>
      <c r="H4" s="167">
        <v>0</v>
      </c>
      <c r="I4" s="167">
        <v>0</v>
      </c>
      <c r="J4" s="167">
        <v>0</v>
      </c>
    </row>
    <row r="5" spans="1:10" ht="15.95" customHeight="1" x14ac:dyDescent="0.25">
      <c r="A5" s="176">
        <v>2</v>
      </c>
      <c r="B5" s="177" t="s">
        <v>48</v>
      </c>
      <c r="C5" s="177" t="s">
        <v>106</v>
      </c>
      <c r="D5" s="168">
        <v>0</v>
      </c>
      <c r="E5" s="168">
        <v>0</v>
      </c>
      <c r="F5" s="168">
        <v>0</v>
      </c>
      <c r="G5" s="168">
        <v>0</v>
      </c>
      <c r="H5" s="168">
        <v>0</v>
      </c>
      <c r="I5" s="168">
        <v>0</v>
      </c>
      <c r="J5" s="168">
        <v>0</v>
      </c>
    </row>
    <row r="6" spans="1:10" ht="15.95" customHeight="1" x14ac:dyDescent="0.25">
      <c r="A6" s="176">
        <v>3</v>
      </c>
      <c r="B6" s="177" t="s">
        <v>49</v>
      </c>
      <c r="C6" s="177" t="s">
        <v>107</v>
      </c>
      <c r="D6" s="168">
        <v>0</v>
      </c>
      <c r="E6" s="168">
        <v>0</v>
      </c>
      <c r="F6" s="168">
        <v>0</v>
      </c>
      <c r="G6" s="168">
        <v>0</v>
      </c>
      <c r="H6" s="168">
        <v>0</v>
      </c>
      <c r="I6" s="168">
        <v>0</v>
      </c>
      <c r="J6" s="168">
        <v>0</v>
      </c>
    </row>
    <row r="7" spans="1:10" ht="15.95" customHeight="1" x14ac:dyDescent="0.25">
      <c r="A7" s="176">
        <v>4</v>
      </c>
      <c r="B7" s="177" t="s">
        <v>49</v>
      </c>
      <c r="C7" s="177" t="s">
        <v>51</v>
      </c>
      <c r="D7" s="168">
        <v>0</v>
      </c>
      <c r="E7" s="168">
        <v>0</v>
      </c>
      <c r="F7" s="168">
        <v>0</v>
      </c>
      <c r="G7" s="168">
        <v>0</v>
      </c>
      <c r="H7" s="168">
        <v>0</v>
      </c>
      <c r="I7" s="168">
        <v>0</v>
      </c>
      <c r="J7" s="168">
        <v>0</v>
      </c>
    </row>
    <row r="8" spans="1:10" ht="15.95" customHeight="1" x14ac:dyDescent="0.25">
      <c r="A8" s="176">
        <v>5</v>
      </c>
      <c r="B8" s="177" t="s">
        <v>62</v>
      </c>
      <c r="C8" s="177" t="s">
        <v>126</v>
      </c>
      <c r="D8" s="168">
        <v>0</v>
      </c>
      <c r="E8" s="168">
        <v>0</v>
      </c>
      <c r="F8" s="168">
        <v>0</v>
      </c>
      <c r="G8" s="168">
        <v>0</v>
      </c>
      <c r="H8" s="168">
        <v>0</v>
      </c>
      <c r="I8" s="168">
        <v>0</v>
      </c>
      <c r="J8" s="168">
        <v>0</v>
      </c>
    </row>
    <row r="9" spans="1:10" ht="15.95" customHeight="1" x14ac:dyDescent="0.25">
      <c r="A9" s="176">
        <v>6</v>
      </c>
      <c r="B9" s="177" t="s">
        <v>56</v>
      </c>
      <c r="C9" s="177" t="s">
        <v>61</v>
      </c>
      <c r="D9" s="168">
        <v>0</v>
      </c>
      <c r="E9" s="168">
        <v>0</v>
      </c>
      <c r="F9" s="168">
        <v>0</v>
      </c>
      <c r="G9" s="168">
        <v>0</v>
      </c>
      <c r="H9" s="168">
        <v>0</v>
      </c>
      <c r="I9" s="168">
        <v>0</v>
      </c>
      <c r="J9" s="168">
        <v>0</v>
      </c>
    </row>
    <row r="10" spans="1:10" ht="15.95" customHeight="1" x14ac:dyDescent="0.25">
      <c r="A10" s="176">
        <v>7</v>
      </c>
      <c r="B10" s="177" t="s">
        <v>60</v>
      </c>
      <c r="C10" s="177" t="s">
        <v>127</v>
      </c>
      <c r="D10" s="168">
        <v>0</v>
      </c>
      <c r="E10" s="168">
        <v>0</v>
      </c>
      <c r="F10" s="168">
        <v>0</v>
      </c>
      <c r="G10" s="168">
        <v>0</v>
      </c>
      <c r="H10" s="168">
        <v>0</v>
      </c>
      <c r="I10" s="168">
        <v>0</v>
      </c>
      <c r="J10" s="168">
        <v>0</v>
      </c>
    </row>
    <row r="11" spans="1:10" ht="15.95" customHeight="1" thickBot="1" x14ac:dyDescent="0.3">
      <c r="A11" s="178">
        <v>8</v>
      </c>
      <c r="B11" s="179" t="s">
        <v>36</v>
      </c>
      <c r="C11" s="179" t="s">
        <v>39</v>
      </c>
      <c r="D11" s="169">
        <v>0</v>
      </c>
      <c r="E11" s="169">
        <v>0</v>
      </c>
      <c r="F11" s="169">
        <v>0</v>
      </c>
      <c r="G11" s="169">
        <v>0</v>
      </c>
      <c r="H11" s="169">
        <v>0</v>
      </c>
      <c r="I11" s="169">
        <v>0</v>
      </c>
      <c r="J11" s="169">
        <v>0</v>
      </c>
    </row>
    <row r="12" spans="1:10" ht="15.95" customHeight="1" thickBot="1" x14ac:dyDescent="0.3">
      <c r="A12" s="180" t="s">
        <v>85</v>
      </c>
      <c r="B12" s="181"/>
      <c r="C12" s="182"/>
    </row>
    <row r="13" spans="1:10" ht="16.5" thickBot="1" x14ac:dyDescent="0.3"/>
    <row r="14" spans="1:10" ht="16.5" thickBot="1" x14ac:dyDescent="0.3">
      <c r="A14" s="180" t="s">
        <v>91</v>
      </c>
      <c r="B14" s="181"/>
      <c r="C14" s="182"/>
      <c r="D14" s="183">
        <f>AVERAGE(D4:J11)</f>
        <v>0</v>
      </c>
    </row>
    <row r="18" spans="5:5" x14ac:dyDescent="0.25">
      <c r="E18" s="171"/>
    </row>
  </sheetData>
  <sheetProtection algorithmName="SHA-512" hashValue="U/GJP6RJ4OqfiBsHYvimvyJFAQC/FoUFjcrlcSjeaUyokmtrHJIWzikPgHfpYiIVS4Sn4QMXODwH9qpR6lEq+Q==" saltValue="bE5w3MywrxS6A2Fp7+nakw==" spinCount="100000" sheet="1" objects="1" scenarios="1"/>
  <mergeCells count="4">
    <mergeCell ref="A1:J1"/>
    <mergeCell ref="A14:C14"/>
    <mergeCell ref="A12:C12"/>
    <mergeCell ref="A2:I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9E22-E9B5-45C5-8622-067B5CBAED20}">
  <sheetPr>
    <tabColor theme="4" tint="0.39997558519241921"/>
  </sheetPr>
  <dimension ref="A1:B5"/>
  <sheetViews>
    <sheetView workbookViewId="0">
      <selection activeCell="H10" sqref="H10"/>
    </sheetView>
  </sheetViews>
  <sheetFormatPr defaultRowHeight="15.75" x14ac:dyDescent="0.25"/>
  <cols>
    <col min="1" max="2" width="20.625" style="67" customWidth="1"/>
    <col min="3" max="16384" width="9" style="67"/>
  </cols>
  <sheetData>
    <row r="1" spans="1:2" s="166" customFormat="1" ht="24.95" customHeight="1" thickBot="1" x14ac:dyDescent="0.3">
      <c r="A1" s="192" t="s">
        <v>97</v>
      </c>
      <c r="B1" s="193"/>
    </row>
    <row r="2" spans="1:2" s="166" customFormat="1" ht="24.95" customHeight="1" thickBot="1" x14ac:dyDescent="0.3">
      <c r="A2" s="194" t="s">
        <v>98</v>
      </c>
      <c r="B2" s="195" t="s">
        <v>99</v>
      </c>
    </row>
    <row r="3" spans="1:2" x14ac:dyDescent="0.25">
      <c r="A3" s="196" t="s">
        <v>57</v>
      </c>
      <c r="B3" s="189">
        <v>0</v>
      </c>
    </row>
    <row r="4" spans="1:2" x14ac:dyDescent="0.25">
      <c r="A4" s="197" t="s">
        <v>58</v>
      </c>
      <c r="B4" s="190">
        <v>0</v>
      </c>
    </row>
    <row r="5" spans="1:2" ht="16.5" thickBot="1" x14ac:dyDescent="0.3">
      <c r="A5" s="198" t="s">
        <v>59</v>
      </c>
      <c r="B5" s="191">
        <v>0</v>
      </c>
    </row>
  </sheetData>
  <sheetProtection algorithmName="SHA-512" hashValue="SuaQ/tXJ50W5nCqf1VxhxcoWAORjBIOji5OAy1FwFR4Y+wfXBuR3xpwJ8ZGNQwXOFOeqegrRWs+2sUGoU1IUHg==" saltValue="d5yJw+/SfGJlkGS69GlHpQ==" spinCount="100000" sheet="1" objects="1" scenarios="1"/>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Scoreblad</vt:lpstr>
      <vt:lpstr>Personenvoertuigen</vt:lpstr>
      <vt:lpstr>Bestelvoertuigen</vt:lpstr>
      <vt:lpstr>Scooters</vt:lpstr>
      <vt:lpstr>Huurvoertuigen</vt:lpstr>
      <vt:lpstr>Beheer</vt:lpstr>
      <vt:lpstr>Bestelvoertuigen!Afdrukbereik</vt:lpstr>
      <vt:lpstr>Personenvoertuigen!Afdrukbereik</vt:lpstr>
    </vt:vector>
  </TitlesOfParts>
  <Company>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 y</dc:creator>
  <cp:lastModifiedBy>Jos van den Bulk</cp:lastModifiedBy>
  <cp:lastPrinted>2021-11-09T10:41:20Z</cp:lastPrinted>
  <dcterms:created xsi:type="dcterms:W3CDTF">2012-01-10T19:52:04Z</dcterms:created>
  <dcterms:modified xsi:type="dcterms:W3CDTF">2021-11-10T07:13:16Z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