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AMS610\1 Relatiespecificaties\Hoorn, gemeente\EA\EA 2021\Voorbereiding\"/>
    </mc:Choice>
  </mc:AlternateContent>
  <bookViews>
    <workbookView xWindow="0" yWindow="0" windowWidth="28800" windowHeight="11700" tabRatio="500"/>
  </bookViews>
  <sheets>
    <sheet name="Totaal" sheetId="2" r:id="rId1"/>
    <sheet name="Specificatie" sheetId="1" r:id="rId2"/>
  </sheets>
  <definedNames>
    <definedName name="_xlnm.Print_Titles" localSheetId="1">Specificatie!$1:$3</definedName>
  </definedNames>
  <calcPr calcId="162913"/>
</workbook>
</file>

<file path=xl/calcChain.xml><?xml version="1.0" encoding="utf-8"?>
<calcChain xmlns="http://schemas.openxmlformats.org/spreadsheetml/2006/main">
  <c r="C13" i="2" l="1"/>
  <c r="B13" i="2"/>
  <c r="C9" i="2"/>
  <c r="B9" i="2"/>
  <c r="C8" i="2"/>
  <c r="B8" i="2"/>
  <c r="C7" i="2"/>
  <c r="B7" i="2"/>
  <c r="C5" i="2"/>
  <c r="C6" i="2"/>
  <c r="B6" i="2"/>
  <c r="B5" i="2"/>
  <c r="C4" i="2"/>
  <c r="B4" i="2"/>
  <c r="A2" i="2"/>
  <c r="A1" i="2"/>
  <c r="K41" i="1"/>
  <c r="J41" i="1"/>
  <c r="I41" i="1"/>
  <c r="H41" i="1"/>
  <c r="G41" i="1"/>
  <c r="F41" i="1"/>
  <c r="E41" i="1"/>
  <c r="D41" i="1"/>
  <c r="C41" i="1"/>
  <c r="K37" i="1"/>
  <c r="J37" i="1"/>
  <c r="I37" i="1"/>
  <c r="H37" i="1"/>
  <c r="G37" i="1"/>
  <c r="F37" i="1"/>
  <c r="E37" i="1"/>
  <c r="D37" i="1"/>
  <c r="C37" i="1"/>
  <c r="K33" i="1"/>
  <c r="J33" i="1"/>
  <c r="I33" i="1"/>
  <c r="H33" i="1"/>
  <c r="G33" i="1"/>
  <c r="F33" i="1"/>
  <c r="E33" i="1"/>
  <c r="D33" i="1"/>
  <c r="C33" i="1"/>
  <c r="K30" i="1"/>
  <c r="J30" i="1"/>
  <c r="I30" i="1"/>
  <c r="H30" i="1"/>
  <c r="G30" i="1"/>
  <c r="F30" i="1"/>
  <c r="E30" i="1"/>
  <c r="D30" i="1"/>
  <c r="C30" i="1"/>
  <c r="K23" i="1"/>
  <c r="K13" i="1"/>
  <c r="J23" i="1"/>
  <c r="I23" i="1"/>
  <c r="H23" i="1"/>
  <c r="G23" i="1"/>
  <c r="F23" i="1"/>
  <c r="E23" i="1"/>
  <c r="D23" i="1"/>
  <c r="C23" i="1"/>
  <c r="J13" i="1"/>
  <c r="I13" i="1"/>
  <c r="H13" i="1"/>
  <c r="G13" i="1"/>
  <c r="F13" i="1"/>
  <c r="E13" i="1"/>
  <c r="D13" i="1"/>
  <c r="C13" i="1"/>
  <c r="C11" i="2" l="1"/>
  <c r="B11" i="2"/>
</calcChain>
</file>

<file path=xl/sharedStrings.xml><?xml version="1.0" encoding="utf-8"?>
<sst xmlns="http://schemas.openxmlformats.org/spreadsheetml/2006/main" count="106" uniqueCount="76">
  <si>
    <t>Dossier Gesloten</t>
  </si>
  <si>
    <t>Brandschade 05-04-2016, Breitnerhof 20</t>
  </si>
  <si>
    <t>Brandschade dd 5 april 2016; Basisschool Het Spectrum; Breitnerhof 220 te Hoorn.</t>
  </si>
  <si>
    <t>Schade in parkeergarage het park ( westerdijk 4)</t>
  </si>
  <si>
    <t>Vandalismeschade dd 22 maart 2016; Westerdijk 4 te Hoorn.</t>
  </si>
  <si>
    <t>inbraakschade Sporthal De Kers</t>
  </si>
  <si>
    <t>Inbraakschade dd 17 mei 2016 (fictief); Sporthal De Kers; Moerbalk 1 te Hoorn.</t>
  </si>
  <si>
    <t>aanrijding IJsbaan de Westfries</t>
  </si>
  <si>
    <t>Aanrijdingsschade dd 4 mei 2016; Westfriese Parkweg 5 te Hoorn.</t>
  </si>
  <si>
    <t>inbraakschade BS De Tweemaster</t>
  </si>
  <si>
    <t>Inbraakschade d.d. 11 juni 2016, BS De Tweemaster, Ark 1 te Hoorn.</t>
  </si>
  <si>
    <t>Diefstal lood Sporthal Grote Beer</t>
  </si>
  <si>
    <t>Diefstal van lood dd 21 juli 2016: Sporthal Grote Beer; Grote Beer 3 te Hoorn</t>
  </si>
  <si>
    <t>Inbraak koper stadhuis</t>
  </si>
  <si>
    <t>Inbraak - en diefstalschade dd 17 september 2016 (fictief); Nieuwe Steen 1 te Hoorn</t>
  </si>
  <si>
    <t>Stormschade De Kreek</t>
  </si>
  <si>
    <t>Stormschade d.d. 18 oktober 2016, De Kreek, Meetketting 1-3 te Hoorn.</t>
  </si>
  <si>
    <t>Stormschade Hockeyvereniging</t>
  </si>
  <si>
    <t>Stormschade dd 20 november 2016 Hockeyvereniging Roskam 6 te Hoorn</t>
  </si>
  <si>
    <t>aanvullende kosten brandblusser</t>
  </si>
  <si>
    <t>Brandschade dd 15 februari 2017: Gording 124 te Hoorn.</t>
  </si>
  <si>
    <t>aanrijdingschade Holenweg 14E</t>
  </si>
  <si>
    <t>Aanrijdingsschade d.d. 16 mei 2017; Zwembad De Waterhoorn; Holenweg 14E te Hoorn.</t>
  </si>
  <si>
    <t>waterschade Bobeldijkerweg 10</t>
  </si>
  <si>
    <t>Waterschade d.d. 29 maart 2017; Bobeldijkerweg 10 te Hoorn.</t>
  </si>
  <si>
    <t>Stormschade Parcival School</t>
  </si>
  <si>
    <t>Door storm boom omgevallen en schade aan hek en fietsenstalling; School Parcival; Nachtegaal 146 te</t>
  </si>
  <si>
    <t>Waterschade Het Ooievaarsnest</t>
  </si>
  <si>
    <t>Inductie Atlas College</t>
  </si>
  <si>
    <t>Inductieschade dd 25 november 2017 (fictief); Atlas College / OSG West Friesland, Bontekoestraat 4</t>
  </si>
  <si>
    <t>Waterschade De Tandem</t>
  </si>
  <si>
    <t>Waterschade door lekkage dak; Jenaplanschool De Tandem, Boedijnhof 1 te Hoorn.</t>
  </si>
  <si>
    <t>Schade muur brandweerkazerne, IJsselweg, Hoorn</t>
  </si>
  <si>
    <t>Aanrijdingsschade dd 11 december 2018; IJsseleg 4 te Hoorn.</t>
  </si>
  <si>
    <t>Stormschades 18-01-2018</t>
  </si>
  <si>
    <t>Verzameldossier stormschades d.d. 18-01-2018.</t>
  </si>
  <si>
    <t>waterschade Berkhouterweg 5</t>
  </si>
  <si>
    <t>Waterschade dd 1 maart 2018; Berkhouterweg 5 te Hoorn.</t>
  </si>
  <si>
    <t>waterschade Ceder 1</t>
  </si>
  <si>
    <t>Waterschade d.d. 2 maart 2018 IBS De Ceder, Ceder 1 te Hoorn.</t>
  </si>
  <si>
    <t>Aanrijdingsschade De Keyzerstraat 1</t>
  </si>
  <si>
    <t>Aanrijdingsschade dd 28-05-2018; De Keyzerstraat 1 te Hoorn.</t>
  </si>
  <si>
    <t>diefstal van lood Han Hoekstrahof</t>
  </si>
  <si>
    <t>Diefstal van lood d.d. 28 augustus 2018, Han Hoekstrahof 200 a/b te Hoorn.</t>
  </si>
  <si>
    <t>Aanrijdingsschade dd 27 september 2019(fictief): Berkhouterweg 5 te Hoorn</t>
  </si>
  <si>
    <t>P</t>
  </si>
  <si>
    <t>aanrijdingschade Berkhouterweg 5</t>
  </si>
  <si>
    <t>Inbraakschade De Opgang</t>
  </si>
  <si>
    <t>Inbraakschade dd 24-01-2020; Sporthal De Opgang, Akkerwinde 43 te Hoorn</t>
  </si>
  <si>
    <t>Waterschade dd 9-11-2020(fictief): De Opgang, Akkerwinde 43 te Hoorn</t>
  </si>
  <si>
    <t>stormschade De Pontonnier</t>
  </si>
  <si>
    <t>Stormschade dd 11-03-2021; Pontonnier; De Ark 2 te Hoorn</t>
  </si>
  <si>
    <t>In Afwachting Van Interim Rapport Expert</t>
  </si>
  <si>
    <t>Verzameldossier waterschade dd 29-06-2021 diverse adressen binnen de Gemeente Hoorn</t>
  </si>
  <si>
    <t>Bijlage E: Schadehistorie Eigendommenverzekering Gemeente Hoorn behorende bij de Uitnodiging tot Inschrijving</t>
  </si>
  <si>
    <t>TenderNed-kenmerk:</t>
  </si>
  <si>
    <t>Schadejaar</t>
  </si>
  <si>
    <t>Schadedatum</t>
  </si>
  <si>
    <t>Reserve</t>
  </si>
  <si>
    <t>eigen rsicio</t>
  </si>
  <si>
    <t>betaald door verzekeraars</t>
  </si>
  <si>
    <t>uitbetaal aan klant</t>
  </si>
  <si>
    <t>expertise-/deskundige kosten</t>
  </si>
  <si>
    <t>schadebedrag</t>
  </si>
  <si>
    <t>regres/verhaald</t>
  </si>
  <si>
    <t>reserve minus eigen risico</t>
  </si>
  <si>
    <t>eigen rsicio bij reserve</t>
  </si>
  <si>
    <t>schade oorzaak</t>
  </si>
  <si>
    <t xml:space="preserve">status </t>
  </si>
  <si>
    <t>omschrijving</t>
  </si>
  <si>
    <t>Totaal</t>
  </si>
  <si>
    <t>Jaar</t>
  </si>
  <si>
    <t>Uitbetaald door verzekeraars (incl. expertise kosten etc.)</t>
  </si>
  <si>
    <t>totaal</t>
  </si>
  <si>
    <t>Gemiddeld schadelast per jaar</t>
  </si>
  <si>
    <t>Reserve minus eigen risico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</si>
</sst>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;&quot;&lt;Standaardindeling&gt;&quot;"/>
    <numFmt numFmtId="165" formatCode="\ dd\-mm\-yyyy"/>
  </numFmts>
  <fonts count="8" x14ac:knownFonts="1">
    <font>
      <sz val="10"/>
      <color indexed="8"/>
      <name val="ARIAL"/>
      <charset val="1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top"/>
    </xf>
  </cellStyleXfs>
  <cellXfs count="36">
    <xf numFmtId="0" fontId="0" fillId="0" borderId="0" xfId="0">
      <alignment vertical="top"/>
    </xf>
    <xf numFmtId="0" fontId="1" fillId="0" borderId="0" xfId="0" applyFont="1" applyAlignment="1">
      <alignment vertical="top" wrapText="1"/>
    </xf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Border="1">
      <alignment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>
      <alignment vertical="top"/>
    </xf>
    <xf numFmtId="164" fontId="1" fillId="0" borderId="2" xfId="0" applyNumberFormat="1" applyFont="1" applyBorder="1">
      <alignment vertical="top"/>
    </xf>
    <xf numFmtId="165" fontId="1" fillId="0" borderId="3" xfId="0" applyNumberFormat="1" applyFont="1" applyBorder="1" applyAlignment="1">
      <alignment horizontal="right" vertical="top"/>
    </xf>
    <xf numFmtId="4" fontId="1" fillId="0" borderId="3" xfId="0" applyNumberFormat="1" applyFont="1" applyBorder="1">
      <alignment vertical="top"/>
    </xf>
    <xf numFmtId="0" fontId="1" fillId="0" borderId="3" xfId="0" applyFont="1" applyBorder="1">
      <alignment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>
      <alignment vertical="top"/>
    </xf>
    <xf numFmtId="0" fontId="0" fillId="0" borderId="3" xfId="0" applyBorder="1">
      <alignment vertical="top"/>
    </xf>
    <xf numFmtId="164" fontId="6" fillId="0" borderId="8" xfId="0" applyNumberFormat="1" applyFont="1" applyBorder="1">
      <alignment vertical="top"/>
    </xf>
    <xf numFmtId="165" fontId="6" fillId="0" borderId="9" xfId="0" applyNumberFormat="1" applyFont="1" applyBorder="1" applyAlignment="1">
      <alignment horizontal="right" vertical="top"/>
    </xf>
    <xf numFmtId="4" fontId="6" fillId="0" borderId="9" xfId="0" applyNumberFormat="1" applyFont="1" applyBorder="1">
      <alignment vertical="top"/>
    </xf>
    <xf numFmtId="0" fontId="6" fillId="0" borderId="9" xfId="0" applyFont="1" applyBorder="1">
      <alignment vertical="top"/>
    </xf>
    <xf numFmtId="0" fontId="6" fillId="0" borderId="10" xfId="0" applyFont="1" applyBorder="1" applyAlignment="1">
      <alignment vertical="top" wrapText="1"/>
    </xf>
    <xf numFmtId="0" fontId="5" fillId="3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left" vertical="top"/>
    </xf>
    <xf numFmtId="164" fontId="6" fillId="0" borderId="2" xfId="0" applyNumberFormat="1" applyFont="1" applyBorder="1">
      <alignment vertical="top"/>
    </xf>
    <xf numFmtId="165" fontId="6" fillId="0" borderId="3" xfId="0" applyNumberFormat="1" applyFont="1" applyBorder="1" applyAlignment="1">
      <alignment horizontal="right" vertical="top"/>
    </xf>
    <xf numFmtId="4" fontId="6" fillId="0" borderId="3" xfId="0" applyNumberFormat="1" applyFont="1" applyBorder="1">
      <alignment vertical="top"/>
    </xf>
    <xf numFmtId="0" fontId="6" fillId="0" borderId="3" xfId="0" applyFont="1" applyBorder="1">
      <alignment vertical="top"/>
    </xf>
    <xf numFmtId="0" fontId="6" fillId="0" borderId="4" xfId="0" applyFont="1" applyBorder="1" applyAlignment="1">
      <alignment vertical="top" wrapText="1"/>
    </xf>
    <xf numFmtId="0" fontId="3" fillId="0" borderId="0" xfId="0" applyFont="1">
      <alignment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0" fontId="0" fillId="0" borderId="0" xfId="0" applyAlignment="1"/>
    <xf numFmtId="0" fontId="2" fillId="0" borderId="12" xfId="0" applyFont="1" applyBorder="1" applyAlignment="1"/>
    <xf numFmtId="4" fontId="2" fillId="0" borderId="12" xfId="0" applyNumberFormat="1" applyFont="1" applyBorder="1" applyAlignment="1"/>
    <xf numFmtId="49" fontId="7" fillId="4" borderId="11" xfId="0" applyNumberFormat="1" applyFont="1" applyFill="1" applyBorder="1" applyAlignment="1">
      <alignment horizontal="center" vertical="top" readingOrder="1"/>
    </xf>
    <xf numFmtId="49" fontId="7" fillId="4" borderId="11" xfId="0" applyNumberFormat="1" applyFont="1" applyFill="1" applyBorder="1" applyAlignment="1">
      <alignment horizontal="center" vertical="top" wrapText="1" readingOrder="1"/>
    </xf>
    <xf numFmtId="0" fontId="3" fillId="2" borderId="0" xfId="0" applyFont="1" applyFill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C18" sqref="C18"/>
    </sheetView>
  </sheetViews>
  <sheetFormatPr defaultRowHeight="12.75" x14ac:dyDescent="0.2"/>
  <cols>
    <col min="1" max="1" width="33.28515625" customWidth="1"/>
    <col min="2" max="2" width="40.5703125" customWidth="1"/>
    <col min="3" max="3" width="90.28515625" customWidth="1"/>
  </cols>
  <sheetData>
    <row r="1" spans="1:11" ht="18" x14ac:dyDescent="0.2">
      <c r="A1" s="35" t="str">
        <f>Specificatie!A1</f>
        <v>Bijlage E: Schadehistorie Eigendommenverzekering Gemeente Hoorn behorende bij de Uitnodiging tot Inschrijving</v>
      </c>
      <c r="B1" s="35"/>
      <c r="C1" s="35"/>
      <c r="D1" s="27"/>
      <c r="E1" s="27"/>
      <c r="F1" s="27"/>
      <c r="G1" s="27"/>
      <c r="H1" s="27"/>
      <c r="I1" s="27"/>
      <c r="J1" s="27"/>
      <c r="K1" s="27"/>
    </row>
    <row r="2" spans="1:11" ht="18" x14ac:dyDescent="0.2">
      <c r="A2" s="35" t="str">
        <f>Specificatie!A2</f>
        <v>TenderNed-kenmerk:</v>
      </c>
      <c r="B2" s="35"/>
      <c r="C2" s="35"/>
      <c r="D2" s="27"/>
      <c r="E2" s="27"/>
      <c r="F2" s="27"/>
      <c r="G2" s="27"/>
      <c r="H2" s="27"/>
      <c r="I2" s="27"/>
      <c r="J2" s="27"/>
      <c r="K2" s="27"/>
    </row>
    <row r="3" spans="1:11" x14ac:dyDescent="0.2">
      <c r="A3" s="33" t="s">
        <v>71</v>
      </c>
      <c r="B3" s="33" t="s">
        <v>75</v>
      </c>
      <c r="C3" s="34" t="s">
        <v>72</v>
      </c>
    </row>
    <row r="4" spans="1:11" x14ac:dyDescent="0.2">
      <c r="A4" s="28">
        <v>2016</v>
      </c>
      <c r="B4" s="29">
        <f>Specificatie!K13</f>
        <v>0</v>
      </c>
      <c r="C4" s="29">
        <f>Specificatie!I13</f>
        <v>90255.71</v>
      </c>
    </row>
    <row r="5" spans="1:11" x14ac:dyDescent="0.2">
      <c r="A5" s="28">
        <v>2017</v>
      </c>
      <c r="B5" s="29">
        <f>Specificatie!K23</f>
        <v>0</v>
      </c>
      <c r="C5" s="29">
        <f>Specificatie!I23</f>
        <v>33180.019999999997</v>
      </c>
    </row>
    <row r="6" spans="1:11" x14ac:dyDescent="0.2">
      <c r="A6" s="28">
        <v>2018</v>
      </c>
      <c r="B6" s="29">
        <f>Specificatie!K30</f>
        <v>0</v>
      </c>
      <c r="C6" s="29">
        <f>Specificatie!I30</f>
        <v>32305.98</v>
      </c>
    </row>
    <row r="7" spans="1:11" x14ac:dyDescent="0.2">
      <c r="A7" s="28">
        <v>2019</v>
      </c>
      <c r="B7" s="29">
        <f>Specificatie!K33</f>
        <v>0</v>
      </c>
      <c r="C7" s="29">
        <f>Specificatie!I33</f>
        <v>3973.5</v>
      </c>
    </row>
    <row r="8" spans="1:11" x14ac:dyDescent="0.2">
      <c r="A8" s="28">
        <v>2020</v>
      </c>
      <c r="B8" s="29">
        <f>Specificatie!K37</f>
        <v>0</v>
      </c>
      <c r="C8" s="29">
        <f>Specificatie!I37</f>
        <v>2925.16</v>
      </c>
    </row>
    <row r="9" spans="1:11" x14ac:dyDescent="0.2">
      <c r="A9" s="28">
        <v>2021</v>
      </c>
      <c r="B9" s="29">
        <f>Specificatie!K41</f>
        <v>14000</v>
      </c>
      <c r="C9" s="29">
        <f>Specificatie!I41</f>
        <v>33456.78</v>
      </c>
    </row>
    <row r="10" spans="1:11" ht="13.5" thickBot="1" x14ac:dyDescent="0.25">
      <c r="A10" s="30"/>
      <c r="B10" s="30"/>
      <c r="C10" s="30"/>
    </row>
    <row r="11" spans="1:11" ht="15.75" thickBot="1" x14ac:dyDescent="0.3">
      <c r="A11" s="31" t="s">
        <v>73</v>
      </c>
      <c r="B11" s="32">
        <f>SUM(B4:B9)</f>
        <v>14000</v>
      </c>
      <c r="C11" s="32">
        <f>SUM(C4:C9)</f>
        <v>196097.15000000002</v>
      </c>
    </row>
    <row r="12" spans="1:11" ht="14.25" thickTop="1" thickBot="1" x14ac:dyDescent="0.25">
      <c r="A12" s="30"/>
      <c r="B12" s="30"/>
      <c r="C12" s="30"/>
    </row>
    <row r="13" spans="1:11" ht="15.75" thickBot="1" x14ac:dyDescent="0.3">
      <c r="A13" s="31" t="s">
        <v>74</v>
      </c>
      <c r="B13" s="32">
        <f>SUM(B11/6)</f>
        <v>2333.3333333333335</v>
      </c>
      <c r="C13" s="32">
        <f>SUM(C11/6)</f>
        <v>32682.858333333337</v>
      </c>
    </row>
    <row r="14" spans="1:11" ht="13.5" thickTop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44"/>
  <sheetViews>
    <sheetView showOutlineSymbols="0" workbookViewId="0">
      <pane ySplit="3" topLeftCell="A10" activePane="bottomLeft" state="frozen"/>
      <selection pane="bottomLeft" activeCell="J7" sqref="J7"/>
    </sheetView>
  </sheetViews>
  <sheetFormatPr defaultRowHeight="12.75" customHeight="1" x14ac:dyDescent="0.2"/>
  <cols>
    <col min="1" max="1" width="11.42578125" customWidth="1"/>
    <col min="2" max="2" width="12.5703125" customWidth="1"/>
    <col min="3" max="3" width="12.140625" customWidth="1"/>
    <col min="4" max="5" width="14.5703125" customWidth="1"/>
    <col min="6" max="6" width="10.140625" customWidth="1"/>
    <col min="7" max="7" width="9.85546875" customWidth="1"/>
    <col min="8" max="8" width="11.42578125" customWidth="1"/>
    <col min="9" max="9" width="12.7109375" customWidth="1"/>
    <col min="10" max="10" width="9.85546875" customWidth="1"/>
    <col min="11" max="11" width="14.140625" customWidth="1"/>
    <col min="12" max="12" width="40.7109375" customWidth="1"/>
    <col min="13" max="13" width="16.7109375" customWidth="1"/>
    <col min="14" max="14" width="48.42578125" customWidth="1"/>
    <col min="15" max="250" width="6.85546875" customWidth="1"/>
  </cols>
  <sheetData>
    <row r="1" spans="1:14" ht="18" customHeight="1" x14ac:dyDescent="0.2">
      <c r="A1" s="2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" customHeight="1" thickBot="1" x14ac:dyDescent="0.25">
      <c r="A2" s="4" t="s">
        <v>55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4.5" thickBot="1" x14ac:dyDescent="0.25">
      <c r="A3" s="18" t="s">
        <v>56</v>
      </c>
      <c r="B3" s="19" t="s">
        <v>57</v>
      </c>
      <c r="C3" s="20" t="s">
        <v>58</v>
      </c>
      <c r="D3" s="20" t="s">
        <v>66</v>
      </c>
      <c r="E3" s="20" t="s">
        <v>63</v>
      </c>
      <c r="F3" s="20" t="s">
        <v>59</v>
      </c>
      <c r="G3" s="20" t="s">
        <v>61</v>
      </c>
      <c r="H3" s="20" t="s">
        <v>62</v>
      </c>
      <c r="I3" s="20" t="s">
        <v>60</v>
      </c>
      <c r="J3" s="20" t="s">
        <v>64</v>
      </c>
      <c r="K3" s="20" t="s">
        <v>65</v>
      </c>
      <c r="L3" s="19" t="s">
        <v>67</v>
      </c>
      <c r="M3" s="19" t="s">
        <v>68</v>
      </c>
      <c r="N3" s="21" t="s">
        <v>69</v>
      </c>
    </row>
    <row r="4" spans="1:14" ht="22.5" x14ac:dyDescent="0.2">
      <c r="A4" s="6">
        <v>2016</v>
      </c>
      <c r="B4" s="7">
        <v>42465</v>
      </c>
      <c r="C4" s="8">
        <v>0</v>
      </c>
      <c r="D4" s="8">
        <v>0</v>
      </c>
      <c r="E4" s="8">
        <v>10063.879999999999</v>
      </c>
      <c r="F4" s="8">
        <v>2500</v>
      </c>
      <c r="G4" s="8">
        <v>7563.88</v>
      </c>
      <c r="H4" s="8">
        <v>1111.8699999999999</v>
      </c>
      <c r="I4" s="8">
        <v>8675.75</v>
      </c>
      <c r="J4" s="8">
        <v>0</v>
      </c>
      <c r="K4" s="8">
        <v>0</v>
      </c>
      <c r="L4" s="9" t="s">
        <v>1</v>
      </c>
      <c r="M4" s="9" t="s">
        <v>0</v>
      </c>
      <c r="N4" s="10" t="s">
        <v>2</v>
      </c>
    </row>
    <row r="5" spans="1:14" x14ac:dyDescent="0.2">
      <c r="A5" s="6">
        <v>2016</v>
      </c>
      <c r="B5" s="7">
        <v>42451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735.44</v>
      </c>
      <c r="I5" s="8">
        <v>735.44</v>
      </c>
      <c r="J5" s="8">
        <v>0</v>
      </c>
      <c r="K5" s="8">
        <v>0</v>
      </c>
      <c r="L5" s="9" t="s">
        <v>3</v>
      </c>
      <c r="M5" s="9" t="s">
        <v>0</v>
      </c>
      <c r="N5" s="10" t="s">
        <v>4</v>
      </c>
    </row>
    <row r="6" spans="1:14" ht="22.5" x14ac:dyDescent="0.2">
      <c r="A6" s="6">
        <v>2016</v>
      </c>
      <c r="B6" s="7">
        <v>42507</v>
      </c>
      <c r="C6" s="8">
        <v>0</v>
      </c>
      <c r="D6" s="8">
        <v>0</v>
      </c>
      <c r="E6" s="8">
        <v>4273.72</v>
      </c>
      <c r="F6" s="8">
        <v>2500</v>
      </c>
      <c r="G6" s="8">
        <v>1773.72</v>
      </c>
      <c r="H6" s="8">
        <v>0</v>
      </c>
      <c r="I6" s="8">
        <v>1773.72</v>
      </c>
      <c r="J6" s="8">
        <v>0</v>
      </c>
      <c r="K6" s="8">
        <v>0</v>
      </c>
      <c r="L6" s="9" t="s">
        <v>5</v>
      </c>
      <c r="M6" s="9" t="s">
        <v>0</v>
      </c>
      <c r="N6" s="10" t="s">
        <v>6</v>
      </c>
    </row>
    <row r="7" spans="1:14" x14ac:dyDescent="0.2">
      <c r="A7" s="6">
        <v>2016</v>
      </c>
      <c r="B7" s="7">
        <v>42494</v>
      </c>
      <c r="C7" s="8">
        <v>0</v>
      </c>
      <c r="D7" s="8">
        <v>0</v>
      </c>
      <c r="E7" s="8">
        <v>5106.2</v>
      </c>
      <c r="F7" s="8">
        <v>2500</v>
      </c>
      <c r="G7" s="8">
        <v>2606.1999999999998</v>
      </c>
      <c r="H7" s="8">
        <v>0</v>
      </c>
      <c r="I7" s="8">
        <v>2606.1999999999998</v>
      </c>
      <c r="J7" s="8">
        <v>5106.2</v>
      </c>
      <c r="K7" s="8">
        <v>0</v>
      </c>
      <c r="L7" s="9" t="s">
        <v>7</v>
      </c>
      <c r="M7" s="9" t="s">
        <v>0</v>
      </c>
      <c r="N7" s="10" t="s">
        <v>8</v>
      </c>
    </row>
    <row r="8" spans="1:14" ht="22.5" x14ac:dyDescent="0.2">
      <c r="A8" s="6">
        <v>2016</v>
      </c>
      <c r="B8" s="7">
        <v>42532</v>
      </c>
      <c r="C8" s="8">
        <v>0</v>
      </c>
      <c r="D8" s="8">
        <v>0</v>
      </c>
      <c r="E8" s="8">
        <v>5199.0200000000004</v>
      </c>
      <c r="F8" s="8">
        <v>2500</v>
      </c>
      <c r="G8" s="8">
        <v>2699.02</v>
      </c>
      <c r="H8" s="8">
        <v>0</v>
      </c>
      <c r="I8" s="8">
        <v>2699.02</v>
      </c>
      <c r="J8" s="8">
        <v>0</v>
      </c>
      <c r="K8" s="8">
        <v>0</v>
      </c>
      <c r="L8" s="9" t="s">
        <v>9</v>
      </c>
      <c r="M8" s="9" t="s">
        <v>0</v>
      </c>
      <c r="N8" s="10" t="s">
        <v>10</v>
      </c>
    </row>
    <row r="9" spans="1:14" ht="22.5" x14ac:dyDescent="0.2">
      <c r="A9" s="6">
        <v>2016</v>
      </c>
      <c r="B9" s="7">
        <v>42572</v>
      </c>
      <c r="C9" s="8">
        <v>0</v>
      </c>
      <c r="D9" s="8">
        <v>0</v>
      </c>
      <c r="E9" s="8">
        <v>4525.3999999999996</v>
      </c>
      <c r="F9" s="8">
        <v>2500</v>
      </c>
      <c r="G9" s="8">
        <v>2025.4</v>
      </c>
      <c r="H9" s="8">
        <v>0</v>
      </c>
      <c r="I9" s="8">
        <v>2025.4</v>
      </c>
      <c r="J9" s="8">
        <v>0</v>
      </c>
      <c r="K9" s="8">
        <v>0</v>
      </c>
      <c r="L9" s="9" t="s">
        <v>11</v>
      </c>
      <c r="M9" s="9" t="s">
        <v>0</v>
      </c>
      <c r="N9" s="10" t="s">
        <v>12</v>
      </c>
    </row>
    <row r="10" spans="1:14" ht="22.5" x14ac:dyDescent="0.2">
      <c r="A10" s="6">
        <v>2016</v>
      </c>
      <c r="B10" s="7">
        <v>42630</v>
      </c>
      <c r="C10" s="8">
        <v>0</v>
      </c>
      <c r="D10" s="8">
        <v>0</v>
      </c>
      <c r="E10" s="8">
        <v>46685.64</v>
      </c>
      <c r="F10" s="8">
        <v>2500</v>
      </c>
      <c r="G10" s="8">
        <v>44185.64</v>
      </c>
      <c r="H10" s="8">
        <v>1881.31</v>
      </c>
      <c r="I10" s="8">
        <v>46066.95</v>
      </c>
      <c r="J10" s="8">
        <v>0</v>
      </c>
      <c r="K10" s="8">
        <v>0</v>
      </c>
      <c r="L10" s="9" t="s">
        <v>13</v>
      </c>
      <c r="M10" s="9" t="s">
        <v>0</v>
      </c>
      <c r="N10" s="10" t="s">
        <v>14</v>
      </c>
    </row>
    <row r="11" spans="1:14" ht="22.5" x14ac:dyDescent="0.2">
      <c r="A11" s="6">
        <v>2016</v>
      </c>
      <c r="B11" s="7">
        <v>42661</v>
      </c>
      <c r="C11" s="8">
        <v>0</v>
      </c>
      <c r="D11" s="8">
        <v>0</v>
      </c>
      <c r="E11" s="8">
        <v>23023.25</v>
      </c>
      <c r="F11" s="8">
        <v>2500</v>
      </c>
      <c r="G11" s="8">
        <v>20523.25</v>
      </c>
      <c r="H11" s="8">
        <v>1125.6600000000001</v>
      </c>
      <c r="I11" s="8">
        <v>21648.91</v>
      </c>
      <c r="J11" s="8">
        <v>0</v>
      </c>
      <c r="K11" s="8">
        <v>0</v>
      </c>
      <c r="L11" s="9" t="s">
        <v>15</v>
      </c>
      <c r="M11" s="9" t="s">
        <v>0</v>
      </c>
      <c r="N11" s="10" t="s">
        <v>16</v>
      </c>
    </row>
    <row r="12" spans="1:14" ht="23.25" thickBot="1" x14ac:dyDescent="0.25">
      <c r="A12" s="6">
        <v>2016</v>
      </c>
      <c r="B12" s="7">
        <v>42694</v>
      </c>
      <c r="C12" s="8">
        <v>0</v>
      </c>
      <c r="D12" s="8">
        <v>0</v>
      </c>
      <c r="E12" s="8">
        <v>6524.32</v>
      </c>
      <c r="F12" s="8">
        <v>2500</v>
      </c>
      <c r="G12" s="8">
        <v>4024.32</v>
      </c>
      <c r="H12" s="8">
        <v>0</v>
      </c>
      <c r="I12" s="8">
        <v>4024.32</v>
      </c>
      <c r="J12" s="8">
        <v>0</v>
      </c>
      <c r="K12" s="8">
        <v>0</v>
      </c>
      <c r="L12" s="9" t="s">
        <v>17</v>
      </c>
      <c r="M12" s="9" t="s">
        <v>0</v>
      </c>
      <c r="N12" s="10" t="s">
        <v>18</v>
      </c>
    </row>
    <row r="13" spans="1:14" ht="13.5" thickBot="1" x14ac:dyDescent="0.25">
      <c r="A13" s="13">
        <v>2016</v>
      </c>
      <c r="B13" s="14" t="s">
        <v>70</v>
      </c>
      <c r="C13" s="15">
        <f>SUM(C4:C12)</f>
        <v>0</v>
      </c>
      <c r="D13" s="15">
        <f>SUM(D4:D12)</f>
        <v>0</v>
      </c>
      <c r="E13" s="15">
        <f>SUM(E4:E12)</f>
        <v>105401.43</v>
      </c>
      <c r="F13" s="15">
        <f>SUM(F4:F12)</f>
        <v>20000</v>
      </c>
      <c r="G13" s="15">
        <f>SUM(G4:G12)</f>
        <v>85401.430000000008</v>
      </c>
      <c r="H13" s="15">
        <f>SUM(H4:H12)</f>
        <v>4854.28</v>
      </c>
      <c r="I13" s="15">
        <f>SUM(I4:I12)</f>
        <v>90255.71</v>
      </c>
      <c r="J13" s="15">
        <f>SUM(J4:J12)</f>
        <v>5106.2</v>
      </c>
      <c r="K13" s="15">
        <f>SUM(K4:K12)</f>
        <v>0</v>
      </c>
      <c r="L13" s="16"/>
      <c r="M13" s="16"/>
      <c r="N13" s="17"/>
    </row>
    <row r="14" spans="1:14" ht="13.5" thickTop="1" x14ac:dyDescent="0.2">
      <c r="A14" s="6"/>
      <c r="B14" s="7"/>
      <c r="C14" s="8"/>
      <c r="D14" s="8"/>
      <c r="E14" s="8"/>
      <c r="F14" s="8"/>
      <c r="G14" s="8"/>
      <c r="H14" s="8"/>
      <c r="I14" s="8"/>
      <c r="J14" s="8"/>
      <c r="K14" s="8"/>
      <c r="L14" s="9"/>
      <c r="M14" s="9"/>
      <c r="N14" s="10"/>
    </row>
    <row r="15" spans="1:14" x14ac:dyDescent="0.2">
      <c r="A15" s="6">
        <v>2017</v>
      </c>
      <c r="B15" s="7">
        <v>42781</v>
      </c>
      <c r="C15" s="8">
        <v>0</v>
      </c>
      <c r="D15" s="8">
        <v>0</v>
      </c>
      <c r="E15" s="8">
        <v>5278.75</v>
      </c>
      <c r="F15" s="8">
        <v>2500</v>
      </c>
      <c r="G15" s="8">
        <v>2778.75</v>
      </c>
      <c r="H15" s="8">
        <v>922.38</v>
      </c>
      <c r="I15" s="8">
        <v>3701.13</v>
      </c>
      <c r="J15" s="8">
        <v>0</v>
      </c>
      <c r="K15" s="8">
        <v>0</v>
      </c>
      <c r="L15" s="9" t="s">
        <v>19</v>
      </c>
      <c r="M15" s="9" t="s">
        <v>0</v>
      </c>
      <c r="N15" s="10" t="s">
        <v>20</v>
      </c>
    </row>
    <row r="16" spans="1:14" ht="22.5" x14ac:dyDescent="0.2">
      <c r="A16" s="6">
        <v>2017</v>
      </c>
      <c r="B16" s="7">
        <v>42871</v>
      </c>
      <c r="C16" s="8">
        <v>0</v>
      </c>
      <c r="D16" s="8">
        <v>0</v>
      </c>
      <c r="E16" s="8">
        <v>9679.99</v>
      </c>
      <c r="F16" s="8">
        <v>2500</v>
      </c>
      <c r="G16" s="8">
        <v>7179.99</v>
      </c>
      <c r="H16" s="8">
        <v>538.69000000000005</v>
      </c>
      <c r="I16" s="8">
        <v>7718.68</v>
      </c>
      <c r="J16" s="8">
        <v>9395.92</v>
      </c>
      <c r="K16" s="8">
        <v>0</v>
      </c>
      <c r="L16" s="9" t="s">
        <v>21</v>
      </c>
      <c r="M16" s="9" t="s">
        <v>0</v>
      </c>
      <c r="N16" s="10" t="s">
        <v>22</v>
      </c>
    </row>
    <row r="17" spans="1:14" x14ac:dyDescent="0.2">
      <c r="A17" s="6">
        <v>2017</v>
      </c>
      <c r="B17" s="7">
        <v>42823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9" t="s">
        <v>23</v>
      </c>
      <c r="M17" s="9" t="s">
        <v>0</v>
      </c>
      <c r="N17" s="10" t="s">
        <v>24</v>
      </c>
    </row>
    <row r="18" spans="1:14" ht="22.5" x14ac:dyDescent="0.2">
      <c r="A18" s="6">
        <v>2017</v>
      </c>
      <c r="B18" s="7">
        <v>43013</v>
      </c>
      <c r="C18" s="8">
        <v>0</v>
      </c>
      <c r="D18" s="8">
        <v>0</v>
      </c>
      <c r="E18" s="8">
        <v>10224.700000000001</v>
      </c>
      <c r="F18" s="8">
        <v>2500</v>
      </c>
      <c r="G18" s="8">
        <v>7724.7</v>
      </c>
      <c r="H18" s="8">
        <v>997.16</v>
      </c>
      <c r="I18" s="8">
        <v>8721.86</v>
      </c>
      <c r="J18" s="8">
        <v>0</v>
      </c>
      <c r="K18" s="8">
        <v>0</v>
      </c>
      <c r="L18" s="9" t="s">
        <v>25</v>
      </c>
      <c r="M18" s="9" t="s">
        <v>0</v>
      </c>
      <c r="N18" s="10" t="s">
        <v>26</v>
      </c>
    </row>
    <row r="19" spans="1:14" x14ac:dyDescent="0.2">
      <c r="A19" s="6">
        <v>2017</v>
      </c>
      <c r="B19" s="7">
        <v>42983</v>
      </c>
      <c r="C19" s="8">
        <v>0</v>
      </c>
      <c r="D19" s="8">
        <v>0</v>
      </c>
      <c r="E19" s="8">
        <v>2747.6</v>
      </c>
      <c r="F19" s="8">
        <v>2500</v>
      </c>
      <c r="G19" s="8">
        <v>247.6</v>
      </c>
      <c r="H19" s="8">
        <v>0</v>
      </c>
      <c r="I19" s="8">
        <v>247.6</v>
      </c>
      <c r="J19" s="8">
        <v>0</v>
      </c>
      <c r="K19" s="8">
        <v>0</v>
      </c>
      <c r="L19" s="9" t="s">
        <v>27</v>
      </c>
      <c r="M19" s="9" t="s">
        <v>0</v>
      </c>
      <c r="N19" s="10" t="s">
        <v>45</v>
      </c>
    </row>
    <row r="20" spans="1:14" ht="22.5" x14ac:dyDescent="0.2">
      <c r="A20" s="6">
        <v>2017</v>
      </c>
      <c r="B20" s="7">
        <v>43064</v>
      </c>
      <c r="C20" s="8">
        <v>0</v>
      </c>
      <c r="D20" s="8">
        <v>0</v>
      </c>
      <c r="E20" s="8">
        <v>8070.04</v>
      </c>
      <c r="F20" s="8">
        <v>2500</v>
      </c>
      <c r="G20" s="8">
        <v>5570.04</v>
      </c>
      <c r="H20" s="8">
        <v>380.42</v>
      </c>
      <c r="I20" s="8">
        <v>5950.46</v>
      </c>
      <c r="J20" s="8">
        <v>0</v>
      </c>
      <c r="K20" s="8">
        <v>0</v>
      </c>
      <c r="L20" s="9" t="s">
        <v>28</v>
      </c>
      <c r="M20" s="9" t="s">
        <v>0</v>
      </c>
      <c r="N20" s="10" t="s">
        <v>29</v>
      </c>
    </row>
    <row r="21" spans="1:14" ht="22.5" x14ac:dyDescent="0.2">
      <c r="A21" s="6">
        <v>2017</v>
      </c>
      <c r="B21" s="7">
        <v>43096</v>
      </c>
      <c r="C21" s="8">
        <v>0</v>
      </c>
      <c r="D21" s="8">
        <v>0</v>
      </c>
      <c r="E21" s="8">
        <v>6520.12</v>
      </c>
      <c r="F21" s="8">
        <v>0</v>
      </c>
      <c r="G21" s="8">
        <v>6520.12</v>
      </c>
      <c r="H21" s="8">
        <v>320.17</v>
      </c>
      <c r="I21" s="8">
        <v>6840.29</v>
      </c>
      <c r="J21" s="8">
        <v>0</v>
      </c>
      <c r="K21" s="8">
        <v>0</v>
      </c>
      <c r="L21" s="9" t="s">
        <v>30</v>
      </c>
      <c r="M21" s="9" t="s">
        <v>0</v>
      </c>
      <c r="N21" s="10" t="s">
        <v>31</v>
      </c>
    </row>
    <row r="22" spans="1:14" ht="13.5" thickBot="1" x14ac:dyDescent="0.25">
      <c r="A22" s="6">
        <v>2017</v>
      </c>
      <c r="B22" s="7">
        <v>43080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3532.46</v>
      </c>
      <c r="K22" s="8">
        <v>0</v>
      </c>
      <c r="L22" s="9" t="s">
        <v>32</v>
      </c>
      <c r="M22" s="9" t="s">
        <v>0</v>
      </c>
      <c r="N22" s="10" t="s">
        <v>33</v>
      </c>
    </row>
    <row r="23" spans="1:14" ht="13.5" thickBot="1" x14ac:dyDescent="0.25">
      <c r="A23" s="13">
        <v>2017</v>
      </c>
      <c r="B23" s="14" t="s">
        <v>70</v>
      </c>
      <c r="C23" s="15">
        <f>SUM(C15:C22)</f>
        <v>0</v>
      </c>
      <c r="D23" s="15">
        <f>SUM(D15:D22)</f>
        <v>0</v>
      </c>
      <c r="E23" s="15">
        <f>SUM(E15:E22)</f>
        <v>42521.200000000004</v>
      </c>
      <c r="F23" s="15">
        <f>SUM(F15:F22)</f>
        <v>12500</v>
      </c>
      <c r="G23" s="15">
        <f>SUM(G15:G22)</f>
        <v>30021.199999999997</v>
      </c>
      <c r="H23" s="15">
        <f>SUM(H15:H22)</f>
        <v>3158.82</v>
      </c>
      <c r="I23" s="15">
        <f>SUM(I15:I22)</f>
        <v>33180.019999999997</v>
      </c>
      <c r="J23" s="15">
        <f>SUM(J15:J22)</f>
        <v>12928.380000000001</v>
      </c>
      <c r="K23" s="15">
        <f>SUM(K15:K22)</f>
        <v>0</v>
      </c>
      <c r="L23" s="16"/>
      <c r="M23" s="16"/>
      <c r="N23" s="17"/>
    </row>
    <row r="24" spans="1:14" ht="13.5" thickTop="1" x14ac:dyDescent="0.2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9"/>
      <c r="M24" s="9"/>
      <c r="N24" s="10"/>
    </row>
    <row r="25" spans="1:14" ht="12.75" customHeight="1" x14ac:dyDescent="0.2">
      <c r="A25" s="6">
        <v>2018</v>
      </c>
      <c r="B25" s="7">
        <v>43118</v>
      </c>
      <c r="C25" s="8">
        <v>0</v>
      </c>
      <c r="D25" s="8">
        <v>0</v>
      </c>
      <c r="E25" s="8">
        <v>14054.47</v>
      </c>
      <c r="F25" s="8">
        <v>2500</v>
      </c>
      <c r="G25" s="8">
        <v>11554.47</v>
      </c>
      <c r="H25" s="8">
        <v>1125.18</v>
      </c>
      <c r="I25" s="8">
        <v>12679.65</v>
      </c>
      <c r="J25" s="8">
        <v>0</v>
      </c>
      <c r="K25" s="8">
        <v>0</v>
      </c>
      <c r="L25" s="9" t="s">
        <v>34</v>
      </c>
      <c r="M25" s="9" t="s">
        <v>0</v>
      </c>
      <c r="N25" s="11" t="s">
        <v>35</v>
      </c>
    </row>
    <row r="26" spans="1:14" ht="12.75" customHeight="1" x14ac:dyDescent="0.2">
      <c r="A26" s="6">
        <v>2018</v>
      </c>
      <c r="B26" s="7">
        <v>43160</v>
      </c>
      <c r="C26" s="8">
        <v>0</v>
      </c>
      <c r="D26" s="8">
        <v>0</v>
      </c>
      <c r="E26" s="8">
        <v>5856.08</v>
      </c>
      <c r="F26" s="8">
        <v>2500</v>
      </c>
      <c r="G26" s="8">
        <v>3356.08</v>
      </c>
      <c r="H26" s="8">
        <v>967.27</v>
      </c>
      <c r="I26" s="8">
        <v>4323.3500000000004</v>
      </c>
      <c r="J26" s="8">
        <v>0</v>
      </c>
      <c r="K26" s="8">
        <v>0</v>
      </c>
      <c r="L26" s="9" t="s">
        <v>36</v>
      </c>
      <c r="M26" s="9" t="s">
        <v>0</v>
      </c>
      <c r="N26" s="11" t="s">
        <v>37</v>
      </c>
    </row>
    <row r="27" spans="1:14" ht="12.75" customHeight="1" x14ac:dyDescent="0.2">
      <c r="A27" s="6">
        <v>2018</v>
      </c>
      <c r="B27" s="7">
        <v>43161</v>
      </c>
      <c r="C27" s="8">
        <v>0</v>
      </c>
      <c r="D27" s="8">
        <v>0</v>
      </c>
      <c r="E27" s="8">
        <v>4446.75</v>
      </c>
      <c r="F27" s="8">
        <v>2500</v>
      </c>
      <c r="G27" s="8">
        <v>1946.75</v>
      </c>
      <c r="H27" s="8">
        <v>525.62</v>
      </c>
      <c r="I27" s="8">
        <v>2472.37</v>
      </c>
      <c r="J27" s="8">
        <v>0</v>
      </c>
      <c r="K27" s="8">
        <v>0</v>
      </c>
      <c r="L27" s="9" t="s">
        <v>38</v>
      </c>
      <c r="M27" s="9" t="s">
        <v>0</v>
      </c>
      <c r="N27" s="11" t="s">
        <v>39</v>
      </c>
    </row>
    <row r="28" spans="1:14" ht="12.75" customHeight="1" x14ac:dyDescent="0.2">
      <c r="A28" s="6">
        <v>2018</v>
      </c>
      <c r="B28" s="7">
        <v>43248</v>
      </c>
      <c r="C28" s="8">
        <v>0</v>
      </c>
      <c r="D28" s="8">
        <v>0</v>
      </c>
      <c r="E28" s="8">
        <v>12112.1</v>
      </c>
      <c r="F28" s="8">
        <v>2500</v>
      </c>
      <c r="G28" s="8">
        <v>9612.1</v>
      </c>
      <c r="H28" s="8">
        <v>1354.56</v>
      </c>
      <c r="I28" s="8">
        <v>10966.66</v>
      </c>
      <c r="J28" s="8">
        <v>13000.57</v>
      </c>
      <c r="K28" s="8">
        <v>0</v>
      </c>
      <c r="L28" s="9" t="s">
        <v>40</v>
      </c>
      <c r="M28" s="9" t="s">
        <v>0</v>
      </c>
      <c r="N28" s="11" t="s">
        <v>41</v>
      </c>
    </row>
    <row r="29" spans="1:14" ht="23.25" thickBot="1" x14ac:dyDescent="0.25">
      <c r="A29" s="6">
        <v>2018</v>
      </c>
      <c r="B29" s="7">
        <v>43340</v>
      </c>
      <c r="C29" s="8">
        <v>0</v>
      </c>
      <c r="D29" s="8">
        <v>0</v>
      </c>
      <c r="E29" s="8">
        <v>4363.95</v>
      </c>
      <c r="F29" s="8">
        <v>2500</v>
      </c>
      <c r="G29" s="8">
        <v>1863.95</v>
      </c>
      <c r="H29" s="8">
        <v>0</v>
      </c>
      <c r="I29" s="8">
        <v>1863.95</v>
      </c>
      <c r="J29" s="8">
        <v>0</v>
      </c>
      <c r="K29" s="8">
        <v>0</v>
      </c>
      <c r="L29" s="9" t="s">
        <v>42</v>
      </c>
      <c r="M29" s="9" t="s">
        <v>0</v>
      </c>
      <c r="N29" s="10" t="s">
        <v>43</v>
      </c>
    </row>
    <row r="30" spans="1:14" ht="13.5" thickBot="1" x14ac:dyDescent="0.25">
      <c r="A30" s="13">
        <v>2018</v>
      </c>
      <c r="B30" s="14" t="s">
        <v>70</v>
      </c>
      <c r="C30" s="15">
        <f>SUM(C25:C29)</f>
        <v>0</v>
      </c>
      <c r="D30" s="15">
        <f>SUM(D25:D29)</f>
        <v>0</v>
      </c>
      <c r="E30" s="15">
        <f>SUM(E25:E29)</f>
        <v>40833.35</v>
      </c>
      <c r="F30" s="15">
        <f>SUM(F25:F29)</f>
        <v>12500</v>
      </c>
      <c r="G30" s="15">
        <f>SUM(G25:G29)</f>
        <v>28333.350000000002</v>
      </c>
      <c r="H30" s="15">
        <f>SUM(H25:H29)</f>
        <v>3972.6299999999997</v>
      </c>
      <c r="I30" s="15">
        <f>SUM(I25:I29)</f>
        <v>32305.98</v>
      </c>
      <c r="J30" s="15">
        <f>SUM(J25:J29)</f>
        <v>13000.57</v>
      </c>
      <c r="K30" s="15">
        <f>SUM(K25:K29)</f>
        <v>0</v>
      </c>
      <c r="L30" s="16"/>
      <c r="M30" s="16"/>
      <c r="N30" s="17"/>
    </row>
    <row r="31" spans="1:14" ht="13.5" thickTop="1" x14ac:dyDescent="0.2">
      <c r="A31" s="22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5"/>
      <c r="M31" s="25"/>
      <c r="N31" s="26"/>
    </row>
    <row r="32" spans="1:14" ht="23.25" thickBot="1" x14ac:dyDescent="0.25">
      <c r="A32" s="6">
        <v>2019</v>
      </c>
      <c r="B32" s="7">
        <v>43735</v>
      </c>
      <c r="C32" s="8">
        <v>0</v>
      </c>
      <c r="D32" s="8">
        <v>0</v>
      </c>
      <c r="E32" s="8">
        <v>6473.5</v>
      </c>
      <c r="F32" s="8">
        <v>2500</v>
      </c>
      <c r="G32" s="8">
        <v>3973.5</v>
      </c>
      <c r="H32" s="8">
        <v>0</v>
      </c>
      <c r="I32" s="8">
        <v>3973.5</v>
      </c>
      <c r="J32" s="8">
        <v>0</v>
      </c>
      <c r="K32" s="8">
        <v>0</v>
      </c>
      <c r="L32" s="9" t="s">
        <v>46</v>
      </c>
      <c r="M32" s="9" t="s">
        <v>0</v>
      </c>
      <c r="N32" s="10" t="s">
        <v>44</v>
      </c>
    </row>
    <row r="33" spans="1:14" ht="13.5" thickBot="1" x14ac:dyDescent="0.25">
      <c r="A33" s="13">
        <v>2019</v>
      </c>
      <c r="B33" s="14" t="s">
        <v>70</v>
      </c>
      <c r="C33" s="15">
        <f>SUM(C32:C32)</f>
        <v>0</v>
      </c>
      <c r="D33" s="15">
        <f>SUM(D32:D32)</f>
        <v>0</v>
      </c>
      <c r="E33" s="15">
        <f>SUM(E32:E32)</f>
        <v>6473.5</v>
      </c>
      <c r="F33" s="15">
        <f>SUM(F32:F32)</f>
        <v>2500</v>
      </c>
      <c r="G33" s="15">
        <f>SUM(G32:G32)</f>
        <v>3973.5</v>
      </c>
      <c r="H33" s="15">
        <f>SUM(H32:H32)</f>
        <v>0</v>
      </c>
      <c r="I33" s="15">
        <f>SUM(I32:I32)</f>
        <v>3973.5</v>
      </c>
      <c r="J33" s="15">
        <f>SUM(J32:J32)</f>
        <v>0</v>
      </c>
      <c r="K33" s="15">
        <f>SUM(K32:K32)</f>
        <v>0</v>
      </c>
      <c r="L33" s="16"/>
      <c r="M33" s="16"/>
      <c r="N33" s="17"/>
    </row>
    <row r="34" spans="1:14" ht="13.5" thickTop="1" x14ac:dyDescent="0.2">
      <c r="A34" s="22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5"/>
      <c r="M34" s="25"/>
      <c r="N34" s="26"/>
    </row>
    <row r="35" spans="1:14" ht="22.5" x14ac:dyDescent="0.2">
      <c r="A35" s="6">
        <v>2020</v>
      </c>
      <c r="B35" s="7">
        <v>43854</v>
      </c>
      <c r="C35" s="8">
        <v>0</v>
      </c>
      <c r="D35" s="8">
        <v>0</v>
      </c>
      <c r="E35" s="8">
        <v>5172.75</v>
      </c>
      <c r="F35" s="8">
        <v>2500</v>
      </c>
      <c r="G35" s="8">
        <v>2672.75</v>
      </c>
      <c r="H35" s="8">
        <v>0</v>
      </c>
      <c r="I35" s="8">
        <v>2672.75</v>
      </c>
      <c r="J35" s="8">
        <v>0</v>
      </c>
      <c r="K35" s="8">
        <v>0</v>
      </c>
      <c r="L35" s="9" t="s">
        <v>47</v>
      </c>
      <c r="M35" s="9" t="s">
        <v>0</v>
      </c>
      <c r="N35" s="10" t="s">
        <v>48</v>
      </c>
    </row>
    <row r="36" spans="1:14" ht="23.25" thickBot="1" x14ac:dyDescent="0.25">
      <c r="A36" s="6">
        <v>2020</v>
      </c>
      <c r="B36" s="7">
        <v>44144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252.41</v>
      </c>
      <c r="I36" s="8">
        <v>252.41</v>
      </c>
      <c r="J36" s="8">
        <v>0</v>
      </c>
      <c r="K36" s="8">
        <v>0</v>
      </c>
      <c r="L36" s="12"/>
      <c r="M36" s="9" t="s">
        <v>0</v>
      </c>
      <c r="N36" s="10" t="s">
        <v>49</v>
      </c>
    </row>
    <row r="37" spans="1:14" ht="13.5" thickBot="1" x14ac:dyDescent="0.25">
      <c r="A37" s="13">
        <v>2020</v>
      </c>
      <c r="B37" s="14" t="s">
        <v>70</v>
      </c>
      <c r="C37" s="15">
        <f>SUM(C35:C36)</f>
        <v>0</v>
      </c>
      <c r="D37" s="15">
        <f>SUM(D35:D36)</f>
        <v>0</v>
      </c>
      <c r="E37" s="15">
        <f>SUM(E35:E36)</f>
        <v>5172.75</v>
      </c>
      <c r="F37" s="15">
        <f>SUM(F35:F36)</f>
        <v>2500</v>
      </c>
      <c r="G37" s="15">
        <f>SUM(G35:G36)</f>
        <v>2672.75</v>
      </c>
      <c r="H37" s="15">
        <f>SUM(H35:H36)</f>
        <v>252.41</v>
      </c>
      <c r="I37" s="15">
        <f>SUM(I35:I36)</f>
        <v>2925.16</v>
      </c>
      <c r="J37" s="15">
        <f>SUM(J35:J36)</f>
        <v>0</v>
      </c>
      <c r="K37" s="15">
        <f>SUM(K35:K36)</f>
        <v>0</v>
      </c>
      <c r="L37" s="16"/>
      <c r="M37" s="16"/>
      <c r="N37" s="17"/>
    </row>
    <row r="38" spans="1:14" ht="13.5" thickTop="1" x14ac:dyDescent="0.2">
      <c r="A38" s="22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5"/>
      <c r="M38" s="25"/>
      <c r="N38" s="26"/>
    </row>
    <row r="39" spans="1:14" x14ac:dyDescent="0.2">
      <c r="A39" s="6">
        <v>2021</v>
      </c>
      <c r="B39" s="7">
        <v>44266</v>
      </c>
      <c r="C39" s="8">
        <v>0</v>
      </c>
      <c r="D39" s="8">
        <v>0</v>
      </c>
      <c r="E39" s="8">
        <v>34630.199999999997</v>
      </c>
      <c r="F39" s="8">
        <v>2500</v>
      </c>
      <c r="G39" s="8">
        <v>32130.2</v>
      </c>
      <c r="H39" s="8">
        <v>1326.58</v>
      </c>
      <c r="I39" s="8">
        <v>33456.78</v>
      </c>
      <c r="J39" s="8">
        <v>0</v>
      </c>
      <c r="K39" s="8">
        <v>0</v>
      </c>
      <c r="L39" s="9" t="s">
        <v>50</v>
      </c>
      <c r="M39" s="9" t="s">
        <v>0</v>
      </c>
      <c r="N39" s="10" t="s">
        <v>51</v>
      </c>
    </row>
    <row r="40" spans="1:14" ht="23.25" thickBot="1" x14ac:dyDescent="0.25">
      <c r="A40" s="6">
        <v>2021</v>
      </c>
      <c r="B40" s="7">
        <v>44376</v>
      </c>
      <c r="C40" s="8">
        <v>16500</v>
      </c>
      <c r="D40" s="8">
        <v>2500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14000</v>
      </c>
      <c r="L40" s="12"/>
      <c r="M40" s="9" t="s">
        <v>52</v>
      </c>
      <c r="N40" s="10" t="s">
        <v>53</v>
      </c>
    </row>
    <row r="41" spans="1:14" ht="13.5" thickBot="1" x14ac:dyDescent="0.25">
      <c r="A41" s="13">
        <v>2021</v>
      </c>
      <c r="B41" s="14" t="s">
        <v>70</v>
      </c>
      <c r="C41" s="15">
        <f>SUM(C39:C40)</f>
        <v>16500</v>
      </c>
      <c r="D41" s="15">
        <f>SUM(D39:D40)</f>
        <v>2500</v>
      </c>
      <c r="E41" s="15">
        <f>SUM(E39:E40)</f>
        <v>34630.199999999997</v>
      </c>
      <c r="F41" s="15">
        <f>SUM(F39:F40)</f>
        <v>2500</v>
      </c>
      <c r="G41" s="15">
        <f>SUM(G39:G40)</f>
        <v>32130.2</v>
      </c>
      <c r="H41" s="15">
        <f>SUM(H39:H40)</f>
        <v>1326.58</v>
      </c>
      <c r="I41" s="15">
        <f>SUM(I39:I40)</f>
        <v>33456.78</v>
      </c>
      <c r="J41" s="15">
        <f>SUM(J39:J40)</f>
        <v>0</v>
      </c>
      <c r="K41" s="15">
        <f>SUM(K39:K40)</f>
        <v>14000</v>
      </c>
      <c r="L41" s="16"/>
      <c r="M41" s="16"/>
      <c r="N41" s="17"/>
    </row>
    <row r="42" spans="1:14" ht="12.75" customHeight="1" thickTop="1" x14ac:dyDescent="0.2">
      <c r="N42" s="1"/>
    </row>
    <row r="43" spans="1:14" ht="12.75" customHeight="1" x14ac:dyDescent="0.2">
      <c r="N43" s="1"/>
    </row>
    <row r="44" spans="1:14" ht="12.75" customHeight="1" x14ac:dyDescent="0.2">
      <c r="N44" s="1"/>
    </row>
  </sheetData>
  <pageMargins left="0" right="0" top="0" bottom="0" header="0" footer="0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Totaal</vt:lpstr>
      <vt:lpstr>Specificatie</vt:lpstr>
      <vt:lpstr>Specificatie!Print_Titles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Schade Cover per polisjaar [V1.04]</dc:title>
  <dc:creator>Crystal Decisions</dc:creator>
  <dc:description>Powered by Crystal</dc:description>
  <cp:lastModifiedBy>van der Meulen, Otto</cp:lastModifiedBy>
  <cp:lastPrinted>2019-11-01T15:04:39Z</cp:lastPrinted>
  <dcterms:created xsi:type="dcterms:W3CDTF">2019-11-01T15:05:21Z</dcterms:created>
  <dcterms:modified xsi:type="dcterms:W3CDTF">2021-10-04T07:58:44Z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01C2D35AF44DC8546069FCCFAB82437E8AE85364339A3FD7B8457322ABA5F93C1946319DEC9FEB372CA6F18F9A86D7A760E9433A14A31CA44E93C3CB76290C22F08862345014DF2CAA86CCA7EE6CB5E3DFAFC6518BEC47F77267251217BF69234E7D98B319B86EC9C5777550DB4B79CEAB2BE3B69235938CF64CF5B12DB136B</vt:lpwstr>
  </property>
  <property fmtid="{D5CDD505-2E9C-101B-9397-08002B2CF9AE}" pid="3" name="Business Objects Context Information1">
    <vt:lpwstr>AFFEEDD10184B589682B52480D7D8C2E79E6CB08A023B94D90F6CF0264DA19DF0B9242B9A7AD48B10665F83591170027413C9395EB0D86E6AA48FA6381A50A563F5F22331299772268E06023F2561C3F2F468A7E362B0F4E83E6B2D64FA8A5F1E9CF22331299772268E06023F2561C3F2F416A3A934451FB99709292A816207</vt:lpwstr>
  </property>
  <property fmtid="{D5CDD505-2E9C-101B-9397-08002B2CF9AE}" pid="4" name="Business Objects Context Information2">
    <vt:lpwstr>376B7FFA9DD02CA9F82A7920B2453F4A04281FFCDAABCBD4F3F0AAA6C32A108BB1A2EC4C276344A1339A669301D066EAFEE0AEA7CD758363C88B07BF9C8ABAC0D9880FE9F4100D6D5DF11709130ABEF59DBFF6CE41F736A9E5BE3F26F5D13734C80E306484608907925242FC9E3FBE52DFEE328316CAB16C333D7B9F8D9B119</vt:lpwstr>
  </property>
  <property fmtid="{D5CDD505-2E9C-101B-9397-08002B2CF9AE}" pid="5" name="Business Objects Context Information3">
    <vt:lpwstr>4F5D6E6B4EB8F7B8DF0B140E4DF52571D64B3A8465B1C0CAF762583E457C86B5CBC88BE21DB4954A86767C35D7EAE8B861B2511155B02A01FCC2521E1AE3122FEC41CDAA310B36C49F6D3C621CA572006795AFA31A70DC8EAFB231012F285420CB9CD4522B458BF0233288D03B7071910D3A908A2FE310302D85FE0994257D0</vt:lpwstr>
  </property>
  <property fmtid="{D5CDD505-2E9C-101B-9397-08002B2CF9AE}" pid="6" name="Business Objects Context Information4">
    <vt:lpwstr>1BCF25DDB4EB2A114BF674E945A4399944D6CB9D64A2106F693DB16C6B536D8D37F850AA8B0FA18170ED3DA8A51712C428EB3174142D8C8E9CA931722F1E0EF7E9F95AD7718C7ABACE1560212987A61AB65EA332C803DA0B7C75AA09184A963FC71DA149AC27C31CF6A821E4932349416EDBF0FFFDBFE9CA003BB777F0966D2</vt:lpwstr>
  </property>
  <property fmtid="{D5CDD505-2E9C-101B-9397-08002B2CF9AE}" pid="7" name="Business Objects Context Information5">
    <vt:lpwstr>82BE9D2E2E1C5DE76B9EC96B35417ED1A81F1A52616EA139203A54A99854BC4165F1C4D08CA0F4A71B119EB07F20A4076DAC99B03CD923FC499D7AA0EEBF5258A61F2F157ADC6EB68BE30345DDCF7B7D04C725BBBED5E0F9A910CDA51BACDFCA43FCC7672E698284CD3F3A86F36FC328D7C792AF7D08240C80280B78E5DE079</vt:lpwstr>
  </property>
  <property fmtid="{D5CDD505-2E9C-101B-9397-08002B2CF9AE}" pid="8" name="Business Objects Context Information6">
    <vt:lpwstr>D50371F0</vt:lpwstr>
  </property>
  <property fmtid="{D5CDD505-2E9C-101B-9397-08002B2CF9AE}" pid="9" name="MSIP_Label_d347b247-e90e-43a3-9d7b-004f14ae6873_Enabled">
    <vt:lpwstr>true</vt:lpwstr>
  </property>
  <property fmtid="{D5CDD505-2E9C-101B-9397-08002B2CF9AE}" pid="10" name="MSIP_Label_d347b247-e90e-43a3-9d7b-004f14ae6873_SetDate">
    <vt:lpwstr>2021-09-14T08:20:52Z</vt:lpwstr>
  </property>
  <property fmtid="{D5CDD505-2E9C-101B-9397-08002B2CF9AE}" pid="11" name="MSIP_Label_d347b247-e90e-43a3-9d7b-004f14ae6873_Method">
    <vt:lpwstr>Standard</vt:lpwstr>
  </property>
  <property fmtid="{D5CDD505-2E9C-101B-9397-08002B2CF9AE}" pid="12" name="MSIP_Label_d347b247-e90e-43a3-9d7b-004f14ae6873_Name">
    <vt:lpwstr>d347b247-e90e-43a3-9d7b-004f14ae6873</vt:lpwstr>
  </property>
  <property fmtid="{D5CDD505-2E9C-101B-9397-08002B2CF9AE}" pid="13" name="MSIP_Label_d347b247-e90e-43a3-9d7b-004f14ae6873_SiteId">
    <vt:lpwstr>76e3921f-489b-4b7e-9547-9ea297add9b5</vt:lpwstr>
  </property>
  <property fmtid="{D5CDD505-2E9C-101B-9397-08002B2CF9AE}" pid="14" name="MSIP_Label_d347b247-e90e-43a3-9d7b-004f14ae6873_ActionId">
    <vt:lpwstr>bf1ff92e-7ac3-4aba-b60b-7d6472c90997</vt:lpwstr>
  </property>
  <property fmtid="{D5CDD505-2E9C-101B-9397-08002B2CF9AE}" pid="15" name="MSIP_Label_d347b247-e90e-43a3-9d7b-004f14ae6873_ContentBits">
    <vt:lpwstr>0</vt:lpwstr>
  </property>
</Properties>
</file>