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J:\Inkoop\Projecten\03. GWW\Reinigen en inspecteren rioleringen2022-2025 I220100002\02 Specificatie\02 NvI\03 Definitief\"/>
    </mc:Choice>
  </mc:AlternateContent>
  <xr:revisionPtr revIDLastSave="0" documentId="8_{FE492948-6754-455D-A849-804056649EA3}" xr6:coauthVersionLast="47" xr6:coauthVersionMax="47" xr10:uidLastSave="{00000000-0000-0000-0000-000000000000}"/>
  <bookViews>
    <workbookView xWindow="1560" yWindow="1560" windowWidth="21600" windowHeight="12855" xr2:uid="{00000000-000D-0000-FFFF-FFFF00000000}"/>
  </bookViews>
  <sheets>
    <sheet name="Prijsformulier" sheetId="4" r:id="rId1"/>
  </sheets>
  <definedNames>
    <definedName name="_xlnm.Print_Titles" localSheetId="0">Prijsformulier!$8:$8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7" i="4" l="1"/>
  <c r="F38" i="4"/>
  <c r="F26" i="4"/>
  <c r="F11" i="4"/>
  <c r="F33" i="4"/>
  <c r="F19" i="4"/>
  <c r="F22" i="4"/>
  <c r="F44" i="4"/>
  <c r="F13" i="4"/>
  <c r="F28" i="4"/>
  <c r="F36" i="4"/>
  <c r="F18" i="4"/>
  <c r="F20" i="4"/>
  <c r="F21" i="4"/>
  <c r="F34" i="4"/>
  <c r="F35" i="4"/>
  <c r="F41" i="4"/>
  <c r="F42" i="4"/>
  <c r="F12" i="4"/>
  <c r="F14" i="4"/>
  <c r="F46" i="4" s="1"/>
  <c r="F15" i="4"/>
  <c r="F16" i="4"/>
  <c r="F17" i="4"/>
  <c r="F23" i="4"/>
  <c r="F27" i="4"/>
  <c r="F29" i="4"/>
  <c r="F30" i="4"/>
  <c r="F31" i="4"/>
  <c r="F32" i="4"/>
  <c r="F43" i="4"/>
  <c r="F49" i="4"/>
  <c r="F50" i="4"/>
  <c r="F51" i="4"/>
  <c r="F52" i="4"/>
  <c r="F56" i="4" l="1"/>
  <c r="F55" i="4"/>
  <c r="F65" i="4" s="1"/>
  <c r="F57" i="4"/>
</calcChain>
</file>

<file path=xl/sharedStrings.xml><?xml version="1.0" encoding="utf-8"?>
<sst xmlns="http://schemas.openxmlformats.org/spreadsheetml/2006/main" count="143" uniqueCount="64">
  <si>
    <t>EUR</t>
  </si>
  <si>
    <t>SUBTOTAAL</t>
  </si>
  <si>
    <t>Staartposten</t>
  </si>
  <si>
    <t>Eenmalige kosten</t>
  </si>
  <si>
    <t>vrij in te vullen eenmalige kosten</t>
  </si>
  <si>
    <t>Uitvoeringskosten over subtotaal + totaal eenmalige kosten</t>
  </si>
  <si>
    <t>Algemene kosten over subtotaal + totaal eenmalige kosten</t>
  </si>
  <si>
    <t>Winst en risico over subtotaal + totaal eenmalige kosten</t>
  </si>
  <si>
    <t>Totaal eenmalige kosten</t>
  </si>
  <si>
    <t>%</t>
  </si>
  <si>
    <t>Blauwe velden zijn invulbaar</t>
  </si>
  <si>
    <t>Naam inschrijver</t>
  </si>
  <si>
    <t>Naam tekenbevoegde</t>
  </si>
  <si>
    <t>Handtekening</t>
  </si>
  <si>
    <t>Datum</t>
  </si>
  <si>
    <t>Op straffe van uitsluiting!</t>
  </si>
  <si>
    <t>Negatieve bedragen zijn niet toegestaan</t>
  </si>
  <si>
    <t>Nulbedragen zijn niet toegestaan, met uitzondering bij de vrij in te vullen eenmalige kosten</t>
  </si>
  <si>
    <t>versie:</t>
  </si>
  <si>
    <t>datum:</t>
  </si>
  <si>
    <t>aantal</t>
  </si>
  <si>
    <t>m1</t>
  </si>
  <si>
    <t>Eenheidsprijs</t>
  </si>
  <si>
    <t>Totaal</t>
  </si>
  <si>
    <t>Reinigen</t>
  </si>
  <si>
    <t>ja</t>
  </si>
  <si>
    <t>ton</t>
  </si>
  <si>
    <t>Inscannen tekeningen, formaat AO.</t>
  </si>
  <si>
    <t>st</t>
  </si>
  <si>
    <t>Omschrijving</t>
  </si>
  <si>
    <t>diameter 300</t>
  </si>
  <si>
    <t>diameter 400</t>
  </si>
  <si>
    <t>diameter 500</t>
  </si>
  <si>
    <t>diameter 600</t>
  </si>
  <si>
    <t>diameter 700</t>
  </si>
  <si>
    <t>Afvoer slib</t>
  </si>
  <si>
    <t>nee</t>
  </si>
  <si>
    <t>HDD inclusief menu</t>
  </si>
  <si>
    <t>diameter 800</t>
  </si>
  <si>
    <t>diameter 1000</t>
  </si>
  <si>
    <t>Inspectie</t>
  </si>
  <si>
    <t>Afsluiters plaatsen/verwijderen</t>
  </si>
  <si>
    <t>diameter 300/450</t>
  </si>
  <si>
    <t>Maatregelen t.b.v. moeilijk bereikbare lokaties</t>
  </si>
  <si>
    <t>keer</t>
  </si>
  <si>
    <t>Om- of wegpompen (afval)water</t>
  </si>
  <si>
    <t xml:space="preserve">Betreden put ( laarsput ) </t>
  </si>
  <si>
    <t>Diversen</t>
  </si>
  <si>
    <t>diameter 900</t>
  </si>
  <si>
    <t>diameter 800/1200</t>
  </si>
  <si>
    <t>een-heid</t>
  </si>
  <si>
    <t>Verreken-baar</t>
  </si>
  <si>
    <t>Inschrijfsom</t>
  </si>
  <si>
    <t xml:space="preserve">Opstellen tijdschema, PMP, e.d. </t>
  </si>
  <si>
    <t>Hoeveelheden op basis van deelopdracht 1-2022</t>
  </si>
  <si>
    <t>diameter 250</t>
  </si>
  <si>
    <r>
      <t>diameter 1100 (</t>
    </r>
    <r>
      <rPr>
        <sz val="10"/>
        <rFont val="Calibri"/>
        <family val="2"/>
      </rPr>
      <t>≥</t>
    </r>
    <r>
      <rPr>
        <sz val="10"/>
        <rFont val="Arial"/>
        <family val="2"/>
      </rPr>
      <t>)</t>
    </r>
  </si>
  <si>
    <t>diameter 1100 (≥)</t>
  </si>
  <si>
    <t>Stelpost</t>
  </si>
  <si>
    <t>Uitvoeringskosten / Algemene kosten / Winst en risico</t>
  </si>
  <si>
    <t>Inspectieputten ( afzondelijke 3D inspectie )</t>
  </si>
  <si>
    <t>Inzet waterjet (ivm verwijderen wortelgroei)</t>
  </si>
  <si>
    <t>Prijsformulier raamovereenkomst "Reinigen en inspecteren rioleringen" 2022-2025 (NvI 1.0)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</si>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</sst>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dd/mm/yyyy"/>
    <numFmt numFmtId="166" formatCode="0.0%"/>
  </numFmts>
  <fonts count="14">
    <font>
      <sz val="10"/>
      <name val="Arial"/>
    </font>
    <font>
      <sz val="10"/>
      <name val="Arial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i/>
      <sz val="10"/>
      <color indexed="8"/>
      <name val="Arial"/>
      <family val="2"/>
    </font>
    <font>
      <b/>
      <i/>
      <sz val="9"/>
      <name val="Arial"/>
      <family val="2"/>
    </font>
    <font>
      <sz val="10"/>
      <name val="Calibri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5" fillId="0" borderId="0" xfId="0" applyFont="1" applyProtection="1"/>
    <xf numFmtId="0" fontId="4" fillId="0" borderId="0" xfId="0" applyFont="1" applyAlignment="1" applyProtection="1"/>
    <xf numFmtId="164" fontId="5" fillId="2" borderId="1" xfId="0" applyNumberFormat="1" applyFont="1" applyFill="1" applyBorder="1" applyProtection="1">
      <protection locked="0"/>
    </xf>
    <xf numFmtId="164" fontId="5" fillId="3" borderId="1" xfId="0" applyNumberFormat="1" applyFont="1" applyFill="1" applyBorder="1" applyProtection="1"/>
    <xf numFmtId="0" fontId="0" fillId="0" borderId="0" xfId="0" applyProtection="1"/>
    <xf numFmtId="0" fontId="0" fillId="0" borderId="1" xfId="0" applyFill="1" applyBorder="1" applyAlignment="1" applyProtection="1">
      <alignment vertical="top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Alignment="1" applyProtection="1">
      <alignment horizontal="right" vertical="top"/>
    </xf>
    <xf numFmtId="0" fontId="0" fillId="0" borderId="0" xfId="0" applyFill="1" applyBorder="1" applyProtection="1"/>
    <xf numFmtId="0" fontId="2" fillId="0" borderId="0" xfId="0" applyFont="1" applyFill="1" applyBorder="1" applyAlignment="1" applyProtection="1">
      <alignment vertical="top"/>
    </xf>
    <xf numFmtId="4" fontId="0" fillId="0" borderId="0" xfId="0" applyNumberFormat="1" applyFill="1" applyBorder="1" applyAlignment="1" applyProtection="1">
      <alignment vertical="top"/>
    </xf>
    <xf numFmtId="0" fontId="0" fillId="0" borderId="0" xfId="0" applyFill="1" applyProtection="1"/>
    <xf numFmtId="49" fontId="5" fillId="2" borderId="1" xfId="0" applyNumberFormat="1" applyFont="1" applyFill="1" applyBorder="1" applyProtection="1">
      <protection locked="0"/>
    </xf>
    <xf numFmtId="0" fontId="5" fillId="0" borderId="1" xfId="0" applyNumberFormat="1" applyFont="1" applyBorder="1" applyProtection="1"/>
    <xf numFmtId="0" fontId="0" fillId="0" borderId="2" xfId="0" applyBorder="1" applyProtection="1"/>
    <xf numFmtId="0" fontId="0" fillId="0" borderId="0" xfId="0" applyAlignment="1" applyProtection="1">
      <alignment horizontal="center"/>
    </xf>
    <xf numFmtId="0" fontId="5" fillId="0" borderId="0" xfId="0" applyFont="1" applyAlignment="1" applyProtection="1"/>
    <xf numFmtId="0" fontId="0" fillId="0" borderId="3" xfId="0" applyBorder="1" applyAlignment="1" applyProtection="1">
      <alignment horizontal="right"/>
    </xf>
    <xf numFmtId="0" fontId="5" fillId="0" borderId="1" xfId="0" applyFont="1" applyBorder="1" applyAlignment="1" applyProtection="1">
      <alignment horizontal="right" wrapText="1"/>
    </xf>
    <xf numFmtId="0" fontId="2" fillId="0" borderId="0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>
      <alignment horizontal="center" vertical="top"/>
    </xf>
    <xf numFmtId="164" fontId="3" fillId="2" borderId="1" xfId="0" applyNumberFormat="1" applyFont="1" applyFill="1" applyBorder="1" applyProtection="1">
      <protection locked="0"/>
    </xf>
    <xf numFmtId="164" fontId="3" fillId="3" borderId="1" xfId="0" applyNumberFormat="1" applyFont="1" applyFill="1" applyBorder="1" applyProtection="1"/>
    <xf numFmtId="0" fontId="3" fillId="0" borderId="1" xfId="0" applyFont="1" applyFill="1" applyBorder="1" applyProtection="1"/>
    <xf numFmtId="0" fontId="0" fillId="0" borderId="0" xfId="0" applyFill="1" applyBorder="1" applyAlignment="1" applyProtection="1">
      <alignment horizontal="center" vertical="top"/>
    </xf>
    <xf numFmtId="4" fontId="3" fillId="0" borderId="0" xfId="0" applyNumberFormat="1" applyFont="1" applyFill="1" applyBorder="1" applyAlignment="1" applyProtection="1">
      <alignment horizontal="center" vertical="top"/>
    </xf>
    <xf numFmtId="0" fontId="0" fillId="0" borderId="1" xfId="0" applyFill="1" applyBorder="1" applyAlignment="1" applyProtection="1">
      <alignment horizontal="center" vertical="top"/>
    </xf>
    <xf numFmtId="0" fontId="3" fillId="0" borderId="1" xfId="0" applyFont="1" applyFill="1" applyBorder="1" applyAlignment="1" applyProtection="1">
      <alignment horizontal="center" vertical="top"/>
    </xf>
    <xf numFmtId="4" fontId="0" fillId="0" borderId="0" xfId="0" applyNumberFormat="1" applyFill="1" applyBorder="1" applyAlignment="1" applyProtection="1">
      <alignment horizontal="center" vertical="top"/>
    </xf>
    <xf numFmtId="4" fontId="0" fillId="0" borderId="1" xfId="0" applyNumberFormat="1" applyFill="1" applyBorder="1" applyAlignment="1" applyProtection="1">
      <alignment horizontal="center" vertical="top"/>
    </xf>
    <xf numFmtId="3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NumberFormat="1" applyFont="1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4" xfId="0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6" xfId="0" applyBorder="1" applyAlignment="1" applyProtection="1">
      <alignment horizontal="right"/>
    </xf>
    <xf numFmtId="3" fontId="3" fillId="0" borderId="1" xfId="0" applyNumberFormat="1" applyFont="1" applyFill="1" applyBorder="1" applyAlignment="1" applyProtection="1">
      <alignment horizontal="center" vertical="top"/>
    </xf>
    <xf numFmtId="3" fontId="3" fillId="0" borderId="1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 vertical="top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horizontal="left" vertical="top" wrapText="1"/>
    </xf>
    <xf numFmtId="0" fontId="8" fillId="0" borderId="1" xfId="0" applyFont="1" applyFill="1" applyBorder="1" applyAlignment="1" applyProtection="1">
      <alignment vertical="top"/>
    </xf>
    <xf numFmtId="164" fontId="3" fillId="0" borderId="0" xfId="0" applyNumberFormat="1" applyFont="1" applyFill="1" applyBorder="1" applyProtection="1"/>
    <xf numFmtId="0" fontId="5" fillId="0" borderId="1" xfId="0" applyFont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center" vertical="top"/>
    </xf>
    <xf numFmtId="0" fontId="0" fillId="0" borderId="1" xfId="0" applyNumberFormat="1" applyFill="1" applyBorder="1" applyAlignment="1" applyProtection="1">
      <alignment horizontal="center" vertical="top"/>
    </xf>
    <xf numFmtId="39" fontId="9" fillId="2" borderId="7" xfId="0" applyNumberFormat="1" applyFont="1" applyFill="1" applyBorder="1" applyProtection="1"/>
    <xf numFmtId="0" fontId="9" fillId="0" borderId="0" xfId="0" applyFont="1" applyProtection="1"/>
    <xf numFmtId="165" fontId="5" fillId="0" borderId="6" xfId="0" applyNumberFormat="1" applyFont="1" applyBorder="1" applyAlignment="1" applyProtection="1">
      <alignment horizontal="left"/>
    </xf>
    <xf numFmtId="0" fontId="6" fillId="0" borderId="3" xfId="0" applyFont="1" applyBorder="1" applyAlignment="1" applyProtection="1">
      <alignment vertical="top" wrapText="1"/>
    </xf>
    <xf numFmtId="0" fontId="6" fillId="0" borderId="8" xfId="0" applyFont="1" applyBorder="1" applyAlignment="1" applyProtection="1">
      <alignment horizontal="center" vertical="top" wrapText="1"/>
    </xf>
    <xf numFmtId="0" fontId="6" fillId="0" borderId="8" xfId="0" applyFont="1" applyBorder="1" applyAlignment="1" applyProtection="1">
      <alignment horizontal="right" vertical="top" wrapText="1"/>
    </xf>
    <xf numFmtId="0" fontId="6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righ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49" fontId="5" fillId="0" borderId="1" xfId="0" applyNumberFormat="1" applyFont="1" applyFill="1" applyBorder="1" applyProtection="1"/>
    <xf numFmtId="0" fontId="3" fillId="0" borderId="0" xfId="0" applyFont="1" applyBorder="1" applyAlignment="1" applyProtection="1">
      <alignment vertical="top" wrapText="1"/>
    </xf>
    <xf numFmtId="0" fontId="10" fillId="0" borderId="1" xfId="0" applyFont="1" applyFill="1" applyBorder="1" applyAlignment="1" applyProtection="1">
      <alignment horizontal="right" vertical="top"/>
    </xf>
    <xf numFmtId="164" fontId="11" fillId="3" borderId="1" xfId="0" applyNumberFormat="1" applyFont="1" applyFill="1" applyBorder="1" applyProtection="1"/>
    <xf numFmtId="3" fontId="6" fillId="0" borderId="0" xfId="0" applyNumberFormat="1" applyFont="1" applyBorder="1" applyAlignment="1" applyProtection="1">
      <alignment horizontal="center" vertical="top" wrapText="1"/>
    </xf>
    <xf numFmtId="0" fontId="13" fillId="0" borderId="1" xfId="0" applyFont="1" applyBorder="1" applyAlignment="1" applyProtection="1">
      <alignment horizontal="left" vertical="top" wrapText="1"/>
    </xf>
    <xf numFmtId="0" fontId="13" fillId="0" borderId="1" xfId="0" applyFont="1" applyFill="1" applyBorder="1" applyAlignment="1" applyProtection="1">
      <alignment horizontal="center"/>
    </xf>
    <xf numFmtId="3" fontId="13" fillId="0" borderId="1" xfId="0" applyNumberFormat="1" applyFont="1" applyFill="1" applyBorder="1" applyAlignment="1" applyProtection="1">
      <alignment horizontal="center" vertical="top"/>
    </xf>
    <xf numFmtId="4" fontId="13" fillId="0" borderId="1" xfId="0" applyNumberFormat="1" applyFont="1" applyFill="1" applyBorder="1" applyAlignment="1" applyProtection="1">
      <alignment horizontal="center" vertical="top"/>
    </xf>
    <xf numFmtId="164" fontId="13" fillId="2" borderId="1" xfId="0" applyNumberFormat="1" applyFont="1" applyFill="1" applyBorder="1" applyProtection="1">
      <protection locked="0"/>
    </xf>
    <xf numFmtId="164" fontId="13" fillId="3" borderId="1" xfId="0" applyNumberFormat="1" applyFont="1" applyFill="1" applyBorder="1" applyProtection="1"/>
    <xf numFmtId="0" fontId="3" fillId="0" borderId="0" xfId="0" applyFont="1" applyProtection="1"/>
    <xf numFmtId="0" fontId="5" fillId="0" borderId="0" xfId="0" applyNumberFormat="1" applyFont="1" applyBorder="1" applyProtection="1"/>
    <xf numFmtId="0" fontId="0" fillId="0" borderId="0" xfId="0" applyFill="1" applyBorder="1" applyAlignment="1" applyProtection="1">
      <alignment horizontal="center"/>
    </xf>
    <xf numFmtId="0" fontId="2" fillId="0" borderId="9" xfId="0" applyFont="1" applyFill="1" applyBorder="1" applyAlignment="1" applyProtection="1">
      <alignment vertical="top"/>
    </xf>
    <xf numFmtId="0" fontId="5" fillId="0" borderId="9" xfId="0" applyNumberFormat="1" applyFont="1" applyFill="1" applyBorder="1" applyAlignment="1" applyProtection="1">
      <alignment horizontal="center"/>
    </xf>
    <xf numFmtId="39" fontId="5" fillId="0" borderId="9" xfId="0" applyNumberFormat="1" applyFont="1" applyFill="1" applyBorder="1" applyAlignment="1" applyProtection="1">
      <alignment horizontal="center"/>
    </xf>
    <xf numFmtId="39" fontId="5" fillId="0" borderId="9" xfId="0" applyNumberFormat="1" applyFont="1" applyFill="1" applyBorder="1" applyProtection="1"/>
    <xf numFmtId="164" fontId="5" fillId="0" borderId="9" xfId="0" applyNumberFormat="1" applyFont="1" applyFill="1" applyBorder="1" applyProtection="1"/>
    <xf numFmtId="166" fontId="5" fillId="2" borderId="1" xfId="1" applyNumberFormat="1" applyFont="1" applyFill="1" applyBorder="1" applyProtection="1">
      <protection locked="0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44" fontId="4" fillId="3" borderId="1" xfId="0" applyNumberFormat="1" applyFont="1" applyFill="1" applyBorder="1" applyAlignment="1" applyProtection="1"/>
    <xf numFmtId="0" fontId="4" fillId="0" borderId="0" xfId="0" applyFont="1" applyAlignment="1" applyProtection="1">
      <alignment horizontal="center"/>
    </xf>
    <xf numFmtId="0" fontId="0" fillId="2" borderId="3" xfId="0" applyFill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center"/>
    </xf>
    <xf numFmtId="0" fontId="5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/>
    <xf numFmtId="0" fontId="7" fillId="0" borderId="1" xfId="0" applyFont="1" applyFill="1" applyBorder="1" applyAlignment="1" applyProtection="1">
      <alignment horizontal="righ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1</xdr:row>
      <xdr:rowOff>47625</xdr:rowOff>
    </xdr:from>
    <xdr:to>
      <xdr:col>5</xdr:col>
      <xdr:colOff>1295400</xdr:colOff>
      <xdr:row>7</xdr:row>
      <xdr:rowOff>123825</xdr:rowOff>
    </xdr:to>
    <xdr:pic>
      <xdr:nvPicPr>
        <xdr:cNvPr id="1080" name="Picture 1" descr="edelogo2">
          <a:extLst>
            <a:ext uri="{FF2B5EF4-FFF2-40B4-BE49-F238E27FC236}">
              <a16:creationId xmlns:a16="http://schemas.microsoft.com/office/drawing/2014/main" id="{0604AE95-E161-4E8F-AB6D-60EF6F3CC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7875" y="247650"/>
          <a:ext cx="1133475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6"/>
  <sheetViews>
    <sheetView tabSelected="1" workbookViewId="0">
      <pane ySplit="8" topLeftCell="A18" activePane="bottomLeft" state="frozen"/>
      <selection pane="bottomLeft" activeCell="E11" sqref="E11"/>
    </sheetView>
  </sheetViews>
  <sheetFormatPr defaultRowHeight="12.75"/>
  <cols>
    <col min="1" max="1" width="48.5703125" style="5" bestFit="1" customWidth="1"/>
    <col min="2" max="2" width="5" style="5" bestFit="1" customWidth="1"/>
    <col min="3" max="3" width="7.42578125" style="5" bestFit="1" customWidth="1"/>
    <col min="4" max="4" width="9.85546875" style="5" bestFit="1" customWidth="1"/>
    <col min="5" max="5" width="14.5703125" style="5" bestFit="1" customWidth="1"/>
    <col min="6" max="6" width="20.7109375" style="5" bestFit="1" customWidth="1"/>
    <col min="7" max="16384" width="9.140625" style="5"/>
  </cols>
  <sheetData>
    <row r="1" spans="1:8" ht="15.75">
      <c r="A1" s="87" t="s">
        <v>62</v>
      </c>
      <c r="B1" s="87"/>
      <c r="C1" s="87"/>
      <c r="D1" s="87"/>
      <c r="E1" s="87"/>
      <c r="F1" s="87"/>
      <c r="G1" s="2"/>
      <c r="H1" s="2"/>
    </row>
    <row r="2" spans="1:8">
      <c r="F2" s="1"/>
      <c r="G2" s="1"/>
      <c r="H2" s="1"/>
    </row>
    <row r="3" spans="1:8">
      <c r="A3" s="89" t="s">
        <v>54</v>
      </c>
      <c r="B3" s="89"/>
      <c r="C3" s="89"/>
      <c r="D3" s="89"/>
      <c r="E3" s="89"/>
      <c r="F3" s="1"/>
      <c r="G3" s="1"/>
      <c r="H3" s="1"/>
    </row>
    <row r="7" spans="1:8">
      <c r="A7" s="9"/>
      <c r="B7" s="9"/>
      <c r="C7" s="9"/>
      <c r="D7" s="9"/>
      <c r="E7" s="9"/>
      <c r="F7" s="9"/>
    </row>
    <row r="8" spans="1:8" ht="13.5" thickBot="1">
      <c r="A8" s="7"/>
      <c r="B8" s="7"/>
      <c r="C8" s="7"/>
      <c r="D8" s="7"/>
      <c r="E8" s="7"/>
      <c r="F8" s="7"/>
    </row>
    <row r="9" spans="1:8" ht="27" customHeight="1" thickBot="1">
      <c r="A9" s="53" t="s">
        <v>29</v>
      </c>
      <c r="B9" s="54" t="s">
        <v>50</v>
      </c>
      <c r="C9" s="54" t="s">
        <v>20</v>
      </c>
      <c r="D9" s="54" t="s">
        <v>51</v>
      </c>
      <c r="E9" s="55" t="s">
        <v>22</v>
      </c>
      <c r="F9" s="55" t="s">
        <v>23</v>
      </c>
    </row>
    <row r="10" spans="1:8">
      <c r="A10" s="56" t="s">
        <v>24</v>
      </c>
      <c r="B10" s="57"/>
      <c r="C10" s="66"/>
      <c r="D10" s="57"/>
      <c r="E10" s="58"/>
      <c r="F10" s="58"/>
    </row>
    <row r="11" spans="1:8">
      <c r="A11" s="59" t="s">
        <v>55</v>
      </c>
      <c r="B11" s="21" t="s">
        <v>21</v>
      </c>
      <c r="C11" s="39">
        <v>2000</v>
      </c>
      <c r="D11" s="22" t="s">
        <v>25</v>
      </c>
      <c r="E11" s="23">
        <v>0</v>
      </c>
      <c r="F11" s="24">
        <f>IF(ISERROR(SEARCH("e",C11)),ROUND(E11*C11,2),)</f>
        <v>0</v>
      </c>
    </row>
    <row r="12" spans="1:8">
      <c r="A12" s="59" t="s">
        <v>30</v>
      </c>
      <c r="B12" s="21" t="s">
        <v>21</v>
      </c>
      <c r="C12" s="39">
        <v>14107</v>
      </c>
      <c r="D12" s="22" t="s">
        <v>25</v>
      </c>
      <c r="E12" s="23">
        <v>0</v>
      </c>
      <c r="F12" s="24">
        <f t="shared" ref="F12:F23" si="0">IF(ISERROR(SEARCH("e",C12)),ROUND(E12*C12,2),)</f>
        <v>0</v>
      </c>
    </row>
    <row r="13" spans="1:8" hidden="1">
      <c r="A13" s="67" t="s">
        <v>42</v>
      </c>
      <c r="B13" s="68" t="s">
        <v>21</v>
      </c>
      <c r="C13" s="69"/>
      <c r="D13" s="70" t="s">
        <v>25</v>
      </c>
      <c r="E13" s="23">
        <v>0</v>
      </c>
      <c r="F13" s="72">
        <f t="shared" si="0"/>
        <v>0</v>
      </c>
    </row>
    <row r="14" spans="1:8">
      <c r="A14" s="59" t="s">
        <v>31</v>
      </c>
      <c r="B14" s="21" t="s">
        <v>21</v>
      </c>
      <c r="C14" s="40">
        <v>15516</v>
      </c>
      <c r="D14" s="22" t="s">
        <v>25</v>
      </c>
      <c r="E14" s="23">
        <v>0</v>
      </c>
      <c r="F14" s="24">
        <f t="shared" si="0"/>
        <v>0</v>
      </c>
    </row>
    <row r="15" spans="1:8">
      <c r="A15" s="59" t="s">
        <v>32</v>
      </c>
      <c r="B15" s="21" t="s">
        <v>21</v>
      </c>
      <c r="C15" s="40">
        <v>2600</v>
      </c>
      <c r="D15" s="22" t="s">
        <v>25</v>
      </c>
      <c r="E15" s="23">
        <v>0</v>
      </c>
      <c r="F15" s="24">
        <f t="shared" si="0"/>
        <v>0</v>
      </c>
    </row>
    <row r="16" spans="1:8">
      <c r="A16" s="59" t="s">
        <v>33</v>
      </c>
      <c r="B16" s="21" t="s">
        <v>21</v>
      </c>
      <c r="C16" s="39">
        <v>2157</v>
      </c>
      <c r="D16" s="22" t="s">
        <v>25</v>
      </c>
      <c r="E16" s="23">
        <v>0</v>
      </c>
      <c r="F16" s="24">
        <f t="shared" si="0"/>
        <v>0</v>
      </c>
    </row>
    <row r="17" spans="1:6">
      <c r="A17" s="59" t="s">
        <v>34</v>
      </c>
      <c r="B17" s="21" t="s">
        <v>21</v>
      </c>
      <c r="C17" s="39">
        <v>1159</v>
      </c>
      <c r="D17" s="22" t="s">
        <v>25</v>
      </c>
      <c r="E17" s="23">
        <v>0</v>
      </c>
      <c r="F17" s="24">
        <f t="shared" si="0"/>
        <v>0</v>
      </c>
    </row>
    <row r="18" spans="1:6">
      <c r="A18" s="59" t="s">
        <v>38</v>
      </c>
      <c r="B18" s="21" t="s">
        <v>21</v>
      </c>
      <c r="C18" s="39">
        <v>2300</v>
      </c>
      <c r="D18" s="22" t="s">
        <v>25</v>
      </c>
      <c r="E18" s="23">
        <v>0</v>
      </c>
      <c r="F18" s="24">
        <f>IF(ISERROR(SEARCH("e",C18)),ROUND(E18*C18,2),)</f>
        <v>0</v>
      </c>
    </row>
    <row r="19" spans="1:6">
      <c r="A19" s="59" t="s">
        <v>48</v>
      </c>
      <c r="B19" s="21" t="s">
        <v>21</v>
      </c>
      <c r="C19" s="39">
        <v>500</v>
      </c>
      <c r="D19" s="22" t="s">
        <v>25</v>
      </c>
      <c r="E19" s="23">
        <v>0</v>
      </c>
      <c r="F19" s="24">
        <f>IF(ISERROR(SEARCH("e",C19)),ROUND(E19*C19,2),)</f>
        <v>0</v>
      </c>
    </row>
    <row r="20" spans="1:6">
      <c r="A20" s="59" t="s">
        <v>39</v>
      </c>
      <c r="B20" s="21" t="s">
        <v>21</v>
      </c>
      <c r="C20" s="39">
        <v>2668</v>
      </c>
      <c r="D20" s="22" t="s">
        <v>25</v>
      </c>
      <c r="E20" s="23">
        <v>0</v>
      </c>
      <c r="F20" s="24">
        <f>IF(ISERROR(SEARCH("e",C20)),ROUND(E20*C20,2),)</f>
        <v>0</v>
      </c>
    </row>
    <row r="21" spans="1:6">
      <c r="A21" s="59" t="s">
        <v>56</v>
      </c>
      <c r="B21" s="21" t="s">
        <v>21</v>
      </c>
      <c r="C21" s="39">
        <v>747</v>
      </c>
      <c r="D21" s="22" t="s">
        <v>25</v>
      </c>
      <c r="E21" s="23">
        <v>0</v>
      </c>
      <c r="F21" s="24">
        <f>IF(ISERROR(SEARCH("e",C21)),ROUND(E21*C21,2),)</f>
        <v>0</v>
      </c>
    </row>
    <row r="22" spans="1:6" hidden="1">
      <c r="A22" s="67" t="s">
        <v>49</v>
      </c>
      <c r="B22" s="68" t="s">
        <v>21</v>
      </c>
      <c r="C22" s="69"/>
      <c r="D22" s="70" t="s">
        <v>25</v>
      </c>
      <c r="E22" s="23">
        <v>0</v>
      </c>
      <c r="F22" s="72">
        <f>IF(ISERROR(SEARCH("e",C22)),ROUND(E22*C22,2),)</f>
        <v>0</v>
      </c>
    </row>
    <row r="23" spans="1:6">
      <c r="A23" s="25" t="s">
        <v>35</v>
      </c>
      <c r="B23" s="21" t="s">
        <v>26</v>
      </c>
      <c r="C23" s="39">
        <v>150</v>
      </c>
      <c r="D23" s="22" t="s">
        <v>25</v>
      </c>
      <c r="E23" s="23">
        <v>0</v>
      </c>
      <c r="F23" s="24">
        <f t="shared" si="0"/>
        <v>0</v>
      </c>
    </row>
    <row r="24" spans="1:6">
      <c r="A24" s="43"/>
      <c r="B24" s="41"/>
      <c r="C24" s="42"/>
      <c r="D24" s="27"/>
      <c r="E24" s="46"/>
      <c r="F24" s="46"/>
    </row>
    <row r="25" spans="1:6">
      <c r="A25" s="44" t="s">
        <v>40</v>
      </c>
      <c r="B25" s="41"/>
      <c r="C25" s="42"/>
      <c r="D25" s="27"/>
      <c r="E25" s="46"/>
      <c r="F25" s="46"/>
    </row>
    <row r="26" spans="1:6">
      <c r="A26" s="59" t="s">
        <v>55</v>
      </c>
      <c r="B26" s="21" t="s">
        <v>21</v>
      </c>
      <c r="C26" s="39">
        <v>2000</v>
      </c>
      <c r="D26" s="22" t="s">
        <v>25</v>
      </c>
      <c r="E26" s="23">
        <v>0</v>
      </c>
      <c r="F26" s="24">
        <f>IF(ISERROR(SEARCH("e",C26)),ROUND(E26*C26,2),)</f>
        <v>0</v>
      </c>
    </row>
    <row r="27" spans="1:6">
      <c r="A27" s="59" t="s">
        <v>30</v>
      </c>
      <c r="B27" s="21" t="s">
        <v>21</v>
      </c>
      <c r="C27" s="39">
        <v>14107</v>
      </c>
      <c r="D27" s="22" t="s">
        <v>25</v>
      </c>
      <c r="E27" s="23">
        <v>0</v>
      </c>
      <c r="F27" s="24">
        <f t="shared" ref="F27:F42" si="1">IF(ISERROR(SEARCH("e",C27)),ROUND(E27*C27,2),)</f>
        <v>0</v>
      </c>
    </row>
    <row r="28" spans="1:6" hidden="1">
      <c r="A28" s="67" t="s">
        <v>42</v>
      </c>
      <c r="B28" s="68" t="s">
        <v>21</v>
      </c>
      <c r="C28" s="69"/>
      <c r="D28" s="70" t="s">
        <v>25</v>
      </c>
      <c r="E28" s="23">
        <v>0</v>
      </c>
      <c r="F28" s="72">
        <f t="shared" si="1"/>
        <v>0</v>
      </c>
    </row>
    <row r="29" spans="1:6">
      <c r="A29" s="59" t="s">
        <v>31</v>
      </c>
      <c r="B29" s="21" t="s">
        <v>21</v>
      </c>
      <c r="C29" s="40">
        <v>15516</v>
      </c>
      <c r="D29" s="22" t="s">
        <v>25</v>
      </c>
      <c r="E29" s="23">
        <v>0</v>
      </c>
      <c r="F29" s="24">
        <f t="shared" si="1"/>
        <v>0</v>
      </c>
    </row>
    <row r="30" spans="1:6">
      <c r="A30" s="59" t="s">
        <v>32</v>
      </c>
      <c r="B30" s="21" t="s">
        <v>21</v>
      </c>
      <c r="C30" s="40">
        <v>2600</v>
      </c>
      <c r="D30" s="22" t="s">
        <v>25</v>
      </c>
      <c r="E30" s="23">
        <v>0</v>
      </c>
      <c r="F30" s="24">
        <f t="shared" si="1"/>
        <v>0</v>
      </c>
    </row>
    <row r="31" spans="1:6">
      <c r="A31" s="59" t="s">
        <v>33</v>
      </c>
      <c r="B31" s="21" t="s">
        <v>21</v>
      </c>
      <c r="C31" s="39">
        <v>2157</v>
      </c>
      <c r="D31" s="22" t="s">
        <v>25</v>
      </c>
      <c r="E31" s="23">
        <v>0</v>
      </c>
      <c r="F31" s="24">
        <f t="shared" si="1"/>
        <v>0</v>
      </c>
    </row>
    <row r="32" spans="1:6">
      <c r="A32" s="59" t="s">
        <v>34</v>
      </c>
      <c r="B32" s="21" t="s">
        <v>21</v>
      </c>
      <c r="C32" s="39">
        <v>1159</v>
      </c>
      <c r="D32" s="22" t="s">
        <v>25</v>
      </c>
      <c r="E32" s="23">
        <v>0</v>
      </c>
      <c r="F32" s="24">
        <f t="shared" si="1"/>
        <v>0</v>
      </c>
    </row>
    <row r="33" spans="1:6">
      <c r="A33" s="59" t="s">
        <v>38</v>
      </c>
      <c r="B33" s="21" t="s">
        <v>21</v>
      </c>
      <c r="C33" s="39">
        <v>2300</v>
      </c>
      <c r="D33" s="22" t="s">
        <v>25</v>
      </c>
      <c r="E33" s="23">
        <v>0</v>
      </c>
      <c r="F33" s="24">
        <f t="shared" si="1"/>
        <v>0</v>
      </c>
    </row>
    <row r="34" spans="1:6">
      <c r="A34" s="59" t="s">
        <v>48</v>
      </c>
      <c r="B34" s="21" t="s">
        <v>21</v>
      </c>
      <c r="C34" s="39">
        <v>500</v>
      </c>
      <c r="D34" s="22" t="s">
        <v>25</v>
      </c>
      <c r="E34" s="23">
        <v>0</v>
      </c>
      <c r="F34" s="24">
        <f>IF(ISERROR(SEARCH("e",C34)),ROUND(E34*C34,2),)</f>
        <v>0</v>
      </c>
    </row>
    <row r="35" spans="1:6">
      <c r="A35" s="59" t="s">
        <v>39</v>
      </c>
      <c r="B35" s="21" t="s">
        <v>21</v>
      </c>
      <c r="C35" s="39">
        <v>2668</v>
      </c>
      <c r="D35" s="22" t="s">
        <v>25</v>
      </c>
      <c r="E35" s="23">
        <v>0</v>
      </c>
      <c r="F35" s="24">
        <f>IF(ISERROR(SEARCH("e",C35)),ROUND(E35*C35,2),)</f>
        <v>0</v>
      </c>
    </row>
    <row r="36" spans="1:6">
      <c r="A36" s="59" t="s">
        <v>57</v>
      </c>
      <c r="B36" s="21" t="s">
        <v>21</v>
      </c>
      <c r="C36" s="39">
        <v>747</v>
      </c>
      <c r="D36" s="22" t="s">
        <v>25</v>
      </c>
      <c r="E36" s="23">
        <v>0</v>
      </c>
      <c r="F36" s="24">
        <f>IF(ISERROR(SEARCH("e",C36)),ROUND(E36*C36,2),)</f>
        <v>0</v>
      </c>
    </row>
    <row r="37" spans="1:6" hidden="1">
      <c r="A37" s="67" t="s">
        <v>49</v>
      </c>
      <c r="B37" s="68" t="s">
        <v>21</v>
      </c>
      <c r="C37" s="69"/>
      <c r="D37" s="70" t="s">
        <v>25</v>
      </c>
      <c r="E37" s="71">
        <v>0</v>
      </c>
      <c r="F37" s="24">
        <f>IF(ISERROR(SEARCH("e",C37)),ROUND(E37*C37,2),)</f>
        <v>0</v>
      </c>
    </row>
    <row r="38" spans="1:6">
      <c r="A38" s="82" t="s">
        <v>60</v>
      </c>
      <c r="B38" s="83" t="s">
        <v>28</v>
      </c>
      <c r="C38" s="84">
        <v>2000</v>
      </c>
      <c r="D38" s="85" t="s">
        <v>25</v>
      </c>
      <c r="E38" s="23">
        <v>0</v>
      </c>
      <c r="F38" s="24">
        <f>IF(ISERROR(SEARCH("e",C38)),ROUND(E38*C38,2),)</f>
        <v>0</v>
      </c>
    </row>
    <row r="39" spans="1:6">
      <c r="A39" s="60"/>
      <c r="B39" s="41"/>
      <c r="C39" s="42"/>
      <c r="D39" s="27"/>
      <c r="E39" s="46"/>
      <c r="F39" s="46"/>
    </row>
    <row r="40" spans="1:6">
      <c r="A40" s="61" t="s">
        <v>47</v>
      </c>
      <c r="B40" s="41"/>
      <c r="C40" s="42"/>
      <c r="D40" s="27"/>
      <c r="E40" s="46"/>
      <c r="F40" s="46"/>
    </row>
    <row r="41" spans="1:6">
      <c r="A41" s="25" t="s">
        <v>27</v>
      </c>
      <c r="B41" s="29" t="s">
        <v>28</v>
      </c>
      <c r="C41" s="48">
        <v>8</v>
      </c>
      <c r="D41" s="22" t="s">
        <v>25</v>
      </c>
      <c r="E41" s="23">
        <v>0</v>
      </c>
      <c r="F41" s="24">
        <f t="shared" si="1"/>
        <v>0</v>
      </c>
    </row>
    <row r="42" spans="1:6">
      <c r="A42" s="25" t="s">
        <v>37</v>
      </c>
      <c r="B42" s="21" t="s">
        <v>28</v>
      </c>
      <c r="C42" s="48">
        <v>2</v>
      </c>
      <c r="D42" s="22" t="s">
        <v>25</v>
      </c>
      <c r="E42" s="23">
        <v>0</v>
      </c>
      <c r="F42" s="24">
        <f t="shared" si="1"/>
        <v>0</v>
      </c>
    </row>
    <row r="43" spans="1:6">
      <c r="A43" s="6" t="s">
        <v>53</v>
      </c>
      <c r="B43" s="28" t="s">
        <v>0</v>
      </c>
      <c r="C43" s="49">
        <v>1</v>
      </c>
      <c r="D43" s="31" t="s">
        <v>36</v>
      </c>
      <c r="E43" s="23">
        <v>0</v>
      </c>
      <c r="F43" s="4">
        <f>IF(ISERROR(SEARCH("e",C43)),ROUND(E43*C43,2),)</f>
        <v>0</v>
      </c>
    </row>
    <row r="44" spans="1:6">
      <c r="A44" s="6" t="s">
        <v>46</v>
      </c>
      <c r="B44" s="28" t="s">
        <v>44</v>
      </c>
      <c r="C44" s="49">
        <v>20</v>
      </c>
      <c r="D44" s="31" t="s">
        <v>25</v>
      </c>
      <c r="E44" s="23">
        <v>0</v>
      </c>
      <c r="F44" s="4">
        <f>IF(ISERROR(SEARCH("e",C44)),ROUND(E44*C44,2),)</f>
        <v>0</v>
      </c>
    </row>
    <row r="45" spans="1:6">
      <c r="A45" s="9"/>
      <c r="B45" s="26"/>
      <c r="C45" s="30"/>
      <c r="D45" s="30"/>
      <c r="E45" s="11"/>
      <c r="F45" s="11"/>
    </row>
    <row r="46" spans="1:6">
      <c r="B46" s="26"/>
      <c r="C46" s="26"/>
      <c r="D46" s="26"/>
      <c r="E46" s="64" t="s">
        <v>1</v>
      </c>
      <c r="F46" s="65">
        <f>SUM(F11:F44)</f>
        <v>0</v>
      </c>
    </row>
    <row r="47" spans="1:6">
      <c r="A47" s="10" t="s">
        <v>2</v>
      </c>
      <c r="B47" s="26"/>
      <c r="C47" s="26"/>
      <c r="D47" s="26"/>
      <c r="E47" s="20"/>
      <c r="F47" s="20"/>
    </row>
    <row r="48" spans="1:6">
      <c r="A48" s="10" t="s">
        <v>3</v>
      </c>
      <c r="B48" s="26"/>
      <c r="C48" s="26"/>
      <c r="D48" s="26"/>
      <c r="E48" s="8"/>
      <c r="F48" s="8"/>
    </row>
    <row r="49" spans="1:7">
      <c r="A49" s="13" t="s">
        <v>4</v>
      </c>
      <c r="B49" s="28" t="s">
        <v>0</v>
      </c>
      <c r="C49" s="32">
        <v>0</v>
      </c>
      <c r="D49" s="31" t="s">
        <v>36</v>
      </c>
      <c r="E49" s="3">
        <v>0</v>
      </c>
      <c r="F49" s="4">
        <f>IF(ISERROR(SEARCH("e",C49)),ROUND(E49*C49,2),)</f>
        <v>0</v>
      </c>
    </row>
    <row r="50" spans="1:7">
      <c r="A50" s="13" t="s">
        <v>4</v>
      </c>
      <c r="B50" s="28" t="s">
        <v>0</v>
      </c>
      <c r="C50" s="32">
        <v>0</v>
      </c>
      <c r="D50" s="31" t="s">
        <v>36</v>
      </c>
      <c r="E50" s="3">
        <v>0</v>
      </c>
      <c r="F50" s="4">
        <f>IF(ISERROR(SEARCH("e",C50)),ROUND(E50*C50,2),)</f>
        <v>0</v>
      </c>
    </row>
    <row r="51" spans="1:7">
      <c r="A51" s="13" t="s">
        <v>4</v>
      </c>
      <c r="B51" s="28" t="s">
        <v>0</v>
      </c>
      <c r="C51" s="32">
        <v>0</v>
      </c>
      <c r="D51" s="31" t="s">
        <v>36</v>
      </c>
      <c r="E51" s="3">
        <v>0</v>
      </c>
      <c r="F51" s="4">
        <f>IF(ISERROR(SEARCH("e",C51)),ROUND(E51*C51,2),)</f>
        <v>0</v>
      </c>
    </row>
    <row r="52" spans="1:7">
      <c r="A52" s="14" t="s">
        <v>8</v>
      </c>
      <c r="B52" s="33" t="s">
        <v>0</v>
      </c>
      <c r="C52" s="34"/>
      <c r="D52" s="35"/>
      <c r="E52" s="15"/>
      <c r="F52" s="4">
        <f>SUM(F49:F51)</f>
        <v>0</v>
      </c>
    </row>
    <row r="54" spans="1:7">
      <c r="A54" s="76" t="s">
        <v>59</v>
      </c>
      <c r="B54" s="77"/>
      <c r="C54" s="78"/>
      <c r="D54" s="78"/>
      <c r="E54" s="79"/>
      <c r="F54" s="80"/>
    </row>
    <row r="55" spans="1:7">
      <c r="A55" s="14" t="s">
        <v>5</v>
      </c>
      <c r="B55" s="28" t="s">
        <v>9</v>
      </c>
      <c r="C55" s="36"/>
      <c r="D55" s="37"/>
      <c r="E55" s="81">
        <v>0.03</v>
      </c>
      <c r="F55" s="4">
        <f>E55*($F$46+$F$52)</f>
        <v>0</v>
      </c>
    </row>
    <row r="56" spans="1:7">
      <c r="A56" s="14" t="s">
        <v>6</v>
      </c>
      <c r="B56" s="28" t="s">
        <v>9</v>
      </c>
      <c r="C56" s="36"/>
      <c r="D56" s="37"/>
      <c r="E56" s="81">
        <v>0.05</v>
      </c>
      <c r="F56" s="4">
        <f>E56*($F$46+$F$52)</f>
        <v>0</v>
      </c>
    </row>
    <row r="57" spans="1:7">
      <c r="A57" s="14" t="s">
        <v>7</v>
      </c>
      <c r="B57" s="28" t="s">
        <v>9</v>
      </c>
      <c r="C57" s="36"/>
      <c r="D57" s="37"/>
      <c r="E57" s="81">
        <v>0.02</v>
      </c>
      <c r="F57" s="4">
        <f>E57*($F$46+$F$52)</f>
        <v>0</v>
      </c>
      <c r="G57" s="75"/>
    </row>
    <row r="58" spans="1:7" s="73" customFormat="1">
      <c r="A58" s="74"/>
      <c r="B58" s="26"/>
      <c r="C58" s="75"/>
      <c r="D58" s="75"/>
      <c r="E58" s="75"/>
      <c r="F58" s="75"/>
    </row>
    <row r="59" spans="1:7">
      <c r="A59" s="76" t="s">
        <v>58</v>
      </c>
      <c r="B59" s="77"/>
      <c r="C59" s="78"/>
      <c r="D59" s="78"/>
      <c r="E59" s="79"/>
      <c r="F59" s="80"/>
    </row>
    <row r="60" spans="1:7">
      <c r="A60" s="14" t="s">
        <v>61</v>
      </c>
      <c r="B60" s="28" t="s">
        <v>0</v>
      </c>
      <c r="C60" s="34"/>
      <c r="D60" s="35"/>
      <c r="E60" s="15"/>
      <c r="F60" s="4">
        <v>20000</v>
      </c>
    </row>
    <row r="61" spans="1:7">
      <c r="A61" s="45" t="s">
        <v>41</v>
      </c>
      <c r="B61" s="28" t="s">
        <v>0</v>
      </c>
      <c r="C61" s="34"/>
      <c r="D61" s="35"/>
      <c r="E61" s="15"/>
      <c r="F61" s="4">
        <v>10000</v>
      </c>
    </row>
    <row r="62" spans="1:7">
      <c r="A62" s="45" t="s">
        <v>45</v>
      </c>
      <c r="B62" s="28" t="s">
        <v>0</v>
      </c>
      <c r="C62" s="34"/>
      <c r="D62" s="35"/>
      <c r="E62" s="15"/>
      <c r="F62" s="4">
        <v>10000</v>
      </c>
    </row>
    <row r="63" spans="1:7">
      <c r="A63" s="62" t="s">
        <v>43</v>
      </c>
      <c r="B63" s="28" t="s">
        <v>0</v>
      </c>
      <c r="C63" s="34"/>
      <c r="D63" s="35"/>
      <c r="E63" s="15"/>
      <c r="F63" s="4">
        <v>10000</v>
      </c>
    </row>
    <row r="64" spans="1:7">
      <c r="A64" s="63"/>
      <c r="B64" s="9"/>
      <c r="C64" s="9"/>
      <c r="D64" s="9"/>
      <c r="E64" s="8"/>
      <c r="F64" s="8"/>
    </row>
    <row r="65" spans="1:8" ht="15.75">
      <c r="A65" s="10"/>
      <c r="B65" s="7"/>
      <c r="D65" s="92" t="s">
        <v>52</v>
      </c>
      <c r="E65" s="92"/>
      <c r="F65" s="86">
        <f>F46+F52+F55+F56+F57+SUM(F60:F63)</f>
        <v>50000</v>
      </c>
      <c r="G65" s="17"/>
      <c r="H65" s="1"/>
    </row>
    <row r="66" spans="1:8">
      <c r="A66" s="9"/>
      <c r="B66" s="9"/>
      <c r="C66" s="9"/>
      <c r="D66" s="9"/>
      <c r="E66" s="9"/>
      <c r="F66" s="9"/>
      <c r="G66" s="17"/>
      <c r="H66" s="1"/>
    </row>
    <row r="67" spans="1:8">
      <c r="A67" s="91" t="s">
        <v>16</v>
      </c>
      <c r="B67" s="91"/>
      <c r="C67" s="91"/>
      <c r="D67" s="91"/>
      <c r="E67" s="90" t="s">
        <v>15</v>
      </c>
      <c r="F67" s="90"/>
      <c r="G67" s="1"/>
      <c r="H67" s="1"/>
    </row>
    <row r="68" spans="1:8">
      <c r="A68" s="91" t="s">
        <v>17</v>
      </c>
      <c r="B68" s="91"/>
      <c r="C68" s="91"/>
      <c r="D68" s="91"/>
      <c r="E68" s="90"/>
      <c r="F68" s="90"/>
      <c r="G68" s="1"/>
      <c r="H68" s="1"/>
    </row>
    <row r="69" spans="1:8">
      <c r="A69" s="50" t="s">
        <v>10</v>
      </c>
      <c r="B69" s="51"/>
      <c r="C69" s="51"/>
      <c r="D69" s="1"/>
      <c r="F69" s="9"/>
      <c r="G69" s="1"/>
      <c r="H69" s="1"/>
    </row>
    <row r="70" spans="1:8">
      <c r="A70" s="1"/>
      <c r="B70" s="1"/>
      <c r="C70" s="1"/>
      <c r="E70" s="19" t="s">
        <v>18</v>
      </c>
      <c r="F70" s="47" t="s">
        <v>63</v>
      </c>
    </row>
    <row r="71" spans="1:8" ht="13.5" thickBot="1">
      <c r="C71" s="16"/>
      <c r="E71" s="38" t="s">
        <v>19</v>
      </c>
      <c r="F71" s="52">
        <v>44621</v>
      </c>
    </row>
    <row r="72" spans="1:8" ht="13.5" thickBot="1">
      <c r="A72" s="18" t="s">
        <v>11</v>
      </c>
      <c r="B72" s="88"/>
      <c r="C72" s="88"/>
      <c r="D72" s="88"/>
      <c r="E72" s="88"/>
      <c r="F72" s="88"/>
    </row>
    <row r="73" spans="1:8" ht="41.25" customHeight="1" thickBot="1">
      <c r="A73" s="18" t="s">
        <v>12</v>
      </c>
      <c r="B73" s="88"/>
      <c r="C73" s="88"/>
      <c r="D73" s="88"/>
      <c r="E73" s="88"/>
      <c r="F73" s="88"/>
    </row>
    <row r="74" spans="1:8" ht="13.5" thickBot="1">
      <c r="A74" s="18" t="s">
        <v>13</v>
      </c>
      <c r="B74" s="88"/>
      <c r="C74" s="88"/>
      <c r="D74" s="88"/>
      <c r="E74" s="88"/>
      <c r="F74" s="88"/>
    </row>
    <row r="75" spans="1:8" ht="13.5" thickBot="1">
      <c r="A75" s="18" t="s">
        <v>14</v>
      </c>
      <c r="B75" s="88"/>
      <c r="C75" s="88"/>
      <c r="D75" s="88"/>
      <c r="E75" s="88"/>
      <c r="F75" s="88"/>
    </row>
    <row r="76" spans="1:8">
      <c r="A76" s="12"/>
      <c r="B76" s="12"/>
      <c r="C76" s="12"/>
      <c r="D76" s="12"/>
      <c r="E76" s="12"/>
      <c r="F76" s="12"/>
    </row>
  </sheetData>
  <sheetProtection algorithmName="SHA-512" hashValue="V82P1t+FjIuhIQ94BKy9VY/sX8RpC74A/fn5Lqd5xpVanVbSuEWOUdfGUePq0mAXEZsvkA209vOyf8etBvm5ow==" saltValue="0hNT+QQZYuBmqWd6W4fE2g==" spinCount="100000" sheet="1" selectLockedCells="1"/>
  <mergeCells count="10">
    <mergeCell ref="A1:F1"/>
    <mergeCell ref="B74:F74"/>
    <mergeCell ref="B75:F75"/>
    <mergeCell ref="B72:F72"/>
    <mergeCell ref="B73:F73"/>
    <mergeCell ref="A3:E3"/>
    <mergeCell ref="E67:F68"/>
    <mergeCell ref="A67:D67"/>
    <mergeCell ref="A68:D68"/>
    <mergeCell ref="D65:E65"/>
  </mergeCells>
  <phoneticPr fontId="0" type="noConversion"/>
  <dataValidations count="3">
    <dataValidation type="decimal" allowBlank="1" showInputMessage="1" showErrorMessage="1" sqref="E55" xr:uid="{00000000-0002-0000-0000-000000000000}">
      <formula1>0.03</formula1>
      <formula2>0.05</formula2>
    </dataValidation>
    <dataValidation type="decimal" allowBlank="1" showInputMessage="1" showErrorMessage="1" sqref="E56" xr:uid="{00000000-0002-0000-0000-000001000000}">
      <formula1>0.05</formula1>
      <formula2>0.07</formula2>
    </dataValidation>
    <dataValidation type="decimal" allowBlank="1" showInputMessage="1" showErrorMessage="1" sqref="E57 E59:E63" xr:uid="{00000000-0002-0000-0000-000002000000}">
      <formula1>0.02</formula1>
      <formula2>0.04</formula2>
    </dataValidation>
  </dataValidations>
  <pageMargins left="0.78740157480314965" right="0.19685039370078741" top="0.39370078740157483" bottom="0.19685039370078741" header="0.51181102362204722" footer="0.51181102362204722"/>
  <pageSetup paperSize="9" scale="89" fitToHeight="2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Prijsformulier!Afdruktitels</vt:lpstr>
    </vt:vector>
  </TitlesOfParts>
  <Company>Gemeente 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Roekel, Bertie van</dc:creator>
  <cp:lastModifiedBy>Bolt, Dick</cp:lastModifiedBy>
  <cp:lastPrinted>2017-02-22T12:27:44Z</cp:lastPrinted>
  <dcterms:created xsi:type="dcterms:W3CDTF">2015-01-22T09:43:59Z</dcterms:created>
  <dcterms:modified xsi:type="dcterms:W3CDTF">2022-03-01T11:06:35Z</dcterms:modified>
</cp:coreProperties>
</file>