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indhovenairport.sharepoint.com/sites/o365_VervangingDropenGo/voorbereiding/Uitvraag/Appendices ITT/"/>
    </mc:Choice>
  </mc:AlternateContent>
  <xr:revisionPtr revIDLastSave="461" documentId="8_{C15F0B2F-A3E1-4BCF-A57E-846B5FCD7832}" xr6:coauthVersionLast="47" xr6:coauthVersionMax="47" xr10:uidLastSave="{95F9742E-5862-4606-940A-C22E82610B47}"/>
  <bookViews>
    <workbookView xWindow="-108" yWindow="-108" windowWidth="23256" windowHeight="12576" activeTab="1" xr2:uid="{F93AB063-32A0-4FFF-8048-3C005F2ED90C}"/>
  </bookViews>
  <sheets>
    <sheet name="1. Award Criteria" sheetId="2" r:id="rId1"/>
    <sheet name="2. Awardmethod" sheetId="3" r:id="rId2"/>
    <sheet name="price score sheet" sheetId="4" state="hidden" r:id="rId3"/>
  </sheets>
  <definedNames>
    <definedName name="_xlnm.Print_Area" localSheetId="0">'1. Award Criteria'!$A$1:$K$24</definedName>
    <definedName name="_xlnm.Print_Area" localSheetId="1">'2. Awardmethod'!$A$1:$K$22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3" l="1"/>
  <c r="D6" i="4"/>
  <c r="D7" i="4"/>
  <c r="D8" i="4"/>
  <c r="D9" i="4"/>
  <c r="D5" i="4"/>
  <c r="A18" i="3"/>
  <c r="G19" i="3" s="1"/>
  <c r="D11" i="4" l="1"/>
  <c r="E8" i="4" l="1"/>
  <c r="E6" i="4"/>
  <c r="E5" i="4"/>
  <c r="E7" i="4"/>
  <c r="E9" i="4"/>
  <c r="B32" i="3" l="1"/>
  <c r="B20" i="3"/>
  <c r="B5" i="3" s="1"/>
  <c r="A42" i="3" l="1"/>
  <c r="G43" i="3" s="1"/>
  <c r="A36" i="3"/>
  <c r="G37" i="3" s="1"/>
  <c r="A30" i="3"/>
  <c r="G31" i="3" s="1"/>
  <c r="A24" i="3"/>
  <c r="G25" i="3" s="1"/>
  <c r="A17" i="3"/>
  <c r="G18" i="3" s="1"/>
  <c r="B44" i="3"/>
  <c r="B13" i="3" s="1"/>
  <c r="B38" i="3"/>
  <c r="B12" i="3" s="1"/>
  <c r="B11" i="3"/>
  <c r="B26" i="3"/>
  <c r="B10" i="3" s="1"/>
  <c r="B7" i="3" l="1"/>
  <c r="B15" i="3"/>
  <c r="G8" i="3" s="1"/>
  <c r="I6" i="3" l="1"/>
</calcChain>
</file>

<file path=xl/sharedStrings.xml><?xml version="1.0" encoding="utf-8"?>
<sst xmlns="http://schemas.openxmlformats.org/spreadsheetml/2006/main" count="98" uniqueCount="58">
  <si>
    <t>Project replacement of SSBD units  Eindhoven Airport N.V.</t>
  </si>
  <si>
    <t>Awardcriteria</t>
  </si>
  <si>
    <t>Price</t>
  </si>
  <si>
    <t>Maximum to be awarded points</t>
  </si>
  <si>
    <t>Ratio price / quality</t>
  </si>
  <si>
    <t>Total score</t>
  </si>
  <si>
    <t>AC1: Delivery, implementation and training</t>
  </si>
  <si>
    <t>achieved points</t>
  </si>
  <si>
    <t>weighting</t>
  </si>
  <si>
    <t>Totaal aantal punten prijs</t>
  </si>
  <si>
    <t>Part Quality</t>
  </si>
  <si>
    <t>AC3: Implementation plan</t>
  </si>
  <si>
    <t>AC4: Program of requirements</t>
  </si>
  <si>
    <t>AC5: Maintenance and support plan</t>
  </si>
  <si>
    <t>AC6: Sustainability plan</t>
  </si>
  <si>
    <t>Quality</t>
  </si>
  <si>
    <t>Total points quality</t>
  </si>
  <si>
    <t>AD 1. Surreal and symbolic offers and/or parts of that will not be accepted and can lead to exclusion of the procedure.</t>
  </si>
  <si>
    <t>AD 2. Tenderer needs to take in to take the following aspects into account:</t>
  </si>
  <si>
    <t>* Prices are in Euros and will not include taxes;</t>
  </si>
  <si>
    <t xml:space="preserve">* Prices are based on price level 2022; </t>
  </si>
  <si>
    <t>* Prices will include potential increments;</t>
  </si>
  <si>
    <t>* Prices will include costs of third parties which are contracted bij Tenderer;</t>
  </si>
  <si>
    <t>AD 3. Tenderer will be responsible for correctness of links in the pricing form;</t>
  </si>
  <si>
    <t>AD 4. Tenderer cannot derive rights to the content of this document;</t>
  </si>
  <si>
    <t>Project replacement of SSBD units Eindhoven Airport N.V.</t>
  </si>
  <si>
    <t>Award method Award criteria</t>
  </si>
  <si>
    <t>TOTAL SCORE</t>
  </si>
  <si>
    <t>Points</t>
  </si>
  <si>
    <t>Points awarded</t>
  </si>
  <si>
    <t>Awarded points</t>
  </si>
  <si>
    <t>Plan of Tenderer awarded with "Good"</t>
  </si>
  <si>
    <t>Plan of Tenderer awarded with "Satisfactory"</t>
  </si>
  <si>
    <t>Plan of Tenderer awarded with "Mediocre"</t>
  </si>
  <si>
    <t>Plan of Tenderer awarded with "Unstisfactory"</t>
  </si>
  <si>
    <t>* Prices will include CAO changes per 2022;</t>
  </si>
  <si>
    <t>PI = Price of Tenderer</t>
  </si>
  <si>
    <t>LP = Lowest Price at which a Tenderer submits a tender</t>
  </si>
  <si>
    <t>Award criteria Quality</t>
  </si>
  <si>
    <t>Total Award criteria Quality</t>
  </si>
  <si>
    <t>Total Award criteria Price</t>
  </si>
  <si>
    <t>Award criteria Price</t>
  </si>
  <si>
    <t>MP = Maximum Points available (100 points)</t>
  </si>
  <si>
    <t>AC1</t>
  </si>
  <si>
    <t>AC2</t>
  </si>
  <si>
    <t>Totalprice</t>
  </si>
  <si>
    <t>Tenderer 2</t>
  </si>
  <si>
    <t>Tenderer 1</t>
  </si>
  <si>
    <t>Tenderer 3</t>
  </si>
  <si>
    <t>Tenderer 4</t>
  </si>
  <si>
    <t>Tenderer 5</t>
  </si>
  <si>
    <t>Lowest Tenderer</t>
  </si>
  <si>
    <t>Score</t>
  </si>
  <si>
    <t>X   weighing 50 %</t>
  </si>
  <si>
    <t>X   weighing 50%</t>
  </si>
  <si>
    <t>Score = MP – MP * (( LOG ( PI / LP )) / LOG ( 1.5 ))</t>
  </si>
  <si>
    <t>AC2: Maintenance and support contract for 5 years including parts</t>
  </si>
  <si>
    <t>* Yearly indexations are allowed for AC2 after accordance of EANV. For indexation CPI 120000 (2015=100) will be used;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</si>
</sst>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[$€]\ * #,##0.00_-;_-[$€]\ * #,##0.00\-;_-[$€]\ * &quot;-&quot;??_-;_-@_-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color indexed="9"/>
      <name val="Tahoma"/>
      <family val="2"/>
    </font>
    <font>
      <sz val="10"/>
      <name val="Arial"/>
      <family val="2"/>
    </font>
    <font>
      <sz val="9"/>
      <name val="Tahoma"/>
      <family val="2"/>
    </font>
    <font>
      <b/>
      <sz val="9"/>
      <name val="Tahoma"/>
      <family val="2"/>
    </font>
    <font>
      <sz val="9"/>
      <color theme="0"/>
      <name val="Tahoma"/>
      <family val="2"/>
    </font>
    <font>
      <sz val="9"/>
      <name val="Arial"/>
      <family val="2"/>
    </font>
    <font>
      <sz val="20"/>
      <name val="Arial"/>
      <family val="2"/>
    </font>
    <font>
      <b/>
      <sz val="48"/>
      <name val="Arial"/>
      <family val="2"/>
    </font>
    <font>
      <b/>
      <sz val="9"/>
      <name val="Arial"/>
      <family val="2"/>
    </font>
    <font>
      <sz val="28"/>
      <name val="Tahoma"/>
      <family val="2"/>
    </font>
    <font>
      <b/>
      <sz val="9"/>
      <color rgb="FFFF0000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theme="1" tint="4.9989318521683403E-2"/>
      </left>
      <right/>
      <top style="thick">
        <color theme="1" tint="4.9989318521683403E-2"/>
      </top>
      <bottom/>
      <diagonal/>
    </border>
    <border>
      <left/>
      <right/>
      <top style="thick">
        <color theme="1" tint="4.9989318521683403E-2"/>
      </top>
      <bottom/>
      <diagonal/>
    </border>
    <border>
      <left/>
      <right style="thick">
        <color theme="1" tint="4.9989318521683403E-2"/>
      </right>
      <top style="thick">
        <color theme="1" tint="4.9989318521683403E-2"/>
      </top>
      <bottom/>
      <diagonal/>
    </border>
    <border>
      <left style="thick">
        <color theme="1" tint="4.9989318521683403E-2"/>
      </left>
      <right/>
      <top/>
      <bottom style="thin">
        <color indexed="64"/>
      </bottom>
      <diagonal/>
    </border>
    <border>
      <left/>
      <right style="thick">
        <color theme="1" tint="4.9989318521683403E-2"/>
      </right>
      <top/>
      <bottom style="thin">
        <color indexed="64"/>
      </bottom>
      <diagonal/>
    </border>
    <border>
      <left style="thick">
        <color theme="1" tint="4.9989318521683403E-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 tint="4.9989318521683403E-2"/>
      </right>
      <top style="thin">
        <color indexed="64"/>
      </top>
      <bottom style="thin">
        <color indexed="64"/>
      </bottom>
      <diagonal/>
    </border>
    <border>
      <left style="thick">
        <color theme="1" tint="4.9989318521683403E-2"/>
      </left>
      <right style="thin">
        <color indexed="64"/>
      </right>
      <top style="thin">
        <color indexed="64"/>
      </top>
      <bottom style="thick">
        <color theme="1" tint="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1" tint="4.9989318521683403E-2"/>
      </bottom>
      <diagonal/>
    </border>
    <border>
      <left style="thin">
        <color indexed="64"/>
      </left>
      <right style="thick">
        <color theme="1" tint="4.9989318521683403E-2"/>
      </right>
      <top style="thin">
        <color indexed="64"/>
      </top>
      <bottom style="thick">
        <color theme="1" tint="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164" fontId="3" fillId="0" borderId="0" applyFont="0" applyFill="0" applyBorder="0" applyAlignment="0" applyProtection="0"/>
    <xf numFmtId="44" fontId="13" fillId="0" borderId="0" applyFont="0" applyFill="0" applyBorder="0" applyAlignment="0" applyProtection="0"/>
  </cellStyleXfs>
  <cellXfs count="121">
    <xf numFmtId="0" fontId="0" fillId="0" borderId="0" xfId="0"/>
    <xf numFmtId="0" fontId="4" fillId="0" borderId="0" xfId="2" applyFont="1"/>
    <xf numFmtId="0" fontId="5" fillId="3" borderId="4" xfId="2" applyFont="1" applyFill="1" applyBorder="1" applyAlignment="1">
      <alignment vertical="top"/>
    </xf>
    <xf numFmtId="0" fontId="5" fillId="3" borderId="5" xfId="2" applyFont="1" applyFill="1" applyBorder="1" applyAlignment="1">
      <alignment vertical="top" wrapText="1" shrinkToFit="1"/>
    </xf>
    <xf numFmtId="0" fontId="4" fillId="4" borderId="8" xfId="2" applyFont="1" applyFill="1" applyBorder="1"/>
    <xf numFmtId="0" fontId="4" fillId="4" borderId="9" xfId="2" applyFont="1" applyFill="1" applyBorder="1" applyAlignment="1">
      <alignment horizontal="left"/>
    </xf>
    <xf numFmtId="0" fontId="5" fillId="5" borderId="10" xfId="2" applyFont="1" applyFill="1" applyBorder="1" applyAlignment="1">
      <alignment horizontal="center" vertical="top" wrapText="1"/>
    </xf>
    <xf numFmtId="0" fontId="4" fillId="5" borderId="0" xfId="2" applyFont="1" applyFill="1" applyAlignment="1">
      <alignment horizontal="center" vertical="top" wrapText="1"/>
    </xf>
    <xf numFmtId="0" fontId="4" fillId="5" borderId="0" xfId="2" applyFont="1" applyFill="1" applyAlignment="1">
      <alignment horizontal="center" vertical="top"/>
    </xf>
    <xf numFmtId="0" fontId="5" fillId="5" borderId="9" xfId="2" applyFont="1" applyFill="1" applyBorder="1" applyAlignment="1">
      <alignment horizontal="center" vertical="top" wrapText="1"/>
    </xf>
    <xf numFmtId="0" fontId="5" fillId="4" borderId="10" xfId="2" applyFont="1" applyFill="1" applyBorder="1" applyAlignment="1">
      <alignment horizontal="center" vertical="top" wrapText="1"/>
    </xf>
    <xf numFmtId="0" fontId="5" fillId="4" borderId="0" xfId="2" applyFont="1" applyFill="1" applyAlignment="1">
      <alignment horizontal="center" vertical="top" wrapText="1"/>
    </xf>
    <xf numFmtId="0" fontId="5" fillId="4" borderId="9" xfId="2" applyFont="1" applyFill="1" applyBorder="1" applyAlignment="1">
      <alignment horizontal="center" vertical="top" wrapText="1"/>
    </xf>
    <xf numFmtId="0" fontId="4" fillId="5" borderId="0" xfId="2" applyFont="1" applyFill="1" applyAlignment="1">
      <alignment horizontal="left" vertical="top" wrapText="1"/>
    </xf>
    <xf numFmtId="0" fontId="5" fillId="6" borderId="4" xfId="2" applyFont="1" applyFill="1" applyBorder="1" applyAlignment="1">
      <alignment horizontal="center" vertical="top" wrapText="1"/>
    </xf>
    <xf numFmtId="0" fontId="5" fillId="5" borderId="0" xfId="2" applyFont="1" applyFill="1" applyAlignment="1">
      <alignment horizontal="center" vertical="top" wrapText="1"/>
    </xf>
    <xf numFmtId="0" fontId="5" fillId="4" borderId="11" xfId="2" applyFont="1" applyFill="1" applyBorder="1"/>
    <xf numFmtId="0" fontId="5" fillId="4" borderId="12" xfId="2" applyFont="1" applyFill="1" applyBorder="1" applyAlignment="1">
      <alignment horizontal="left"/>
    </xf>
    <xf numFmtId="0" fontId="4" fillId="5" borderId="0" xfId="2" applyFont="1" applyFill="1"/>
    <xf numFmtId="0" fontId="4" fillId="4" borderId="10" xfId="2" applyFont="1" applyFill="1" applyBorder="1"/>
    <xf numFmtId="0" fontId="5" fillId="4" borderId="0" xfId="2" applyFont="1" applyFill="1" applyAlignment="1">
      <alignment horizontal="center" vertical="center"/>
    </xf>
    <xf numFmtId="0" fontId="4" fillId="4" borderId="9" xfId="2" applyFont="1" applyFill="1" applyBorder="1"/>
    <xf numFmtId="0" fontId="4" fillId="5" borderId="10" xfId="2" applyFont="1" applyFill="1" applyBorder="1"/>
    <xf numFmtId="0" fontId="4" fillId="4" borderId="0" xfId="2" applyFont="1" applyFill="1"/>
    <xf numFmtId="0" fontId="4" fillId="5" borderId="13" xfId="2" applyFont="1" applyFill="1" applyBorder="1"/>
    <xf numFmtId="0" fontId="4" fillId="5" borderId="14" xfId="2" applyFont="1" applyFill="1" applyBorder="1"/>
    <xf numFmtId="0" fontId="4" fillId="5" borderId="12" xfId="2" applyFont="1" applyFill="1" applyBorder="1"/>
    <xf numFmtId="0" fontId="4" fillId="4" borderId="13" xfId="2" applyFont="1" applyFill="1" applyBorder="1"/>
    <xf numFmtId="0" fontId="4" fillId="4" borderId="14" xfId="2" applyFont="1" applyFill="1" applyBorder="1"/>
    <xf numFmtId="0" fontId="4" fillId="4" borderId="12" xfId="2" applyFont="1" applyFill="1" applyBorder="1"/>
    <xf numFmtId="0" fontId="5" fillId="0" borderId="0" xfId="2" applyFont="1" applyAlignment="1">
      <alignment horizontal="center" wrapText="1"/>
    </xf>
    <xf numFmtId="0" fontId="5" fillId="7" borderId="15" xfId="2" applyFont="1" applyFill="1" applyBorder="1"/>
    <xf numFmtId="0" fontId="5" fillId="7" borderId="16" xfId="2" applyFont="1" applyFill="1" applyBorder="1"/>
    <xf numFmtId="0" fontId="5" fillId="7" borderId="17" xfId="2" applyFont="1" applyFill="1" applyBorder="1"/>
    <xf numFmtId="0" fontId="5" fillId="7" borderId="10" xfId="2" applyFont="1" applyFill="1" applyBorder="1"/>
    <xf numFmtId="0" fontId="5" fillId="7" borderId="0" xfId="2" applyFont="1" applyFill="1"/>
    <xf numFmtId="0" fontId="5" fillId="7" borderId="9" xfId="2" applyFont="1" applyFill="1" applyBorder="1"/>
    <xf numFmtId="0" fontId="4" fillId="8" borderId="0" xfId="2" applyFont="1" applyFill="1"/>
    <xf numFmtId="0" fontId="6" fillId="8" borderId="0" xfId="2" applyFont="1" applyFill="1"/>
    <xf numFmtId="0" fontId="5" fillId="7" borderId="6" xfId="2" applyFont="1" applyFill="1" applyBorder="1"/>
    <xf numFmtId="0" fontId="5" fillId="7" borderId="7" xfId="2" applyFont="1" applyFill="1" applyBorder="1"/>
    <xf numFmtId="0" fontId="5" fillId="7" borderId="5" xfId="2" applyFont="1" applyFill="1" applyBorder="1"/>
    <xf numFmtId="0" fontId="7" fillId="0" borderId="0" xfId="2" applyFont="1"/>
    <xf numFmtId="0" fontId="7" fillId="0" borderId="0" xfId="2" applyFont="1" applyAlignment="1">
      <alignment horizontal="left"/>
    </xf>
    <xf numFmtId="0" fontId="4" fillId="9" borderId="4" xfId="2" applyFont="1" applyFill="1" applyBorder="1"/>
    <xf numFmtId="0" fontId="4" fillId="9" borderId="4" xfId="2" applyFont="1" applyFill="1" applyBorder="1" applyAlignment="1">
      <alignment horizontal="left"/>
    </xf>
    <xf numFmtId="0" fontId="8" fillId="0" borderId="0" xfId="2" applyFont="1" applyAlignment="1">
      <alignment vertical="center"/>
    </xf>
    <xf numFmtId="0" fontId="7" fillId="0" borderId="4" xfId="2" applyFont="1" applyBorder="1"/>
    <xf numFmtId="0" fontId="7" fillId="0" borderId="4" xfId="2" applyFont="1" applyBorder="1" applyAlignment="1">
      <alignment horizontal="left"/>
    </xf>
    <xf numFmtId="0" fontId="10" fillId="0" borderId="4" xfId="2" applyFont="1" applyBorder="1" applyAlignment="1">
      <alignment horizontal="right"/>
    </xf>
    <xf numFmtId="0" fontId="10" fillId="10" borderId="4" xfId="2" applyFont="1" applyFill="1" applyBorder="1" applyAlignment="1">
      <alignment horizontal="left"/>
    </xf>
    <xf numFmtId="0" fontId="4" fillId="0" borderId="4" xfId="2" applyFont="1" applyBorder="1"/>
    <xf numFmtId="9" fontId="4" fillId="0" borderId="4" xfId="2" applyNumberFormat="1" applyFont="1" applyBorder="1"/>
    <xf numFmtId="0" fontId="5" fillId="0" borderId="4" xfId="2" applyFont="1" applyBorder="1"/>
    <xf numFmtId="0" fontId="5" fillId="10" borderId="4" xfId="2" applyFont="1" applyFill="1" applyBorder="1" applyAlignment="1">
      <alignment horizontal="right"/>
    </xf>
    <xf numFmtId="164" fontId="4" fillId="8" borderId="0" xfId="3" applyFont="1" applyFill="1" applyBorder="1" applyAlignment="1">
      <alignment horizontal="left"/>
    </xf>
    <xf numFmtId="0" fontId="4" fillId="0" borderId="0" xfId="2" applyFont="1" applyAlignment="1">
      <alignment horizontal="left"/>
    </xf>
    <xf numFmtId="0" fontId="4" fillId="9" borderId="15" xfId="2" applyFont="1" applyFill="1" applyBorder="1"/>
    <xf numFmtId="9" fontId="4" fillId="0" borderId="11" xfId="2" applyNumberFormat="1" applyFont="1" applyBorder="1"/>
    <xf numFmtId="164" fontId="4" fillId="0" borderId="0" xfId="3" applyFont="1" applyFill="1" applyBorder="1" applyAlignment="1">
      <alignment horizontal="left"/>
    </xf>
    <xf numFmtId="0" fontId="4" fillId="0" borderId="6" xfId="2" applyFont="1" applyBorder="1"/>
    <xf numFmtId="0" fontId="5" fillId="0" borderId="0" xfId="2" applyFont="1" applyAlignment="1">
      <alignment horizontal="right"/>
    </xf>
    <xf numFmtId="164" fontId="5" fillId="0" borderId="0" xfId="3" applyFont="1" applyFill="1" applyBorder="1" applyAlignment="1">
      <alignment horizontal="left"/>
    </xf>
    <xf numFmtId="9" fontId="4" fillId="0" borderId="0" xfId="2" applyNumberFormat="1" applyFont="1"/>
    <xf numFmtId="9" fontId="12" fillId="6" borderId="4" xfId="2" applyNumberFormat="1" applyFont="1" applyFill="1" applyBorder="1" applyAlignment="1">
      <alignment horizontal="center" vertical="top" wrapText="1"/>
    </xf>
    <xf numFmtId="0" fontId="4" fillId="0" borderId="0" xfId="2" applyFont="1" applyBorder="1"/>
    <xf numFmtId="0" fontId="15" fillId="0" borderId="0" xfId="0" applyFont="1" applyBorder="1" applyAlignment="1">
      <alignment vertical="center"/>
    </xf>
    <xf numFmtId="0" fontId="4" fillId="0" borderId="0" xfId="2" applyFont="1" applyFill="1" applyBorder="1"/>
    <xf numFmtId="0" fontId="15" fillId="0" borderId="0" xfId="0" applyFont="1" applyBorder="1"/>
    <xf numFmtId="0" fontId="5" fillId="10" borderId="4" xfId="2" applyNumberFormat="1" applyFont="1" applyFill="1" applyBorder="1" applyAlignment="1">
      <alignment horizontal="right"/>
    </xf>
    <xf numFmtId="0" fontId="4" fillId="11" borderId="4" xfId="3" applyNumberFormat="1" applyFont="1" applyFill="1" applyBorder="1" applyAlignment="1">
      <alignment horizontal="right"/>
    </xf>
    <xf numFmtId="9" fontId="4" fillId="11" borderId="4" xfId="3" applyNumberFormat="1" applyFont="1" applyFill="1" applyBorder="1" applyAlignment="1">
      <alignment horizontal="right"/>
    </xf>
    <xf numFmtId="0" fontId="0" fillId="0" borderId="0" xfId="0" applyAlignment="1"/>
    <xf numFmtId="0" fontId="0" fillId="12" borderId="0" xfId="0" applyFill="1"/>
    <xf numFmtId="44" fontId="0" fillId="13" borderId="0" xfId="4" applyFont="1" applyFill="1"/>
    <xf numFmtId="44" fontId="0" fillId="14" borderId="0" xfId="4" applyFont="1" applyFill="1"/>
    <xf numFmtId="44" fontId="0" fillId="13" borderId="0" xfId="0" applyNumberFormat="1" applyFill="1"/>
    <xf numFmtId="2" fontId="14" fillId="13" borderId="0" xfId="0" applyNumberFormat="1" applyFont="1" applyFill="1"/>
    <xf numFmtId="0" fontId="14" fillId="12" borderId="0" xfId="0" applyFont="1" applyFill="1"/>
    <xf numFmtId="0" fontId="14" fillId="0" borderId="0" xfId="0" applyFont="1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4" fillId="0" borderId="2" xfId="2" applyFont="1" applyBorder="1" applyAlignment="1"/>
    <xf numFmtId="0" fontId="4" fillId="0" borderId="3" xfId="2" applyFont="1" applyBorder="1" applyAlignment="1"/>
    <xf numFmtId="0" fontId="5" fillId="3" borderId="6" xfId="2" applyFont="1" applyFill="1" applyBorder="1" applyAlignment="1">
      <alignment horizontal="center" vertical="top"/>
    </xf>
    <xf numFmtId="0" fontId="5" fillId="3" borderId="7" xfId="2" applyFont="1" applyFill="1" applyBorder="1" applyAlignment="1">
      <alignment horizontal="center" vertical="top"/>
    </xf>
    <xf numFmtId="0" fontId="5" fillId="3" borderId="5" xfId="2" applyFont="1" applyFill="1" applyBorder="1" applyAlignment="1">
      <alignment horizontal="center" vertical="top"/>
    </xf>
    <xf numFmtId="0" fontId="5" fillId="3" borderId="6" xfId="2" applyFont="1" applyFill="1" applyBorder="1" applyAlignment="1">
      <alignment horizontal="center" vertical="top" wrapText="1"/>
    </xf>
    <xf numFmtId="0" fontId="5" fillId="3" borderId="7" xfId="2" applyFont="1" applyFill="1" applyBorder="1" applyAlignment="1">
      <alignment horizontal="center" vertical="top" wrapText="1"/>
    </xf>
    <xf numFmtId="0" fontId="5" fillId="3" borderId="5" xfId="2" applyFont="1" applyFill="1" applyBorder="1" applyAlignment="1">
      <alignment horizontal="center" vertical="top" wrapText="1"/>
    </xf>
    <xf numFmtId="0" fontId="5" fillId="7" borderId="4" xfId="2" applyFont="1" applyFill="1" applyBorder="1" applyAlignment="1">
      <alignment horizontal="left"/>
    </xf>
    <xf numFmtId="0" fontId="8" fillId="0" borderId="4" xfId="2" applyFont="1" applyBorder="1" applyAlignment="1">
      <alignment horizontal="center" vertical="center"/>
    </xf>
    <xf numFmtId="0" fontId="5" fillId="9" borderId="18" xfId="2" applyFont="1" applyFill="1" applyBorder="1" applyAlignment="1">
      <alignment horizontal="center" vertical="center"/>
    </xf>
    <xf numFmtId="0" fontId="5" fillId="9" borderId="19" xfId="2" applyFont="1" applyFill="1" applyBorder="1" applyAlignment="1">
      <alignment horizontal="center" vertical="center"/>
    </xf>
    <xf numFmtId="0" fontId="5" fillId="9" borderId="20" xfId="2" applyFont="1" applyFill="1" applyBorder="1" applyAlignment="1">
      <alignment horizontal="center" vertical="center"/>
    </xf>
    <xf numFmtId="0" fontId="5" fillId="9" borderId="21" xfId="2" applyFont="1" applyFill="1" applyBorder="1" applyAlignment="1">
      <alignment horizontal="center" vertical="center"/>
    </xf>
    <xf numFmtId="0" fontId="5" fillId="9" borderId="14" xfId="2" applyFont="1" applyFill="1" applyBorder="1" applyAlignment="1">
      <alignment horizontal="center" vertical="center"/>
    </xf>
    <xf numFmtId="0" fontId="5" fillId="9" borderId="22" xfId="2" applyFont="1" applyFill="1" applyBorder="1" applyAlignment="1">
      <alignment horizontal="center" vertical="center"/>
    </xf>
    <xf numFmtId="0" fontId="9" fillId="10" borderId="23" xfId="2" applyFont="1" applyFill="1" applyBorder="1" applyAlignment="1">
      <alignment horizontal="center" vertical="center"/>
    </xf>
    <xf numFmtId="0" fontId="9" fillId="10" borderId="4" xfId="2" applyFont="1" applyFill="1" applyBorder="1" applyAlignment="1">
      <alignment horizontal="center" vertical="center"/>
    </xf>
    <xf numFmtId="0" fontId="9" fillId="10" borderId="24" xfId="2" applyFont="1" applyFill="1" applyBorder="1" applyAlignment="1">
      <alignment horizontal="center" vertical="center"/>
    </xf>
    <xf numFmtId="0" fontId="9" fillId="10" borderId="25" xfId="2" applyFont="1" applyFill="1" applyBorder="1" applyAlignment="1">
      <alignment horizontal="center" vertical="center"/>
    </xf>
    <xf numFmtId="0" fontId="9" fillId="10" borderId="26" xfId="2" applyFont="1" applyFill="1" applyBorder="1" applyAlignment="1">
      <alignment horizontal="center" vertical="center"/>
    </xf>
    <xf numFmtId="0" fontId="9" fillId="10" borderId="27" xfId="2" applyFont="1" applyFill="1" applyBorder="1" applyAlignment="1">
      <alignment horizontal="center" vertical="center"/>
    </xf>
    <xf numFmtId="0" fontId="7" fillId="0" borderId="28" xfId="2" applyFont="1" applyBorder="1" applyAlignment="1">
      <alignment horizontal="left" vertical="center"/>
    </xf>
    <xf numFmtId="0" fontId="7" fillId="0" borderId="11" xfId="2" applyFont="1" applyBorder="1" applyAlignment="1">
      <alignment horizontal="left" vertical="center"/>
    </xf>
    <xf numFmtId="0" fontId="4" fillId="0" borderId="6" xfId="2" applyFont="1" applyBorder="1" applyAlignment="1">
      <alignment horizontal="left"/>
    </xf>
    <xf numFmtId="0" fontId="4" fillId="0" borderId="7" xfId="2" applyFont="1" applyBorder="1" applyAlignment="1">
      <alignment horizontal="left"/>
    </xf>
    <xf numFmtId="0" fontId="4" fillId="0" borderId="5" xfId="2" applyFont="1" applyBorder="1" applyAlignment="1">
      <alignment horizontal="left"/>
    </xf>
    <xf numFmtId="0" fontId="4" fillId="9" borderId="6" xfId="2" applyFont="1" applyFill="1" applyBorder="1" applyAlignment="1">
      <alignment horizontal="left"/>
    </xf>
    <xf numFmtId="0" fontId="4" fillId="9" borderId="7" xfId="2" applyFont="1" applyFill="1" applyBorder="1" applyAlignment="1">
      <alignment horizontal="left"/>
    </xf>
    <xf numFmtId="0" fontId="4" fillId="9" borderId="5" xfId="2" applyFont="1" applyFill="1" applyBorder="1" applyAlignment="1">
      <alignment horizontal="left"/>
    </xf>
    <xf numFmtId="0" fontId="11" fillId="5" borderId="15" xfId="2" applyFont="1" applyFill="1" applyBorder="1" applyAlignment="1">
      <alignment horizontal="center"/>
    </xf>
    <xf numFmtId="0" fontId="11" fillId="5" borderId="16" xfId="2" applyFont="1" applyFill="1" applyBorder="1" applyAlignment="1">
      <alignment horizontal="center"/>
    </xf>
    <xf numFmtId="0" fontId="11" fillId="5" borderId="17" xfId="2" applyFont="1" applyFill="1" applyBorder="1" applyAlignment="1">
      <alignment horizontal="center"/>
    </xf>
    <xf numFmtId="0" fontId="11" fillId="5" borderId="10" xfId="2" applyFont="1" applyFill="1" applyBorder="1" applyAlignment="1">
      <alignment horizontal="center"/>
    </xf>
    <xf numFmtId="0" fontId="11" fillId="5" borderId="0" xfId="2" applyFont="1" applyFill="1" applyAlignment="1">
      <alignment horizontal="center"/>
    </xf>
    <xf numFmtId="0" fontId="11" fillId="5" borderId="9" xfId="2" applyFont="1" applyFill="1" applyBorder="1" applyAlignment="1">
      <alignment horizontal="center"/>
    </xf>
    <xf numFmtId="0" fontId="11" fillId="5" borderId="13" xfId="2" applyFont="1" applyFill="1" applyBorder="1" applyAlignment="1">
      <alignment horizontal="center"/>
    </xf>
    <xf numFmtId="0" fontId="11" fillId="5" borderId="14" xfId="2" applyFont="1" applyFill="1" applyBorder="1" applyAlignment="1">
      <alignment horizontal="center"/>
    </xf>
    <xf numFmtId="0" fontId="11" fillId="5" borderId="12" xfId="2" applyFont="1" applyFill="1" applyBorder="1" applyAlignment="1">
      <alignment horizontal="center"/>
    </xf>
  </cellXfs>
  <cellStyles count="5">
    <cellStyle name="Euro" xfId="3" xr:uid="{F0DCBB37-DE0E-4BDD-8FA9-1EE576C17749}"/>
    <cellStyle name="Standaard" xfId="0" builtinId="0"/>
    <cellStyle name="Standaard 2" xfId="2" xr:uid="{63D49F37-679F-454F-A0B7-5D03FE0EBA63}"/>
    <cellStyle name="Standaard_Personeel (2)" xfId="1" xr:uid="{EAEDC609-6F93-4B1B-8841-0093ED2BB404}"/>
    <cellStyle name="Valuta" xfId="4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6</xdr:row>
      <xdr:rowOff>76200</xdr:rowOff>
    </xdr:from>
    <xdr:to>
      <xdr:col>5</xdr:col>
      <xdr:colOff>600075</xdr:colOff>
      <xdr:row>6</xdr:row>
      <xdr:rowOff>76200</xdr:rowOff>
    </xdr:to>
    <xdr:sp macro="" textlink="">
      <xdr:nvSpPr>
        <xdr:cNvPr id="2" name="Line 17">
          <a:extLst>
            <a:ext uri="{FF2B5EF4-FFF2-40B4-BE49-F238E27FC236}">
              <a16:creationId xmlns:a16="http://schemas.microsoft.com/office/drawing/2014/main" id="{52742D09-993F-40B5-A0C2-6FF24FBEDEB1}"/>
            </a:ext>
          </a:extLst>
        </xdr:cNvPr>
        <xdr:cNvSpPr>
          <a:spLocks noChangeShapeType="1"/>
        </xdr:cNvSpPr>
      </xdr:nvSpPr>
      <xdr:spPr bwMode="auto">
        <a:xfrm>
          <a:off x="7538085" y="1272540"/>
          <a:ext cx="590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9525</xdr:colOff>
      <xdr:row>13</xdr:row>
      <xdr:rowOff>76200</xdr:rowOff>
    </xdr:from>
    <xdr:to>
      <xdr:col>6</xdr:col>
      <xdr:colOff>0</xdr:colOff>
      <xdr:row>13</xdr:row>
      <xdr:rowOff>76200</xdr:rowOff>
    </xdr:to>
    <xdr:sp macro="" textlink="">
      <xdr:nvSpPr>
        <xdr:cNvPr id="3" name="Line 21">
          <a:extLst>
            <a:ext uri="{FF2B5EF4-FFF2-40B4-BE49-F238E27FC236}">
              <a16:creationId xmlns:a16="http://schemas.microsoft.com/office/drawing/2014/main" id="{6E946797-B70B-4CA0-B6EF-4F47FFB01C14}"/>
            </a:ext>
          </a:extLst>
        </xdr:cNvPr>
        <xdr:cNvSpPr>
          <a:spLocks noChangeShapeType="1"/>
        </xdr:cNvSpPr>
      </xdr:nvSpPr>
      <xdr:spPr bwMode="auto">
        <a:xfrm>
          <a:off x="7538085" y="2720340"/>
          <a:ext cx="61531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238125</xdr:colOff>
      <xdr:row>6</xdr:row>
      <xdr:rowOff>0</xdr:rowOff>
    </xdr:from>
    <xdr:to>
      <xdr:col>5</xdr:col>
      <xdr:colOff>381000</xdr:colOff>
      <xdr:row>6</xdr:row>
      <xdr:rowOff>152400</xdr:rowOff>
    </xdr:to>
    <xdr:sp macro="" textlink="">
      <xdr:nvSpPr>
        <xdr:cNvPr id="4" name="Rectangle 22">
          <a:extLst>
            <a:ext uri="{FF2B5EF4-FFF2-40B4-BE49-F238E27FC236}">
              <a16:creationId xmlns:a16="http://schemas.microsoft.com/office/drawing/2014/main" id="{5A49CB6E-C49D-4E44-A95F-F1DAB2B0E1AC}"/>
            </a:ext>
          </a:extLst>
        </xdr:cNvPr>
        <xdr:cNvSpPr>
          <a:spLocks noChangeArrowheads="1"/>
        </xdr:cNvSpPr>
      </xdr:nvSpPr>
      <xdr:spPr bwMode="auto">
        <a:xfrm>
          <a:off x="7766685" y="1196340"/>
          <a:ext cx="142875" cy="1447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nl-N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X</a:t>
          </a:r>
        </a:p>
      </xdr:txBody>
    </xdr:sp>
    <xdr:clientData/>
  </xdr:twoCellAnchor>
  <xdr:twoCellAnchor>
    <xdr:from>
      <xdr:col>5</xdr:col>
      <xdr:colOff>238125</xdr:colOff>
      <xdr:row>13</xdr:row>
      <xdr:rowOff>0</xdr:rowOff>
    </xdr:from>
    <xdr:to>
      <xdr:col>5</xdr:col>
      <xdr:colOff>381000</xdr:colOff>
      <xdr:row>13</xdr:row>
      <xdr:rowOff>152400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99A90F85-52BE-4078-9DE8-2E50D2203999}"/>
            </a:ext>
          </a:extLst>
        </xdr:cNvPr>
        <xdr:cNvSpPr>
          <a:spLocks noChangeArrowheads="1"/>
        </xdr:cNvSpPr>
      </xdr:nvSpPr>
      <xdr:spPr bwMode="auto">
        <a:xfrm>
          <a:off x="7766685" y="2644140"/>
          <a:ext cx="142875" cy="1447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nl-N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X</a:t>
          </a:r>
        </a:p>
      </xdr:txBody>
    </xdr:sp>
    <xdr:clientData/>
  </xdr:twoCellAnchor>
  <xdr:twoCellAnchor>
    <xdr:from>
      <xdr:col>8</xdr:col>
      <xdr:colOff>495300</xdr:colOff>
      <xdr:row>8</xdr:row>
      <xdr:rowOff>266700</xdr:rowOff>
    </xdr:from>
    <xdr:to>
      <xdr:col>9</xdr:col>
      <xdr:colOff>495300</xdr:colOff>
      <xdr:row>9</xdr:row>
      <xdr:rowOff>123825</xdr:rowOff>
    </xdr:to>
    <xdr:sp macro="" textlink="">
      <xdr:nvSpPr>
        <xdr:cNvPr id="6" name="Rectangle 29">
          <a:extLst>
            <a:ext uri="{FF2B5EF4-FFF2-40B4-BE49-F238E27FC236}">
              <a16:creationId xmlns:a16="http://schemas.microsoft.com/office/drawing/2014/main" id="{90579988-B16E-436D-A445-625EC8C219CF}"/>
            </a:ext>
          </a:extLst>
        </xdr:cNvPr>
        <xdr:cNvSpPr>
          <a:spLocks noChangeArrowheads="1"/>
        </xdr:cNvSpPr>
      </xdr:nvSpPr>
      <xdr:spPr bwMode="auto">
        <a:xfrm>
          <a:off x="9540240" y="1752600"/>
          <a:ext cx="624840" cy="43624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nl-NL" sz="1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100</a:t>
          </a:r>
        </a:p>
      </xdr:txBody>
    </xdr:sp>
    <xdr:clientData/>
  </xdr:twoCellAnchor>
  <xdr:twoCellAnchor>
    <xdr:from>
      <xdr:col>7</xdr:col>
      <xdr:colOff>19050</xdr:colOff>
      <xdr:row>6</xdr:row>
      <xdr:rowOff>76200</xdr:rowOff>
    </xdr:from>
    <xdr:to>
      <xdr:col>8</xdr:col>
      <xdr:colOff>447675</xdr:colOff>
      <xdr:row>13</xdr:row>
      <xdr:rowOff>76200</xdr:rowOff>
    </xdr:to>
    <xdr:sp macro="" textlink="">
      <xdr:nvSpPr>
        <xdr:cNvPr id="7" name="AutoShape 30">
          <a:extLst>
            <a:ext uri="{FF2B5EF4-FFF2-40B4-BE49-F238E27FC236}">
              <a16:creationId xmlns:a16="http://schemas.microsoft.com/office/drawing/2014/main" id="{8DE361BB-6FD9-40C1-813B-6319F72F12A8}"/>
            </a:ext>
          </a:extLst>
        </xdr:cNvPr>
        <xdr:cNvSpPr>
          <a:spLocks/>
        </xdr:cNvSpPr>
      </xdr:nvSpPr>
      <xdr:spPr bwMode="auto">
        <a:xfrm>
          <a:off x="8721090" y="1272540"/>
          <a:ext cx="771525" cy="1447800"/>
        </a:xfrm>
        <a:prstGeom prst="rightBrace">
          <a:avLst>
            <a:gd name="adj1" fmla="val 44896"/>
            <a:gd name="adj2" fmla="val 521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3</xdr:row>
      <xdr:rowOff>142875</xdr:rowOff>
    </xdr:from>
    <xdr:to>
      <xdr:col>3</xdr:col>
      <xdr:colOff>704850</xdr:colOff>
      <xdr:row>6</xdr:row>
      <xdr:rowOff>19050</xdr:rowOff>
    </xdr:to>
    <xdr:sp macro="" textlink="">
      <xdr:nvSpPr>
        <xdr:cNvPr id="2" name="Pijl: ingekeept rechts 1">
          <a:extLst>
            <a:ext uri="{FF2B5EF4-FFF2-40B4-BE49-F238E27FC236}">
              <a16:creationId xmlns:a16="http://schemas.microsoft.com/office/drawing/2014/main" id="{4739DC1B-E222-4C11-9479-4707B55499AD}"/>
            </a:ext>
          </a:extLst>
        </xdr:cNvPr>
        <xdr:cNvSpPr/>
      </xdr:nvSpPr>
      <xdr:spPr>
        <a:xfrm>
          <a:off x="3703320" y="622935"/>
          <a:ext cx="666750" cy="340995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nl-NL"/>
        </a:p>
      </xdr:txBody>
    </xdr:sp>
    <xdr:clientData/>
  </xdr:twoCellAnchor>
  <xdr:twoCellAnchor>
    <xdr:from>
      <xdr:col>3</xdr:col>
      <xdr:colOff>28575</xdr:colOff>
      <xdr:row>10</xdr:row>
      <xdr:rowOff>57150</xdr:rowOff>
    </xdr:from>
    <xdr:to>
      <xdr:col>3</xdr:col>
      <xdr:colOff>695325</xdr:colOff>
      <xdr:row>12</xdr:row>
      <xdr:rowOff>95250</xdr:rowOff>
    </xdr:to>
    <xdr:sp macro="" textlink="">
      <xdr:nvSpPr>
        <xdr:cNvPr id="3" name="Pijl: ingekeept rechts 2">
          <a:extLst>
            <a:ext uri="{FF2B5EF4-FFF2-40B4-BE49-F238E27FC236}">
              <a16:creationId xmlns:a16="http://schemas.microsoft.com/office/drawing/2014/main" id="{5D06BFD5-95EE-4D94-8F4D-27CB58892900}"/>
            </a:ext>
          </a:extLst>
        </xdr:cNvPr>
        <xdr:cNvSpPr/>
      </xdr:nvSpPr>
      <xdr:spPr>
        <a:xfrm>
          <a:off x="3693795" y="1466850"/>
          <a:ext cx="666750" cy="342900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nl-NL"/>
        </a:p>
      </xdr:txBody>
    </xdr:sp>
    <xdr:clientData/>
  </xdr:twoCellAnchor>
  <xdr:twoCellAnchor>
    <xdr:from>
      <xdr:col>4</xdr:col>
      <xdr:colOff>495300</xdr:colOff>
      <xdr:row>4</xdr:row>
      <xdr:rowOff>9525</xdr:rowOff>
    </xdr:from>
    <xdr:to>
      <xdr:col>5</xdr:col>
      <xdr:colOff>133350</xdr:colOff>
      <xdr:row>6</xdr:row>
      <xdr:rowOff>47625</xdr:rowOff>
    </xdr:to>
    <xdr:sp macro="" textlink="">
      <xdr:nvSpPr>
        <xdr:cNvPr id="4" name="Pijl: ingekeept rechts 3">
          <a:extLst>
            <a:ext uri="{FF2B5EF4-FFF2-40B4-BE49-F238E27FC236}">
              <a16:creationId xmlns:a16="http://schemas.microsoft.com/office/drawing/2014/main" id="{DCF32FD9-AC5D-43F8-96B5-544B9EB16EC4}"/>
            </a:ext>
          </a:extLst>
        </xdr:cNvPr>
        <xdr:cNvSpPr/>
      </xdr:nvSpPr>
      <xdr:spPr>
        <a:xfrm>
          <a:off x="7109460" y="649605"/>
          <a:ext cx="697230" cy="342900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nl-NL"/>
        </a:p>
      </xdr:txBody>
    </xdr:sp>
    <xdr:clientData/>
  </xdr:twoCellAnchor>
  <xdr:twoCellAnchor>
    <xdr:from>
      <xdr:col>4</xdr:col>
      <xdr:colOff>485775</xdr:colOff>
      <xdr:row>10</xdr:row>
      <xdr:rowOff>66675</xdr:rowOff>
    </xdr:from>
    <xdr:to>
      <xdr:col>5</xdr:col>
      <xdr:colOff>123825</xdr:colOff>
      <xdr:row>12</xdr:row>
      <xdr:rowOff>104775</xdr:rowOff>
    </xdr:to>
    <xdr:sp macro="" textlink="">
      <xdr:nvSpPr>
        <xdr:cNvPr id="5" name="Pijl: ingekeept rechts 4">
          <a:extLst>
            <a:ext uri="{FF2B5EF4-FFF2-40B4-BE49-F238E27FC236}">
              <a16:creationId xmlns:a16="http://schemas.microsoft.com/office/drawing/2014/main" id="{C566ECEB-4E8C-4CFA-BC03-D22410FE8766}"/>
            </a:ext>
          </a:extLst>
        </xdr:cNvPr>
        <xdr:cNvSpPr/>
      </xdr:nvSpPr>
      <xdr:spPr>
        <a:xfrm>
          <a:off x="7099935" y="1476375"/>
          <a:ext cx="697230" cy="342900"/>
        </a:xfrm>
        <a:prstGeom prst="notch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nl-NL"/>
        </a:p>
      </xdr:txBody>
    </xdr:sp>
    <xdr:clientData/>
  </xdr:twoCellAnchor>
  <xdr:twoCellAnchor>
    <xdr:from>
      <xdr:col>7</xdr:col>
      <xdr:colOff>47625</xdr:colOff>
      <xdr:row>5</xdr:row>
      <xdr:rowOff>9524</xdr:rowOff>
    </xdr:from>
    <xdr:to>
      <xdr:col>7</xdr:col>
      <xdr:colOff>476250</xdr:colOff>
      <xdr:row>13</xdr:row>
      <xdr:rowOff>123824</xdr:rowOff>
    </xdr:to>
    <xdr:sp macro="" textlink="">
      <xdr:nvSpPr>
        <xdr:cNvPr id="6" name="Rechteraccolade 5">
          <a:extLst>
            <a:ext uri="{FF2B5EF4-FFF2-40B4-BE49-F238E27FC236}">
              <a16:creationId xmlns:a16="http://schemas.microsoft.com/office/drawing/2014/main" id="{A364121D-9B3A-4946-9C56-F2BCF1F76F62}"/>
            </a:ext>
          </a:extLst>
        </xdr:cNvPr>
        <xdr:cNvSpPr/>
      </xdr:nvSpPr>
      <xdr:spPr>
        <a:xfrm>
          <a:off x="8505825" y="802004"/>
          <a:ext cx="428625" cy="1188720"/>
        </a:xfrm>
        <a:prstGeom prst="rightBrace">
          <a:avLst>
            <a:gd name="adj1" fmla="val 32659"/>
            <a:gd name="adj2" fmla="val 58719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nl-NL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B55C7-28C4-4C96-A650-9001B400FAA8}">
  <sheetPr>
    <tabColor indexed="51"/>
  </sheetPr>
  <dimension ref="A1:R25"/>
  <sheetViews>
    <sheetView showGridLines="0" zoomScaleNormal="100" workbookViewId="0">
      <selection activeCell="B13" sqref="B13"/>
    </sheetView>
  </sheetViews>
  <sheetFormatPr defaultColWidth="9.109375" defaultRowHeight="11.4" x14ac:dyDescent="0.2"/>
  <cols>
    <col min="1" max="1" width="73.88671875" style="1" customWidth="1"/>
    <col min="2" max="2" width="10.33203125" style="1" customWidth="1"/>
    <col min="3" max="3" width="2.33203125" style="1" customWidth="1"/>
    <col min="4" max="4" width="8.33203125" style="1" customWidth="1"/>
    <col min="5" max="5" width="14.88671875" style="1" customWidth="1"/>
    <col min="6" max="6" width="9.109375" style="1"/>
    <col min="7" max="7" width="8" style="1" customWidth="1"/>
    <col min="8" max="8" width="5" style="1" customWidth="1"/>
    <col min="9" max="10" width="9.109375" style="1"/>
    <col min="11" max="11" width="18.88671875" style="1" customWidth="1"/>
    <col min="12" max="16384" width="9.109375" style="1"/>
  </cols>
  <sheetData>
    <row r="1" spans="1:12" ht="12.6" thickTop="1" thickBot="1" x14ac:dyDescent="0.25">
      <c r="A1" s="80" t="s">
        <v>0</v>
      </c>
      <c r="B1" s="81"/>
      <c r="C1" s="81"/>
      <c r="D1" s="81"/>
      <c r="E1" s="81"/>
      <c r="F1" s="81"/>
      <c r="G1" s="81"/>
      <c r="H1" s="81"/>
      <c r="I1" s="81"/>
      <c r="J1" s="82"/>
      <c r="K1" s="83"/>
    </row>
    <row r="2" spans="1:12" ht="12.6" thickTop="1" thickBot="1" x14ac:dyDescent="0.25">
      <c r="A2" s="80" t="s">
        <v>1</v>
      </c>
      <c r="B2" s="81"/>
      <c r="C2" s="81"/>
      <c r="D2" s="81"/>
      <c r="E2" s="81"/>
      <c r="F2" s="81"/>
      <c r="G2" s="81"/>
      <c r="H2" s="81"/>
      <c r="I2" s="81"/>
      <c r="J2" s="82"/>
      <c r="K2" s="83"/>
    </row>
    <row r="3" spans="1:12" ht="12" thickTop="1" x14ac:dyDescent="0.2"/>
    <row r="4" spans="1:12" ht="45.6" x14ac:dyDescent="0.2">
      <c r="A4" s="2" t="s">
        <v>2</v>
      </c>
      <c r="B4" s="3" t="s">
        <v>3</v>
      </c>
      <c r="C4" s="84" t="s">
        <v>4</v>
      </c>
      <c r="D4" s="85"/>
      <c r="E4" s="85"/>
      <c r="F4" s="85"/>
      <c r="G4" s="85"/>
      <c r="H4" s="86"/>
      <c r="I4" s="87" t="s">
        <v>5</v>
      </c>
      <c r="J4" s="88"/>
      <c r="K4" s="89"/>
    </row>
    <row r="5" spans="1:12" x14ac:dyDescent="0.2">
      <c r="A5" s="4" t="s">
        <v>6</v>
      </c>
      <c r="B5" s="5">
        <v>50</v>
      </c>
      <c r="C5" s="6"/>
      <c r="D5" s="7"/>
      <c r="E5" s="8" t="s">
        <v>7</v>
      </c>
      <c r="F5" s="7"/>
      <c r="G5" s="8" t="s">
        <v>8</v>
      </c>
      <c r="H5" s="9"/>
      <c r="I5" s="10"/>
      <c r="J5" s="11"/>
      <c r="K5" s="12"/>
    </row>
    <row r="6" spans="1:12" x14ac:dyDescent="0.2">
      <c r="A6" s="4" t="s">
        <v>56</v>
      </c>
      <c r="B6" s="5">
        <v>50</v>
      </c>
      <c r="C6" s="6"/>
      <c r="D6" s="7"/>
      <c r="E6" s="8"/>
      <c r="F6" s="7"/>
      <c r="G6" s="8"/>
      <c r="H6" s="15"/>
      <c r="I6" s="10"/>
      <c r="J6" s="11"/>
      <c r="K6" s="12"/>
    </row>
    <row r="7" spans="1:12" x14ac:dyDescent="0.2">
      <c r="A7" s="4"/>
      <c r="B7" s="5"/>
      <c r="C7" s="6"/>
      <c r="D7" s="13" t="s">
        <v>2</v>
      </c>
      <c r="E7" s="14">
        <v>100</v>
      </c>
      <c r="F7" s="15"/>
      <c r="G7" s="64">
        <v>0.5</v>
      </c>
      <c r="H7" s="15"/>
      <c r="I7" s="10"/>
      <c r="J7" s="11"/>
      <c r="K7" s="12"/>
    </row>
    <row r="8" spans="1:12" x14ac:dyDescent="0.2">
      <c r="A8" s="16" t="s">
        <v>9</v>
      </c>
      <c r="B8" s="17">
        <v>100</v>
      </c>
      <c r="C8" s="6"/>
      <c r="D8" s="18"/>
      <c r="E8" s="18"/>
      <c r="F8" s="18"/>
      <c r="G8" s="18"/>
      <c r="H8" s="18"/>
      <c r="I8" s="19"/>
      <c r="J8" s="20"/>
      <c r="K8" s="21"/>
    </row>
    <row r="9" spans="1:12" ht="45.6" x14ac:dyDescent="0.2">
      <c r="A9" s="2" t="s">
        <v>10</v>
      </c>
      <c r="B9" s="3" t="s">
        <v>3</v>
      </c>
      <c r="C9" s="22"/>
      <c r="D9" s="18"/>
      <c r="E9" s="18"/>
      <c r="F9" s="18"/>
      <c r="G9" s="18"/>
      <c r="H9" s="18"/>
      <c r="I9" s="19"/>
      <c r="J9" s="20"/>
      <c r="K9" s="21"/>
    </row>
    <row r="10" spans="1:12" x14ac:dyDescent="0.2">
      <c r="A10" s="4" t="s">
        <v>11</v>
      </c>
      <c r="B10" s="5">
        <v>35</v>
      </c>
      <c r="C10" s="22"/>
      <c r="D10" s="18"/>
      <c r="E10" s="18"/>
      <c r="F10" s="18"/>
      <c r="G10" s="18"/>
      <c r="H10" s="18"/>
      <c r="I10" s="19"/>
      <c r="J10" s="23"/>
      <c r="K10" s="21"/>
    </row>
    <row r="11" spans="1:12" x14ac:dyDescent="0.2">
      <c r="A11" s="4" t="s">
        <v>12</v>
      </c>
      <c r="B11" s="5">
        <v>24</v>
      </c>
      <c r="C11" s="22"/>
      <c r="D11" s="18"/>
      <c r="E11" s="18"/>
      <c r="F11" s="18"/>
      <c r="G11" s="18"/>
      <c r="H11" s="18"/>
      <c r="I11" s="19"/>
      <c r="J11" s="23"/>
      <c r="K11" s="21"/>
    </row>
    <row r="12" spans="1:12" x14ac:dyDescent="0.2">
      <c r="A12" s="4" t="s">
        <v>13</v>
      </c>
      <c r="B12" s="5">
        <v>35</v>
      </c>
      <c r="C12" s="22"/>
      <c r="D12" s="18"/>
      <c r="E12" s="18"/>
      <c r="F12" s="18"/>
      <c r="G12" s="18"/>
      <c r="H12" s="18"/>
      <c r="I12" s="19"/>
      <c r="J12" s="23"/>
      <c r="K12" s="21"/>
    </row>
    <row r="13" spans="1:12" x14ac:dyDescent="0.2">
      <c r="A13" s="4" t="s">
        <v>14</v>
      </c>
      <c r="B13" s="5">
        <v>6</v>
      </c>
      <c r="C13" s="22"/>
      <c r="D13" s="7"/>
      <c r="E13" s="8" t="s">
        <v>7</v>
      </c>
      <c r="F13" s="18"/>
      <c r="G13" s="8" t="s">
        <v>8</v>
      </c>
      <c r="H13" s="18"/>
      <c r="I13" s="19"/>
      <c r="J13" s="23"/>
      <c r="K13" s="21"/>
    </row>
    <row r="14" spans="1:12" x14ac:dyDescent="0.2">
      <c r="A14" s="4"/>
      <c r="B14" s="5"/>
      <c r="C14" s="22"/>
      <c r="D14" s="13" t="s">
        <v>15</v>
      </c>
      <c r="E14" s="14">
        <v>100</v>
      </c>
      <c r="F14" s="18"/>
      <c r="G14" s="64">
        <v>0.5</v>
      </c>
      <c r="H14" s="18"/>
      <c r="I14" s="19"/>
      <c r="J14" s="23"/>
      <c r="K14" s="21"/>
    </row>
    <row r="15" spans="1:12" x14ac:dyDescent="0.2">
      <c r="A15" s="16" t="s">
        <v>16</v>
      </c>
      <c r="B15" s="17">
        <v>100</v>
      </c>
      <c r="C15" s="24"/>
      <c r="D15" s="25"/>
      <c r="E15" s="25"/>
      <c r="F15" s="25"/>
      <c r="G15" s="25"/>
      <c r="H15" s="26"/>
      <c r="I15" s="27"/>
      <c r="J15" s="28"/>
      <c r="K15" s="29"/>
    </row>
    <row r="16" spans="1:12" x14ac:dyDescent="0.2">
      <c r="A16" s="90" t="s">
        <v>17</v>
      </c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30"/>
    </row>
    <row r="17" spans="1:18" x14ac:dyDescent="0.2">
      <c r="A17" s="31" t="s">
        <v>18</v>
      </c>
      <c r="B17" s="32"/>
      <c r="C17" s="32"/>
      <c r="D17" s="32"/>
      <c r="E17" s="32"/>
      <c r="F17" s="32"/>
      <c r="G17" s="32"/>
      <c r="H17" s="32"/>
      <c r="I17" s="32"/>
      <c r="J17" s="32"/>
      <c r="K17" s="33"/>
    </row>
    <row r="18" spans="1:18" x14ac:dyDescent="0.2">
      <c r="A18" s="34" t="s">
        <v>19</v>
      </c>
      <c r="B18" s="35"/>
      <c r="C18" s="35"/>
      <c r="D18" s="35"/>
      <c r="E18" s="35"/>
      <c r="F18" s="35"/>
      <c r="G18" s="35"/>
      <c r="H18" s="35"/>
      <c r="I18" s="35"/>
      <c r="J18" s="35"/>
      <c r="K18" s="36"/>
    </row>
    <row r="19" spans="1:18" x14ac:dyDescent="0.2">
      <c r="A19" s="34" t="s">
        <v>20</v>
      </c>
      <c r="B19" s="35"/>
      <c r="C19" s="35"/>
      <c r="D19" s="35"/>
      <c r="E19" s="35"/>
      <c r="F19" s="35"/>
      <c r="G19" s="35"/>
      <c r="H19" s="35"/>
      <c r="I19" s="35"/>
      <c r="J19" s="35"/>
      <c r="K19" s="36"/>
      <c r="M19" s="37"/>
      <c r="N19" s="37"/>
      <c r="O19" s="37"/>
      <c r="P19" s="37"/>
      <c r="Q19" s="37"/>
      <c r="R19" s="37"/>
    </row>
    <row r="20" spans="1:18" x14ac:dyDescent="0.2">
      <c r="A20" s="34" t="s">
        <v>35</v>
      </c>
      <c r="B20" s="35"/>
      <c r="C20" s="35"/>
      <c r="D20" s="35"/>
      <c r="E20" s="35"/>
      <c r="F20" s="35"/>
      <c r="G20" s="35"/>
      <c r="H20" s="35"/>
      <c r="I20" s="35"/>
      <c r="J20" s="35"/>
      <c r="K20" s="36"/>
      <c r="M20" s="38"/>
      <c r="N20" s="38"/>
      <c r="O20" s="38"/>
      <c r="P20" s="38"/>
      <c r="Q20" s="38"/>
      <c r="R20" s="38"/>
    </row>
    <row r="21" spans="1:18" x14ac:dyDescent="0.2">
      <c r="A21" s="34" t="s">
        <v>21</v>
      </c>
      <c r="B21" s="35"/>
      <c r="C21" s="35"/>
      <c r="D21" s="35"/>
      <c r="E21" s="35"/>
      <c r="F21" s="35"/>
      <c r="G21" s="35"/>
      <c r="H21" s="35"/>
      <c r="I21" s="35"/>
      <c r="J21" s="35"/>
      <c r="K21" s="36"/>
    </row>
    <row r="22" spans="1:18" x14ac:dyDescent="0.2">
      <c r="A22" s="34" t="s">
        <v>22</v>
      </c>
      <c r="B22" s="35"/>
      <c r="C22" s="35"/>
      <c r="D22" s="35"/>
      <c r="E22" s="35"/>
      <c r="F22" s="35"/>
      <c r="G22" s="35"/>
      <c r="H22" s="35"/>
      <c r="I22" s="35"/>
      <c r="J22" s="35"/>
      <c r="K22" s="36"/>
    </row>
    <row r="23" spans="1:18" x14ac:dyDescent="0.2">
      <c r="A23" s="34" t="s">
        <v>57</v>
      </c>
      <c r="B23" s="35"/>
      <c r="C23" s="35"/>
      <c r="D23" s="35"/>
      <c r="E23" s="35"/>
      <c r="F23" s="35"/>
      <c r="G23" s="35"/>
      <c r="H23" s="35"/>
      <c r="I23" s="35"/>
      <c r="J23" s="35"/>
      <c r="K23" s="36"/>
    </row>
    <row r="24" spans="1:18" x14ac:dyDescent="0.2">
      <c r="A24" s="39" t="s">
        <v>23</v>
      </c>
      <c r="B24" s="40"/>
      <c r="C24" s="40"/>
      <c r="D24" s="40"/>
      <c r="E24" s="40"/>
      <c r="F24" s="40"/>
      <c r="G24" s="40"/>
      <c r="H24" s="40"/>
      <c r="I24" s="40"/>
      <c r="J24" s="40"/>
      <c r="K24" s="41"/>
    </row>
    <row r="25" spans="1:18" x14ac:dyDescent="0.2">
      <c r="A25" s="39" t="s">
        <v>24</v>
      </c>
      <c r="B25" s="40"/>
      <c r="C25" s="40"/>
      <c r="D25" s="40"/>
      <c r="E25" s="40"/>
      <c r="F25" s="40"/>
      <c r="G25" s="40"/>
      <c r="H25" s="40"/>
      <c r="I25" s="40"/>
      <c r="J25" s="40"/>
      <c r="K25" s="41"/>
    </row>
  </sheetData>
  <mergeCells count="5">
    <mergeCell ref="A1:K1"/>
    <mergeCell ref="A2:K2"/>
    <mergeCell ref="C4:H4"/>
    <mergeCell ref="I4:K4"/>
    <mergeCell ref="A16:K16"/>
  </mergeCells>
  <pageMargins left="0.75" right="0.75" top="1" bottom="1" header="0.5" footer="0.5"/>
  <pageSetup paperSize="9" scale="85" orientation="landscape" r:id="rId1"/>
  <headerFooter alignWithMargins="0">
    <oddFooter>Pagina 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487AA-54DA-4C02-804C-2954A8A0D33F}">
  <sheetPr>
    <tabColor indexed="51"/>
  </sheetPr>
  <dimension ref="A1:K46"/>
  <sheetViews>
    <sheetView showGridLines="0" tabSelected="1" topLeftCell="A17" zoomScale="130" zoomScaleNormal="130" workbookViewId="0">
      <selection activeCell="D30" sqref="D30:E34"/>
    </sheetView>
  </sheetViews>
  <sheetFormatPr defaultColWidth="9.109375" defaultRowHeight="11.4" x14ac:dyDescent="0.2"/>
  <cols>
    <col min="1" max="1" width="51.33203125" style="42" customWidth="1"/>
    <col min="2" max="2" width="8.109375" style="43" customWidth="1"/>
    <col min="3" max="3" width="2.33203125" style="42" customWidth="1"/>
    <col min="4" max="4" width="43" style="42" customWidth="1"/>
    <col min="5" max="5" width="15.44140625" style="42" customWidth="1"/>
    <col min="6" max="6" width="2.33203125" style="42" customWidth="1"/>
    <col min="7" max="7" width="9.109375" style="42" customWidth="1"/>
    <col min="8" max="10" width="7.6640625" style="42" customWidth="1"/>
    <col min="11" max="11" width="10.44140625" style="42" customWidth="1"/>
    <col min="12" max="16384" width="9.109375" style="42"/>
  </cols>
  <sheetData>
    <row r="1" spans="1:11" ht="12.6" thickTop="1" thickBot="1" x14ac:dyDescent="0.25">
      <c r="A1" s="80" t="s">
        <v>25</v>
      </c>
      <c r="B1" s="81"/>
      <c r="C1" s="81"/>
      <c r="D1" s="81"/>
      <c r="E1" s="81"/>
      <c r="F1" s="81"/>
      <c r="G1" s="81"/>
      <c r="H1" s="81"/>
      <c r="I1" s="81"/>
      <c r="J1" s="82"/>
      <c r="K1" s="83"/>
    </row>
    <row r="2" spans="1:11" ht="12.6" thickTop="1" thickBot="1" x14ac:dyDescent="0.25">
      <c r="A2" s="80" t="s">
        <v>26</v>
      </c>
      <c r="B2" s="81"/>
      <c r="C2" s="81"/>
      <c r="D2" s="81"/>
      <c r="E2" s="81"/>
      <c r="F2" s="81"/>
      <c r="G2" s="81"/>
      <c r="H2" s="81"/>
      <c r="I2" s="81"/>
      <c r="J2" s="82"/>
      <c r="K2" s="83"/>
    </row>
    <row r="3" spans="1:11" ht="12.6" thickTop="1" thickBot="1" x14ac:dyDescent="0.25"/>
    <row r="4" spans="1:11" ht="12.75" customHeight="1" thickTop="1" x14ac:dyDescent="0.2">
      <c r="A4" s="44" t="s">
        <v>41</v>
      </c>
      <c r="B4" s="45" t="s">
        <v>28</v>
      </c>
      <c r="D4" s="91" t="s">
        <v>53</v>
      </c>
      <c r="E4" s="91"/>
      <c r="G4" s="91">
        <f>B7*0.5</f>
        <v>50</v>
      </c>
      <c r="H4" s="46"/>
      <c r="I4" s="92" t="s">
        <v>27</v>
      </c>
      <c r="J4" s="93"/>
      <c r="K4" s="94"/>
    </row>
    <row r="5" spans="1:11" ht="12" customHeight="1" x14ac:dyDescent="0.2">
      <c r="A5" s="47" t="s">
        <v>6</v>
      </c>
      <c r="B5" s="104">
        <f>B20</f>
        <v>100</v>
      </c>
      <c r="D5" s="91"/>
      <c r="E5" s="91"/>
      <c r="G5" s="91"/>
      <c r="H5" s="46"/>
      <c r="I5" s="95"/>
      <c r="J5" s="96"/>
      <c r="K5" s="97"/>
    </row>
    <row r="6" spans="1:11" ht="12" customHeight="1" x14ac:dyDescent="0.2">
      <c r="A6" s="47" t="s">
        <v>56</v>
      </c>
      <c r="B6" s="105"/>
      <c r="D6" s="91"/>
      <c r="E6" s="91"/>
      <c r="G6" s="91"/>
      <c r="H6" s="46"/>
      <c r="I6" s="98">
        <f>G8+G4</f>
        <v>100</v>
      </c>
      <c r="J6" s="99"/>
      <c r="K6" s="100"/>
    </row>
    <row r="7" spans="1:11" ht="12" customHeight="1" x14ac:dyDescent="0.25">
      <c r="A7" s="49" t="s">
        <v>40</v>
      </c>
      <c r="B7" s="50">
        <f>SUM(B5:B6)</f>
        <v>100</v>
      </c>
      <c r="D7" s="91"/>
      <c r="E7" s="91"/>
      <c r="G7" s="91"/>
      <c r="H7" s="46"/>
      <c r="I7" s="98"/>
      <c r="J7" s="99"/>
      <c r="K7" s="100"/>
    </row>
    <row r="8" spans="1:11" ht="12.75" customHeight="1" x14ac:dyDescent="0.2">
      <c r="A8" s="44" t="s">
        <v>38</v>
      </c>
      <c r="B8" s="45" t="s">
        <v>28</v>
      </c>
      <c r="D8" s="91" t="s">
        <v>54</v>
      </c>
      <c r="E8" s="91"/>
      <c r="G8" s="91">
        <f>B15*0.5</f>
        <v>50</v>
      </c>
      <c r="H8" s="46"/>
      <c r="I8" s="98"/>
      <c r="J8" s="99"/>
      <c r="K8" s="100"/>
    </row>
    <row r="9" spans="1:11" ht="12.75" customHeight="1" x14ac:dyDescent="0.2">
      <c r="A9" s="44"/>
      <c r="B9" s="45"/>
      <c r="D9" s="91"/>
      <c r="E9" s="91"/>
      <c r="G9" s="91"/>
      <c r="H9" s="46"/>
      <c r="I9" s="98"/>
      <c r="J9" s="99"/>
      <c r="K9" s="100"/>
    </row>
    <row r="10" spans="1:11" ht="12" customHeight="1" x14ac:dyDescent="0.2">
      <c r="A10" s="47" t="s">
        <v>11</v>
      </c>
      <c r="B10" s="48">
        <f>B26</f>
        <v>35</v>
      </c>
      <c r="D10" s="91"/>
      <c r="E10" s="91"/>
      <c r="G10" s="91"/>
      <c r="H10" s="46"/>
      <c r="I10" s="98"/>
      <c r="J10" s="99"/>
      <c r="K10" s="100"/>
    </row>
    <row r="11" spans="1:11" ht="12" customHeight="1" x14ac:dyDescent="0.2">
      <c r="A11" s="47" t="s">
        <v>12</v>
      </c>
      <c r="B11" s="48">
        <f>B32</f>
        <v>24</v>
      </c>
      <c r="D11" s="91"/>
      <c r="E11" s="91"/>
      <c r="G11" s="91"/>
      <c r="H11" s="46"/>
      <c r="I11" s="98"/>
      <c r="J11" s="99"/>
      <c r="K11" s="100"/>
    </row>
    <row r="12" spans="1:11" ht="12" customHeight="1" x14ac:dyDescent="0.2">
      <c r="A12" s="47" t="s">
        <v>13</v>
      </c>
      <c r="B12" s="48">
        <f>B38</f>
        <v>35</v>
      </c>
      <c r="D12" s="91"/>
      <c r="E12" s="91"/>
      <c r="G12" s="91"/>
      <c r="H12" s="46"/>
      <c r="I12" s="98"/>
      <c r="J12" s="99"/>
      <c r="K12" s="100"/>
    </row>
    <row r="13" spans="1:11" ht="12" customHeight="1" x14ac:dyDescent="0.2">
      <c r="A13" s="47" t="s">
        <v>14</v>
      </c>
      <c r="B13" s="48">
        <f>B44</f>
        <v>6</v>
      </c>
      <c r="D13" s="91"/>
      <c r="E13" s="91"/>
      <c r="G13" s="91"/>
      <c r="H13" s="46"/>
      <c r="I13" s="98"/>
      <c r="J13" s="99"/>
      <c r="K13" s="100"/>
    </row>
    <row r="14" spans="1:11" ht="12" customHeight="1" x14ac:dyDescent="0.2">
      <c r="A14" s="47"/>
      <c r="B14" s="48"/>
      <c r="D14" s="91"/>
      <c r="E14" s="91"/>
      <c r="G14" s="91"/>
      <c r="H14" s="46"/>
      <c r="I14" s="98"/>
      <c r="J14" s="99"/>
      <c r="K14" s="100"/>
    </row>
    <row r="15" spans="1:11" ht="12" customHeight="1" thickBot="1" x14ac:dyDescent="0.3">
      <c r="A15" s="49" t="s">
        <v>39</v>
      </c>
      <c r="B15" s="50">
        <f>SUM(B10:B14)</f>
        <v>100</v>
      </c>
      <c r="D15" s="91"/>
      <c r="E15" s="91"/>
      <c r="G15" s="91"/>
      <c r="H15" s="46"/>
      <c r="I15" s="101"/>
      <c r="J15" s="102"/>
      <c r="K15" s="103"/>
    </row>
    <row r="16" spans="1:11" ht="12" thickTop="1" x14ac:dyDescent="0.2"/>
    <row r="17" spans="1:11" x14ac:dyDescent="0.2">
      <c r="A17" s="44" t="str">
        <f>A5</f>
        <v>AC1: Delivery, implementation and training</v>
      </c>
      <c r="B17" s="45" t="s">
        <v>28</v>
      </c>
      <c r="C17" s="1"/>
      <c r="D17" s="66" t="s">
        <v>55</v>
      </c>
      <c r="E17" s="67"/>
      <c r="F17" s="1"/>
      <c r="G17" s="109" t="s">
        <v>3</v>
      </c>
      <c r="H17" s="110"/>
      <c r="I17" s="110"/>
      <c r="J17" s="110"/>
      <c r="K17" s="111"/>
    </row>
    <row r="18" spans="1:11" x14ac:dyDescent="0.2">
      <c r="A18" s="44" t="str">
        <f>A6</f>
        <v>AC2: Maintenance and support contract for 5 years including parts</v>
      </c>
      <c r="B18" s="45"/>
      <c r="C18" s="1"/>
      <c r="D18" s="66"/>
      <c r="E18" s="67"/>
      <c r="F18" s="1"/>
      <c r="G18" s="106" t="str">
        <f>A17</f>
        <v>AC1: Delivery, implementation and training</v>
      </c>
      <c r="H18" s="107"/>
      <c r="I18" s="107"/>
      <c r="J18" s="107"/>
      <c r="K18" s="108"/>
    </row>
    <row r="19" spans="1:11" x14ac:dyDescent="0.2">
      <c r="A19" s="51"/>
      <c r="B19" s="70">
        <v>100</v>
      </c>
      <c r="C19" s="1"/>
      <c r="D19" s="66" t="s">
        <v>42</v>
      </c>
      <c r="E19" s="67"/>
      <c r="F19" s="1"/>
      <c r="G19" s="106" t="str">
        <f>A18</f>
        <v>AC2: Maintenance and support contract for 5 years including parts</v>
      </c>
      <c r="H19" s="107"/>
      <c r="I19" s="107"/>
      <c r="J19" s="107"/>
      <c r="K19" s="108"/>
    </row>
    <row r="20" spans="1:11" x14ac:dyDescent="0.2">
      <c r="A20" s="53" t="s">
        <v>30</v>
      </c>
      <c r="B20" s="54">
        <f>B19</f>
        <v>100</v>
      </c>
      <c r="C20" s="1"/>
      <c r="D20" s="66" t="s">
        <v>36</v>
      </c>
      <c r="E20" s="67"/>
      <c r="F20" s="1"/>
      <c r="G20" s="112">
        <v>100</v>
      </c>
      <c r="H20" s="113"/>
      <c r="I20" s="113"/>
      <c r="J20" s="113"/>
      <c r="K20" s="114"/>
    </row>
    <row r="21" spans="1:11" x14ac:dyDescent="0.2">
      <c r="A21" s="37"/>
      <c r="B21" s="55"/>
      <c r="C21" s="1"/>
      <c r="D21" s="68" t="s">
        <v>37</v>
      </c>
      <c r="E21" s="67"/>
      <c r="F21" s="1"/>
      <c r="G21" s="115"/>
      <c r="H21" s="116"/>
      <c r="I21" s="116"/>
      <c r="J21" s="116"/>
      <c r="K21" s="117"/>
    </row>
    <row r="22" spans="1:11" x14ac:dyDescent="0.2">
      <c r="A22" s="37"/>
      <c r="B22" s="55"/>
      <c r="C22" s="1"/>
      <c r="D22" s="65"/>
      <c r="E22" s="67"/>
      <c r="F22" s="1"/>
      <c r="G22" s="118"/>
      <c r="H22" s="119"/>
      <c r="I22" s="119"/>
      <c r="J22" s="119"/>
      <c r="K22" s="120"/>
    </row>
    <row r="24" spans="1:11" x14ac:dyDescent="0.2">
      <c r="A24" s="57" t="str">
        <f>A10</f>
        <v>AC3: Implementation plan</v>
      </c>
      <c r="B24" s="45" t="s">
        <v>28</v>
      </c>
      <c r="C24" s="1"/>
      <c r="D24" s="1"/>
      <c r="E24" s="44" t="s">
        <v>29</v>
      </c>
      <c r="F24" s="1"/>
      <c r="G24" s="109" t="s">
        <v>3</v>
      </c>
      <c r="H24" s="110"/>
      <c r="I24" s="110"/>
      <c r="J24" s="110"/>
      <c r="K24" s="111"/>
    </row>
    <row r="25" spans="1:11" x14ac:dyDescent="0.2">
      <c r="A25" s="51"/>
      <c r="B25" s="71">
        <v>1</v>
      </c>
      <c r="C25" s="1"/>
      <c r="D25" s="60" t="s">
        <v>31</v>
      </c>
      <c r="E25" s="58">
        <v>1</v>
      </c>
      <c r="F25" s="1"/>
      <c r="G25" s="106" t="str">
        <f>A24</f>
        <v>AC3: Implementation plan</v>
      </c>
      <c r="H25" s="107"/>
      <c r="I25" s="107"/>
      <c r="J25" s="107"/>
      <c r="K25" s="108"/>
    </row>
    <row r="26" spans="1:11" x14ac:dyDescent="0.2">
      <c r="A26" s="53" t="s">
        <v>30</v>
      </c>
      <c r="B26" s="54">
        <f>B25*G26</f>
        <v>35</v>
      </c>
      <c r="C26" s="1"/>
      <c r="D26" s="60" t="s">
        <v>32</v>
      </c>
      <c r="E26" s="52">
        <v>0.7</v>
      </c>
      <c r="F26" s="1"/>
      <c r="G26" s="112">
        <v>35</v>
      </c>
      <c r="H26" s="113"/>
      <c r="I26" s="113"/>
      <c r="J26" s="113"/>
      <c r="K26" s="114"/>
    </row>
    <row r="27" spans="1:11" x14ac:dyDescent="0.2">
      <c r="A27" s="1"/>
      <c r="B27" s="59"/>
      <c r="C27" s="1"/>
      <c r="D27" s="60" t="s">
        <v>33</v>
      </c>
      <c r="E27" s="52">
        <v>0.4</v>
      </c>
      <c r="F27" s="1"/>
      <c r="G27" s="115"/>
      <c r="H27" s="116"/>
      <c r="I27" s="116"/>
      <c r="J27" s="116"/>
      <c r="K27" s="117"/>
    </row>
    <row r="28" spans="1:11" x14ac:dyDescent="0.2">
      <c r="A28" s="1"/>
      <c r="B28" s="59"/>
      <c r="C28" s="1"/>
      <c r="D28" s="60" t="s">
        <v>34</v>
      </c>
      <c r="E28" s="52">
        <v>0.1</v>
      </c>
      <c r="F28" s="1"/>
      <c r="G28" s="118"/>
      <c r="H28" s="119"/>
      <c r="I28" s="119"/>
      <c r="J28" s="119"/>
      <c r="K28" s="120"/>
    </row>
    <row r="29" spans="1:11" x14ac:dyDescent="0.2">
      <c r="A29" s="1"/>
      <c r="B29" s="56"/>
      <c r="C29" s="1"/>
      <c r="D29" s="1"/>
      <c r="E29" s="1"/>
      <c r="F29" s="1"/>
      <c r="G29" s="1"/>
      <c r="H29" s="1"/>
      <c r="I29" s="1"/>
      <c r="J29" s="1"/>
      <c r="K29" s="1"/>
    </row>
    <row r="30" spans="1:11" ht="13.5" customHeight="1" x14ac:dyDescent="0.2">
      <c r="A30" s="57" t="str">
        <f>A11</f>
        <v>AC4: Program of requirements</v>
      </c>
      <c r="B30" s="45" t="s">
        <v>28</v>
      </c>
      <c r="C30" s="1"/>
      <c r="D30" s="1"/>
      <c r="E30" s="44" t="s">
        <v>29</v>
      </c>
      <c r="F30" s="1"/>
      <c r="G30" s="109" t="s">
        <v>3</v>
      </c>
      <c r="H30" s="110"/>
      <c r="I30" s="110"/>
      <c r="J30" s="110"/>
      <c r="K30" s="111"/>
    </row>
    <row r="31" spans="1:11" x14ac:dyDescent="0.2">
      <c r="A31" s="51"/>
      <c r="B31" s="70">
        <v>24</v>
      </c>
      <c r="C31" s="1"/>
      <c r="D31" s="60" t="s">
        <v>31</v>
      </c>
      <c r="E31" s="58">
        <v>1</v>
      </c>
      <c r="F31" s="1"/>
      <c r="G31" s="106" t="str">
        <f>A30</f>
        <v>AC4: Program of requirements</v>
      </c>
      <c r="H31" s="107"/>
      <c r="I31" s="107"/>
      <c r="J31" s="107"/>
      <c r="K31" s="108"/>
    </row>
    <row r="32" spans="1:11" x14ac:dyDescent="0.2">
      <c r="A32" s="53" t="s">
        <v>30</v>
      </c>
      <c r="B32" s="69">
        <f>B31</f>
        <v>24</v>
      </c>
      <c r="C32" s="1"/>
      <c r="D32" s="60" t="s">
        <v>32</v>
      </c>
      <c r="E32" s="52">
        <v>0.7</v>
      </c>
      <c r="F32" s="1"/>
      <c r="G32" s="112">
        <v>24</v>
      </c>
      <c r="H32" s="113"/>
      <c r="I32" s="113"/>
      <c r="J32" s="113"/>
      <c r="K32" s="114"/>
    </row>
    <row r="33" spans="1:11" x14ac:dyDescent="0.2">
      <c r="A33" s="1"/>
      <c r="B33" s="59"/>
      <c r="C33" s="1"/>
      <c r="D33" s="60" t="s">
        <v>33</v>
      </c>
      <c r="E33" s="52">
        <v>0.4</v>
      </c>
      <c r="F33" s="1"/>
      <c r="G33" s="115"/>
      <c r="H33" s="116"/>
      <c r="I33" s="116"/>
      <c r="J33" s="116"/>
      <c r="K33" s="117"/>
    </row>
    <row r="34" spans="1:11" x14ac:dyDescent="0.2">
      <c r="A34" s="1"/>
      <c r="B34" s="59"/>
      <c r="C34" s="1"/>
      <c r="D34" s="60" t="s">
        <v>34</v>
      </c>
      <c r="E34" s="52">
        <v>0.1</v>
      </c>
      <c r="F34" s="1"/>
      <c r="G34" s="118"/>
      <c r="H34" s="119"/>
      <c r="I34" s="119"/>
      <c r="J34" s="119"/>
      <c r="K34" s="120"/>
    </row>
    <row r="35" spans="1:11" x14ac:dyDescent="0.2">
      <c r="A35" s="61"/>
      <c r="B35" s="62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">
      <c r="A36" s="57" t="str">
        <f>A12</f>
        <v>AC5: Maintenance and support plan</v>
      </c>
      <c r="B36" s="45" t="s">
        <v>28</v>
      </c>
      <c r="C36" s="1"/>
      <c r="D36" s="1"/>
      <c r="E36" s="44" t="s">
        <v>29</v>
      </c>
      <c r="F36" s="1"/>
      <c r="G36" s="109" t="s">
        <v>3</v>
      </c>
      <c r="H36" s="110"/>
      <c r="I36" s="110"/>
      <c r="J36" s="110"/>
      <c r="K36" s="111"/>
    </row>
    <row r="37" spans="1:11" x14ac:dyDescent="0.2">
      <c r="A37" s="51"/>
      <c r="B37" s="71">
        <v>1</v>
      </c>
      <c r="C37" s="1"/>
      <c r="D37" s="60" t="s">
        <v>31</v>
      </c>
      <c r="E37" s="58">
        <v>1</v>
      </c>
      <c r="F37" s="1"/>
      <c r="G37" s="106" t="str">
        <f>A36</f>
        <v>AC5: Maintenance and support plan</v>
      </c>
      <c r="H37" s="107"/>
      <c r="I37" s="107"/>
      <c r="J37" s="107"/>
      <c r="K37" s="108"/>
    </row>
    <row r="38" spans="1:11" x14ac:dyDescent="0.2">
      <c r="A38" s="53" t="s">
        <v>30</v>
      </c>
      <c r="B38" s="54">
        <f>B37*G38</f>
        <v>35</v>
      </c>
      <c r="C38" s="1"/>
      <c r="D38" s="60" t="s">
        <v>32</v>
      </c>
      <c r="E38" s="52">
        <v>0.7</v>
      </c>
      <c r="F38" s="1"/>
      <c r="G38" s="112">
        <v>35</v>
      </c>
      <c r="H38" s="113"/>
      <c r="I38" s="113"/>
      <c r="J38" s="113"/>
      <c r="K38" s="114"/>
    </row>
    <row r="39" spans="1:11" x14ac:dyDescent="0.2">
      <c r="A39" s="1"/>
      <c r="B39" s="59"/>
      <c r="C39" s="1"/>
      <c r="D39" s="60" t="s">
        <v>33</v>
      </c>
      <c r="E39" s="52">
        <v>0.4</v>
      </c>
      <c r="F39" s="1"/>
      <c r="G39" s="115"/>
      <c r="H39" s="116"/>
      <c r="I39" s="116"/>
      <c r="J39" s="116"/>
      <c r="K39" s="117"/>
    </row>
    <row r="40" spans="1:11" x14ac:dyDescent="0.2">
      <c r="A40" s="1"/>
      <c r="B40" s="59"/>
      <c r="C40" s="1"/>
      <c r="D40" s="60" t="s">
        <v>34</v>
      </c>
      <c r="E40" s="52">
        <v>0.1</v>
      </c>
      <c r="F40" s="1"/>
      <c r="G40" s="118"/>
      <c r="H40" s="119"/>
      <c r="I40" s="119"/>
      <c r="J40" s="119"/>
      <c r="K40" s="120"/>
    </row>
    <row r="41" spans="1:11" x14ac:dyDescent="0.2">
      <c r="A41" s="1"/>
      <c r="B41" s="59"/>
      <c r="C41" s="1"/>
      <c r="D41" s="1"/>
      <c r="E41" s="63"/>
      <c r="F41" s="1"/>
      <c r="G41" s="1"/>
      <c r="H41" s="1"/>
      <c r="I41" s="1"/>
      <c r="J41" s="1"/>
      <c r="K41" s="1"/>
    </row>
    <row r="42" spans="1:11" x14ac:dyDescent="0.2">
      <c r="A42" s="57" t="str">
        <f>A13</f>
        <v>AC6: Sustainability plan</v>
      </c>
      <c r="B42" s="45" t="s">
        <v>28</v>
      </c>
      <c r="C42" s="1"/>
      <c r="D42" s="1"/>
      <c r="E42" s="44" t="s">
        <v>29</v>
      </c>
      <c r="F42" s="1"/>
      <c r="G42" s="109" t="s">
        <v>3</v>
      </c>
      <c r="H42" s="110"/>
      <c r="I42" s="110"/>
      <c r="J42" s="110"/>
      <c r="K42" s="111"/>
    </row>
    <row r="43" spans="1:11" x14ac:dyDescent="0.2">
      <c r="A43" s="51"/>
      <c r="B43" s="71">
        <v>1</v>
      </c>
      <c r="C43" s="1"/>
      <c r="D43" s="60" t="s">
        <v>31</v>
      </c>
      <c r="E43" s="58">
        <v>1</v>
      </c>
      <c r="F43" s="1"/>
      <c r="G43" s="106" t="str">
        <f>A42</f>
        <v>AC6: Sustainability plan</v>
      </c>
      <c r="H43" s="107"/>
      <c r="I43" s="107"/>
      <c r="J43" s="107"/>
      <c r="K43" s="108"/>
    </row>
    <row r="44" spans="1:11" x14ac:dyDescent="0.2">
      <c r="A44" s="53" t="s">
        <v>30</v>
      </c>
      <c r="B44" s="54">
        <f>B43*G44</f>
        <v>6</v>
      </c>
      <c r="C44" s="1"/>
      <c r="D44" s="60" t="s">
        <v>32</v>
      </c>
      <c r="E44" s="52">
        <v>0.7</v>
      </c>
      <c r="F44" s="1"/>
      <c r="G44" s="112">
        <v>6</v>
      </c>
      <c r="H44" s="113"/>
      <c r="I44" s="113"/>
      <c r="J44" s="113"/>
      <c r="K44" s="114"/>
    </row>
    <row r="45" spans="1:11" x14ac:dyDescent="0.2">
      <c r="A45" s="1"/>
      <c r="B45" s="59"/>
      <c r="C45" s="1"/>
      <c r="D45" s="60" t="s">
        <v>33</v>
      </c>
      <c r="E45" s="52">
        <v>0.4</v>
      </c>
      <c r="F45" s="1"/>
      <c r="G45" s="115"/>
      <c r="H45" s="116"/>
      <c r="I45" s="116"/>
      <c r="J45" s="116"/>
      <c r="K45" s="117"/>
    </row>
    <row r="46" spans="1:11" x14ac:dyDescent="0.2">
      <c r="A46" s="1"/>
      <c r="B46" s="59"/>
      <c r="C46" s="1"/>
      <c r="D46" s="60" t="s">
        <v>34</v>
      </c>
      <c r="E46" s="52">
        <v>0.1</v>
      </c>
      <c r="F46" s="1"/>
      <c r="G46" s="118"/>
      <c r="H46" s="119"/>
      <c r="I46" s="119"/>
      <c r="J46" s="119"/>
      <c r="K46" s="120"/>
    </row>
  </sheetData>
  <mergeCells count="25">
    <mergeCell ref="G25:K25"/>
    <mergeCell ref="G17:K17"/>
    <mergeCell ref="G18:K18"/>
    <mergeCell ref="G20:K22"/>
    <mergeCell ref="G44:K46"/>
    <mergeCell ref="G26:K28"/>
    <mergeCell ref="G31:K31"/>
    <mergeCell ref="G32:K34"/>
    <mergeCell ref="G37:K37"/>
    <mergeCell ref="G38:K40"/>
    <mergeCell ref="G43:K43"/>
    <mergeCell ref="G30:K30"/>
    <mergeCell ref="G36:K36"/>
    <mergeCell ref="G42:K42"/>
    <mergeCell ref="G24:K24"/>
    <mergeCell ref="G19:K19"/>
    <mergeCell ref="A1:K1"/>
    <mergeCell ref="A2:K2"/>
    <mergeCell ref="D4:E7"/>
    <mergeCell ref="G4:G7"/>
    <mergeCell ref="I4:K5"/>
    <mergeCell ref="I6:K15"/>
    <mergeCell ref="D8:E15"/>
    <mergeCell ref="G8:G15"/>
    <mergeCell ref="B5:B6"/>
  </mergeCells>
  <dataValidations disablePrompts="1" count="1">
    <dataValidation type="list" allowBlank="1" showInputMessage="1" showErrorMessage="1" sqref="B43 B37 B25" xr:uid="{BABC6855-84E1-43FA-86FA-7B69C9BF2341}">
      <formula1>"100%, 70%, 40%, 10%"</formula1>
    </dataValidation>
  </dataValidations>
  <pageMargins left="0.75" right="0.75" top="1" bottom="1" header="0.5" footer="0.5"/>
  <pageSetup paperSize="9" scale="85" orientation="landscape" r:id="rId1"/>
  <headerFooter alignWithMargins="0">
    <oddFooter>Pagina &amp;P van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55D10-97DA-463A-AB41-9F8FB49ABDF9}">
  <sheetPr>
    <tabColor rgb="FFFF0000"/>
  </sheetPr>
  <dimension ref="A3:E11"/>
  <sheetViews>
    <sheetView showGridLines="0" zoomScale="145" zoomScaleNormal="145" workbookViewId="0">
      <selection activeCell="D5" sqref="D5"/>
    </sheetView>
  </sheetViews>
  <sheetFormatPr defaultRowHeight="14.4" x14ac:dyDescent="0.3"/>
  <cols>
    <col min="1" max="1" width="22.33203125" customWidth="1"/>
    <col min="2" max="2" width="13.109375" bestFit="1" customWidth="1"/>
    <col min="3" max="3" width="14.33203125" customWidth="1"/>
    <col min="4" max="4" width="15.88671875" customWidth="1"/>
  </cols>
  <sheetData>
    <row r="3" spans="1:5" x14ac:dyDescent="0.3">
      <c r="B3" s="72"/>
      <c r="C3" s="72"/>
    </row>
    <row r="4" spans="1:5" x14ac:dyDescent="0.3">
      <c r="A4" s="73"/>
      <c r="B4" s="78" t="s">
        <v>43</v>
      </c>
      <c r="C4" s="78" t="s">
        <v>44</v>
      </c>
      <c r="D4" s="78" t="s">
        <v>45</v>
      </c>
      <c r="E4" s="78" t="s">
        <v>52</v>
      </c>
    </row>
    <row r="5" spans="1:5" x14ac:dyDescent="0.3">
      <c r="A5" s="78" t="s">
        <v>47</v>
      </c>
      <c r="B5" s="75">
        <v>380000</v>
      </c>
      <c r="C5" s="75">
        <v>90000</v>
      </c>
      <c r="D5" s="74">
        <f>B5+C5</f>
        <v>470000</v>
      </c>
      <c r="E5" s="77">
        <f>100-100*((LOG(D5/$D$11))/LOG(1.5))</f>
        <v>89.275251786119526</v>
      </c>
    </row>
    <row r="6" spans="1:5" x14ac:dyDescent="0.3">
      <c r="A6" s="78" t="s">
        <v>46</v>
      </c>
      <c r="B6" s="75">
        <v>390000</v>
      </c>
      <c r="C6" s="75">
        <v>85000</v>
      </c>
      <c r="D6" s="74">
        <f t="shared" ref="D6:D9" si="0">B6+C6</f>
        <v>475000</v>
      </c>
      <c r="E6" s="77">
        <f t="shared" ref="E6:E9" si="1">100-100*((LOG(D6/$D$11))/LOG(1.5))</f>
        <v>86.665382498004618</v>
      </c>
    </row>
    <row r="7" spans="1:5" x14ac:dyDescent="0.3">
      <c r="A7" s="78" t="s">
        <v>48</v>
      </c>
      <c r="B7" s="75">
        <v>370000</v>
      </c>
      <c r="C7" s="75">
        <v>120000</v>
      </c>
      <c r="D7" s="74">
        <f t="shared" si="0"/>
        <v>490000</v>
      </c>
      <c r="E7" s="77">
        <f t="shared" si="1"/>
        <v>78.997500244191286</v>
      </c>
    </row>
    <row r="8" spans="1:5" x14ac:dyDescent="0.3">
      <c r="A8" s="78" t="s">
        <v>49</v>
      </c>
      <c r="B8" s="75">
        <v>350000</v>
      </c>
      <c r="C8" s="75">
        <v>100000</v>
      </c>
      <c r="D8" s="74">
        <f t="shared" si="0"/>
        <v>450000</v>
      </c>
      <c r="E8" s="77">
        <f t="shared" si="1"/>
        <v>100</v>
      </c>
    </row>
    <row r="9" spans="1:5" x14ac:dyDescent="0.3">
      <c r="A9" s="78" t="s">
        <v>50</v>
      </c>
      <c r="B9" s="75">
        <v>450000</v>
      </c>
      <c r="C9" s="75">
        <v>105000</v>
      </c>
      <c r="D9" s="74">
        <f t="shared" si="0"/>
        <v>555000</v>
      </c>
      <c r="E9" s="77">
        <f t="shared" si="1"/>
        <v>48.276552830749921</v>
      </c>
    </row>
    <row r="10" spans="1:5" x14ac:dyDescent="0.3">
      <c r="A10" s="79"/>
    </row>
    <row r="11" spans="1:5" x14ac:dyDescent="0.3">
      <c r="A11" s="78" t="s">
        <v>51</v>
      </c>
      <c r="D11" s="76">
        <f>MIN(D5,D6,D7,D8,D9)</f>
        <v>450000</v>
      </c>
    </row>
  </sheetData>
  <phoneticPr fontId="1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C488531FA0F842886914E6D0DB2A5C" ma:contentTypeVersion="9" ma:contentTypeDescription="Een nieuw document maken." ma:contentTypeScope="" ma:versionID="fa1d261bad73c7a39952fe86fce96e85">
  <xsd:schema xmlns:xsd="http://www.w3.org/2001/XMLSchema" xmlns:xs="http://www.w3.org/2001/XMLSchema" xmlns:p="http://schemas.microsoft.com/office/2006/metadata/properties" xmlns:ns2="6d2b9d95-59f8-48f9-9d85-e7d568b648bc" xmlns:ns3="426d9268-642b-4cfc-b0e2-14887aa99a7d" targetNamespace="http://schemas.microsoft.com/office/2006/metadata/properties" ma:root="true" ma:fieldsID="ee7fd1efc52e3f4003f2ed4cac12071c" ns2:_="" ns3:_="">
    <xsd:import namespace="6d2b9d95-59f8-48f9-9d85-e7d568b648bc"/>
    <xsd:import namespace="426d9268-642b-4cfc-b0e2-14887aa99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b9d95-59f8-48f9-9d85-e7d568b648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6d9268-642b-4cfc-b0e2-14887aa99a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FE9961-9DF5-4B95-992D-2ABD70F0F2B1}">
  <ds:schemaRefs>
    <ds:schemaRef ds:uri="http://schemas.microsoft.com/office/2006/documentManagement/types"/>
    <ds:schemaRef ds:uri="6d2b9d95-59f8-48f9-9d85-e7d568b648bc"/>
    <ds:schemaRef ds:uri="http://schemas.microsoft.com/office/infopath/2007/PartnerControls"/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426d9268-642b-4cfc-b0e2-14887aa99a7d"/>
  </ds:schemaRefs>
</ds:datastoreItem>
</file>

<file path=customXml/itemProps2.xml><?xml version="1.0" encoding="utf-8"?>
<ds:datastoreItem xmlns:ds="http://schemas.openxmlformats.org/officeDocument/2006/customXml" ds:itemID="{BCA71F9E-36A1-453D-8568-5E4F8FE86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b9d95-59f8-48f9-9d85-e7d568b648bc"/>
    <ds:schemaRef ds:uri="426d9268-642b-4cfc-b0e2-14887aa99a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629E26-D3E3-4A32-9E23-233975EED4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1. Award Criteria</vt:lpstr>
      <vt:lpstr>2. Awardmethod</vt:lpstr>
      <vt:lpstr>price score sheet</vt:lpstr>
      <vt:lpstr>'1. Award Criteria'!Afdrukbereik</vt:lpstr>
      <vt:lpstr>'2. Awardmethod'!Afdrukbereik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Marieke van Herpen</dc:creator>
  <cp:keywords/>
  <dc:description/>
  <cp:lastModifiedBy>Marieke van Herpen</cp:lastModifiedBy>
  <cp:revision/>
  <dcterms:created xsi:type="dcterms:W3CDTF">2021-07-20T12:28:54Z</dcterms:created>
  <dcterms:modified xsi:type="dcterms:W3CDTF">2022-01-20T10:52:57Z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17584e-8571-4d2d-ad5a-3ee9b95f3c36_Enabled">
    <vt:lpwstr>true</vt:lpwstr>
  </property>
  <property fmtid="{D5CDD505-2E9C-101B-9397-08002B2CF9AE}" pid="3" name="MSIP_Label_0f17584e-8571-4d2d-ad5a-3ee9b95f3c36_SetDate">
    <vt:lpwstr>2021-07-20T12:28:54Z</vt:lpwstr>
  </property>
  <property fmtid="{D5CDD505-2E9C-101B-9397-08002B2CF9AE}" pid="4" name="MSIP_Label_0f17584e-8571-4d2d-ad5a-3ee9b95f3c36_Method">
    <vt:lpwstr>Standard</vt:lpwstr>
  </property>
  <property fmtid="{D5CDD505-2E9C-101B-9397-08002B2CF9AE}" pid="5" name="MSIP_Label_0f17584e-8571-4d2d-ad5a-3ee9b95f3c36_Name">
    <vt:lpwstr>Intern</vt:lpwstr>
  </property>
  <property fmtid="{D5CDD505-2E9C-101B-9397-08002B2CF9AE}" pid="6" name="MSIP_Label_0f17584e-8571-4d2d-ad5a-3ee9b95f3c36_SiteId">
    <vt:lpwstr>4161e6ef-8785-42bc-af8f-df944478bba2</vt:lpwstr>
  </property>
  <property fmtid="{D5CDD505-2E9C-101B-9397-08002B2CF9AE}" pid="7" name="MSIP_Label_0f17584e-8571-4d2d-ad5a-3ee9b95f3c36_ActionId">
    <vt:lpwstr>c4d257ac-8369-40b8-9c88-723724ccf4c8</vt:lpwstr>
  </property>
  <property fmtid="{D5CDD505-2E9C-101B-9397-08002B2CF9AE}" pid="8" name="MSIP_Label_0f17584e-8571-4d2d-ad5a-3ee9b95f3c36_ContentBits">
    <vt:lpwstr>0</vt:lpwstr>
  </property>
  <property fmtid="{D5CDD505-2E9C-101B-9397-08002B2CF9AE}" pid="9" name="ContentTypeId">
    <vt:lpwstr>0x01010019C488531FA0F842886914E6D0DB2A5C</vt:lpwstr>
  </property>
</Properties>
</file>