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B:\AfdOverst\Inkoop\Aanbestedingen\EA HCI (768640)\04 Nota van Inlichtingen\N.v.I. ronde 3\Bijlagen N.v.I. ronde 3\"/>
    </mc:Choice>
  </mc:AlternateContent>
  <xr:revisionPtr revIDLastSave="0" documentId="13_ncr:1_{7C0456BB-B0BC-4F5F-B934-4077A829EDC7}" xr6:coauthVersionLast="46" xr6:coauthVersionMax="46" xr10:uidLastSave="{00000000-0000-0000-0000-000000000000}"/>
  <bookViews>
    <workbookView xWindow="-120" yWindow="-120" windowWidth="20730" windowHeight="11160" tabRatio="884" xr2:uid="{00000000-000D-0000-FFFF-FFFF00000000}"/>
  </bookViews>
  <sheets>
    <sheet name="Voorblad" sheetId="15" r:id="rId1"/>
    <sheet name="Tabblad 2 - Schrijfwijzer" sheetId="6" r:id="rId2"/>
    <sheet name="Tabblad 3 - Inschrijfsom P&amp;D HV" sheetId="12" r:id="rId3"/>
    <sheet name="Tabblad 4 - Inschrijfsom P&amp;D GM" sheetId="17" r:id="rId4"/>
    <sheet name="Tabblad 5 - TCO totaal" sheetId="16" r:id="rId5"/>
  </sheets>
  <definedNames>
    <definedName name="_xlnm.Print_Area" localSheetId="1">'Tabblad 2 - Schrijfwijzer'!$B$1:$F$16</definedName>
    <definedName name="_xlnm.Print_Area" localSheetId="2">'Tabblad 3 - Inschrijfsom P&amp;D HV'!$A$1:$G$53</definedName>
    <definedName name="_xlnm.Print_Area" localSheetId="3">'Tabblad 4 - Inschrijfsom P&amp;D GM'!$A$1:$G$52</definedName>
    <definedName name="_xlnm.Print_Area" localSheetId="4">'Tabblad 5 - TCO totaal'!$B$2:$D$27</definedName>
    <definedName name="_xlnm.Print_Area" localSheetId="0">Voorblad!$C$1:$E$16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0" i="17" l="1"/>
  <c r="E40" i="17"/>
  <c r="D40" i="17"/>
  <c r="B40" i="17"/>
  <c r="G12" i="17"/>
  <c r="G40" i="17" s="1"/>
  <c r="D29" i="17" l="1"/>
  <c r="D30" i="12"/>
  <c r="D49" i="12"/>
  <c r="D48" i="12"/>
  <c r="D47" i="12"/>
  <c r="D46" i="12"/>
  <c r="D44" i="12"/>
  <c r="D43" i="12"/>
  <c r="B43" i="12"/>
  <c r="G15" i="12" l="1"/>
  <c r="B41" i="12"/>
  <c r="G13" i="12"/>
  <c r="G10" i="12"/>
  <c r="B15" i="16" l="1"/>
  <c r="B8" i="16"/>
  <c r="G14" i="17" l="1"/>
  <c r="D48" i="17" l="1"/>
  <c r="E48" i="17" s="1"/>
  <c r="D47" i="17"/>
  <c r="E47" i="17" s="1"/>
  <c r="D46" i="17"/>
  <c r="E46" i="17" s="1"/>
  <c r="D45" i="17"/>
  <c r="E45" i="17" s="1"/>
  <c r="D43" i="17"/>
  <c r="B43" i="17"/>
  <c r="D42" i="17"/>
  <c r="B42" i="17"/>
  <c r="F39" i="17"/>
  <c r="E39" i="17"/>
  <c r="D39" i="17"/>
  <c r="B39" i="17"/>
  <c r="F38" i="17"/>
  <c r="E38" i="17"/>
  <c r="D38" i="17"/>
  <c r="B38" i="17"/>
  <c r="F37" i="17"/>
  <c r="E37" i="17"/>
  <c r="D37" i="17"/>
  <c r="B37" i="17"/>
  <c r="G11" i="17"/>
  <c r="G39" i="17" s="1"/>
  <c r="G10" i="17"/>
  <c r="G38" i="17" s="1"/>
  <c r="G9" i="17"/>
  <c r="G37" i="17" s="1"/>
  <c r="E49" i="12"/>
  <c r="E48" i="12"/>
  <c r="E47" i="12"/>
  <c r="E46" i="12"/>
  <c r="E41" i="12"/>
  <c r="F41" i="12"/>
  <c r="D41" i="12"/>
  <c r="D39" i="12"/>
  <c r="E39" i="12"/>
  <c r="F39" i="12"/>
  <c r="D40" i="12"/>
  <c r="E40" i="12"/>
  <c r="F40" i="12"/>
  <c r="F38" i="12"/>
  <c r="E38" i="12"/>
  <c r="D38" i="12"/>
  <c r="G41" i="12"/>
  <c r="G11" i="12"/>
  <c r="G40" i="12" s="1"/>
  <c r="G39" i="12"/>
  <c r="G9" i="12"/>
  <c r="G38" i="12" s="1"/>
  <c r="B44" i="12"/>
  <c r="B40" i="12"/>
  <c r="B39" i="12"/>
  <c r="B38" i="12"/>
  <c r="D51" i="12" l="1"/>
  <c r="D53" i="12"/>
  <c r="D50" i="17"/>
  <c r="D52" i="17"/>
  <c r="D15" i="16" s="1"/>
  <c r="D8" i="16"/>
  <c r="D12" i="16"/>
  <c r="D5" i="16"/>
  <c r="D18" i="16" l="1"/>
</calcChain>
</file>

<file path=xl/sharedStrings.xml><?xml version="1.0" encoding="utf-8"?>
<sst xmlns="http://schemas.openxmlformats.org/spreadsheetml/2006/main" count="151" uniqueCount="90">
  <si>
    <t>Auteur:</t>
  </si>
  <si>
    <t>Datum:</t>
  </si>
  <si>
    <t xml:space="preserve">Naam aanbesteding: </t>
  </si>
  <si>
    <t xml:space="preserve">Zaaknummer: </t>
  </si>
  <si>
    <t>Tabblad 2 - Schrijfwijzer</t>
  </si>
  <si>
    <t>-</t>
  </si>
  <si>
    <t>Aandachtspunten voor de Inschrijver:</t>
  </si>
  <si>
    <t>Functie</t>
  </si>
  <si>
    <t xml:space="preserve">Tabblad 3: </t>
  </si>
  <si>
    <t>Tabblad 5:</t>
  </si>
  <si>
    <t>Tabblad 4:</t>
  </si>
  <si>
    <t xml:space="preserve">ONDERTEKENING </t>
  </si>
  <si>
    <t>Naam Inschrijver</t>
  </si>
  <si>
    <t>Plaats en datum</t>
  </si>
  <si>
    <t>Handtekening tekenbevoegde functionaris</t>
  </si>
  <si>
    <t xml:space="preserve">Een prijs van nul euro of negatieve prijzen wordt/worden niet geacht reëel en transparant te zijn. </t>
  </si>
  <si>
    <t>Tot slot dient het Invulformulier tarieven ondertekend te worden door een daartoe bevoegde functionaris.</t>
  </si>
  <si>
    <r>
      <t xml:space="preserve">Ingevuld door 
</t>
    </r>
    <r>
      <rPr>
        <b/>
        <sz val="9"/>
        <rFont val="Calibri"/>
        <family val="2"/>
        <scheme val="minor"/>
      </rPr>
      <t>(tekenbevoegde functionaris Inschrijver)</t>
    </r>
  </si>
  <si>
    <t>Er mogen geen wijzigingen in dit formulier worden aangebracht.</t>
  </si>
  <si>
    <t>Prijs excl. BTW</t>
  </si>
  <si>
    <t xml:space="preserve">U dient in de tabbladen de geel gemarkeerde velden in te vullen. En overtuig uzelf er van dat u echt alle geel gemarkeerde velden hebt ingevuld.
</t>
  </si>
  <si>
    <t>Inschrijfsom blijft onder prijsplafond</t>
  </si>
  <si>
    <t>Ja/Nee</t>
  </si>
  <si>
    <t>Inschrijfsommen Hilversum</t>
  </si>
  <si>
    <t>Prijsplafond</t>
  </si>
  <si>
    <t>Inschrijfsommen Gooise Meren</t>
  </si>
  <si>
    <t>Producten VDI, VSI en Back-up</t>
  </si>
  <si>
    <t>Product investering excl.BTW</t>
  </si>
  <si>
    <t>Licentie investering excl. BTW</t>
  </si>
  <si>
    <t>Aanverwante diensten</t>
  </si>
  <si>
    <t xml:space="preserve">Migratiedienst </t>
  </si>
  <si>
    <t>Opleidingen</t>
  </si>
  <si>
    <t xml:space="preserve">Geschatte jaarprijs Aanvullend support </t>
  </si>
  <si>
    <t>Jaarprijs Monitoringsdienst VDI</t>
  </si>
  <si>
    <t>Jaarprijs Beheer- en monitoringsdienst VDI</t>
  </si>
  <si>
    <t>Jaarprijs Monitoringsdienst VSI</t>
  </si>
  <si>
    <t>Jaarprijs Beheer- en monitoringsdienst VSI</t>
  </si>
  <si>
    <t>Jaarprijs Monitoringsdienst Back-up</t>
  </si>
  <si>
    <t>Jaarprijs Beheer- en monitoringsdienst Back-up</t>
  </si>
  <si>
    <t xml:space="preserve">Geschatte jaarprijs Projectuitvoering en -ondersteuning </t>
  </si>
  <si>
    <t xml:space="preserve">Jaarprijs VDI Endpoint device management </t>
  </si>
  <si>
    <t>Licentie exploitatie excl. BTW per jaar</t>
  </si>
  <si>
    <t>Dienst Prijs excl. BTW</t>
  </si>
  <si>
    <t>Diensten</t>
  </si>
  <si>
    <t>TCO</t>
  </si>
  <si>
    <t>Product component (lees verwachte afnamen)</t>
  </si>
  <si>
    <t>Dienst component (lees verwachte afnamen) eenmalig</t>
  </si>
  <si>
    <t>Dienst component (lees verwachte afnamen) jaarlijks</t>
  </si>
  <si>
    <t>Dienst eenmalig excl. BTW</t>
  </si>
  <si>
    <t>Dienst jaarprijs excl. BTW</t>
  </si>
  <si>
    <t>Dienst over 5 jaar excl. BTW</t>
  </si>
  <si>
    <t>TCO omgeving Hilversum</t>
  </si>
  <si>
    <t>TCO omgeving Gooise Meren</t>
  </si>
  <si>
    <t>Tabblad 3 - Inschrijfsom producten en diensten Hilversum</t>
  </si>
  <si>
    <t>Tabblad 4 - Inschrijfsom producten en diensten Gooise Meren</t>
  </si>
  <si>
    <t>Tabblad 5 - TCO totaal</t>
  </si>
  <si>
    <t>Inschrijfsom producten en diensten Hilversum</t>
  </si>
  <si>
    <t>Inschrijfsom producten en diensten Gooise Meren</t>
  </si>
  <si>
    <t>TCO totaal</t>
  </si>
  <si>
    <t>De ingevulde prijzen / tarieven in tabbladen 3 t/m 4  worden automatisch meegenomen naar tabblad 5 TCO totaal.</t>
  </si>
  <si>
    <t xml:space="preserve">Hyper en/of Converged Infrastructurele Componenten en additionele (systeem integratie) diensten
</t>
  </si>
  <si>
    <t>Producten</t>
  </si>
  <si>
    <t>Optioneel uitbreiding back-up met 5 TB</t>
  </si>
  <si>
    <t>Inschrijfstaat uitbreiding back-up met 5 TB</t>
  </si>
  <si>
    <t>Inschrijfstaat Producten en licenties VDI*</t>
  </si>
  <si>
    <t>Inschrijfstaat Producten en licenties VSI*</t>
  </si>
  <si>
    <t>Inschrijfstaat Producten en licenties Back-up*</t>
  </si>
  <si>
    <t>Prijsplafond lopend totaal*</t>
  </si>
  <si>
    <t>Jaarprijs Basis support*</t>
  </si>
  <si>
    <t>Migratie totale kosten*</t>
  </si>
  <si>
    <t>Team Inkoop gemeente Hilversum</t>
  </si>
  <si>
    <t>Dit Invulformulier bestaat uit drie (3) onderdelen, namelijk:</t>
  </si>
  <si>
    <t>In § 2.8.4, § 4.5.1, § 4.6.1 en § 5.2.1 van de Aanbestedingsleidraad HCI Hilversum en Gooise Meren staan de invulinstructies en wijze van beoordeling aangaande dit Invulformulier genoemd. Neem deze eerst door, alvorens u dit formulier invult.</t>
  </si>
  <si>
    <t>U dient de geel gearceerde kosten één op één over te nemen uit Bijlage 3A Invulformulier tarieven Producten en Diensten Hilversum!</t>
  </si>
  <si>
    <t>U dient de geel gearceerde kosten één op één over te nemen uit Bijlage 3B Invulformulier tarieven Producten en Diensten Gooise Meren!</t>
  </si>
  <si>
    <t>De Totale TCO inschrijfsom (5 jaar) voor Gemeente Hilversum én Gemeente Gooise Meren gezamenlijk</t>
  </si>
  <si>
    <t>Optioneel Hilversum Oracle</t>
  </si>
  <si>
    <t>Inschrijfstaat Producten en licenties Oracle storage optioneel*</t>
  </si>
  <si>
    <t>5 jaar excl. BTW</t>
  </si>
  <si>
    <t>2 jaar excl. BTW</t>
  </si>
  <si>
    <t>Optioneel uitbreiding Back-up met 5 TB</t>
  </si>
  <si>
    <t>Support Basis en Aanvullend</t>
  </si>
  <si>
    <t>Inschrijfstaat uitbreiding Back-up met 5 TB</t>
  </si>
  <si>
    <t>Prijs Opleidingen*</t>
  </si>
  <si>
    <t>Totaal Aanverwante diensten</t>
  </si>
  <si>
    <t>* Bestaat uit de in tabblad 3 en 4 gemarkeerde producten en diensten met een "*" aangegeven.</t>
  </si>
  <si>
    <t>n.v.t.</t>
  </si>
  <si>
    <t>Inschrijfstaat UEM*</t>
  </si>
  <si>
    <r>
      <t xml:space="preserve">Bijlage 3C  Invulformulier tarieven Inschrijfsom 
Hilversum en Gooise Meren </t>
    </r>
    <r>
      <rPr>
        <b/>
        <sz val="14"/>
        <color rgb="FFFF0000"/>
        <rFont val="Calibri"/>
        <family val="2"/>
        <scheme val="minor"/>
      </rPr>
      <t>Versie 4</t>
    </r>
  </si>
  <si>
    <t>15 oktober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</si>
</sst>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.00_ ;_ &quot;€&quot;\ * \-#,##0.00_ ;_ &quot;€&quot;\ * &quot;-&quot;_ ;_ @_ 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21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9" fillId="4" borderId="17" applyNumberFormat="0" applyAlignment="0" applyProtection="0"/>
    <xf numFmtId="0" fontId="10" fillId="5" borderId="17" applyNumberFormat="0" applyAlignment="0" applyProtection="0"/>
  </cellStyleXfs>
  <cellXfs count="136">
    <xf numFmtId="0" fontId="0" fillId="0" borderId="0" xfId="0"/>
    <xf numFmtId="0" fontId="0" fillId="2" borderId="0" xfId="0" applyFill="1" applyBorder="1"/>
    <xf numFmtId="0" fontId="3" fillId="2" borderId="5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 applyAlignment="1">
      <alignment vertical="center"/>
    </xf>
    <xf numFmtId="0" fontId="0" fillId="2" borderId="9" xfId="0" applyFill="1" applyBorder="1"/>
    <xf numFmtId="0" fontId="4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0" fillId="2" borderId="12" xfId="0" applyFill="1" applyBorder="1"/>
    <xf numFmtId="0" fontId="0" fillId="2" borderId="0" xfId="0" applyFill="1"/>
    <xf numFmtId="0" fontId="0" fillId="2" borderId="10" xfId="0" applyFill="1" applyBorder="1"/>
    <xf numFmtId="0" fontId="0" fillId="2" borderId="11" xfId="0" applyFill="1" applyBorder="1"/>
    <xf numFmtId="0" fontId="0" fillId="2" borderId="0" xfId="0" applyFill="1" applyAlignment="1">
      <alignment vertical="center"/>
    </xf>
    <xf numFmtId="0" fontId="0" fillId="0" borderId="0" xfId="0"/>
    <xf numFmtId="0" fontId="7" fillId="5" borderId="18" xfId="3" applyFont="1" applyBorder="1" applyAlignment="1" applyProtection="1">
      <alignment vertical="center"/>
    </xf>
    <xf numFmtId="0" fontId="7" fillId="5" borderId="19" xfId="3" applyFont="1" applyBorder="1" applyAlignment="1" applyProtection="1">
      <alignment vertical="center" wrapText="1"/>
    </xf>
    <xf numFmtId="0" fontId="7" fillId="5" borderId="19" xfId="3" applyFont="1" applyBorder="1" applyAlignment="1" applyProtection="1">
      <alignment vertical="center"/>
    </xf>
    <xf numFmtId="44" fontId="6" fillId="9" borderId="1" xfId="1" applyFont="1" applyFill="1" applyBorder="1" applyProtection="1"/>
    <xf numFmtId="0" fontId="1" fillId="2" borderId="0" xfId="0" applyFont="1" applyFill="1"/>
    <xf numFmtId="0" fontId="0" fillId="2" borderId="13" xfId="0" applyFill="1" applyBorder="1" applyAlignment="1">
      <alignment horizontal="center" vertical="top"/>
    </xf>
    <xf numFmtId="0" fontId="8" fillId="2" borderId="0" xfId="0" applyFont="1" applyFill="1" applyProtection="1"/>
    <xf numFmtId="0" fontId="0" fillId="2" borderId="0" xfId="0" applyFill="1" applyProtection="1"/>
    <xf numFmtId="0" fontId="0" fillId="2" borderId="0" xfId="0" applyFill="1" applyAlignment="1">
      <alignment vertical="top"/>
    </xf>
    <xf numFmtId="0" fontId="11" fillId="8" borderId="24" xfId="0" applyFont="1" applyFill="1" applyBorder="1" applyAlignment="1">
      <alignment vertical="top"/>
    </xf>
    <xf numFmtId="0" fontId="11" fillId="8" borderId="15" xfId="0" applyFont="1" applyFill="1" applyBorder="1" applyAlignment="1">
      <alignment vertical="top"/>
    </xf>
    <xf numFmtId="0" fontId="11" fillId="8" borderId="16" xfId="0" applyFont="1" applyFill="1" applyBorder="1" applyAlignment="1">
      <alignment vertical="top"/>
    </xf>
    <xf numFmtId="0" fontId="11" fillId="8" borderId="5" xfId="0" applyFont="1" applyFill="1" applyBorder="1" applyAlignment="1">
      <alignment vertical="top"/>
    </xf>
    <xf numFmtId="0" fontId="0" fillId="2" borderId="6" xfId="0" applyFill="1" applyBorder="1" applyAlignment="1">
      <alignment horizontal="left" vertical="top" wrapText="1"/>
    </xf>
    <xf numFmtId="0" fontId="0" fillId="2" borderId="27" xfId="0" applyFill="1" applyBorder="1" applyAlignment="1">
      <alignment horizontal="left" vertical="top" wrapText="1"/>
    </xf>
    <xf numFmtId="0" fontId="0" fillId="2" borderId="28" xfId="0" applyFill="1" applyBorder="1" applyAlignment="1">
      <alignment horizontal="center" vertical="top"/>
    </xf>
    <xf numFmtId="44" fontId="12" fillId="6" borderId="1" xfId="1" applyFont="1" applyFill="1" applyBorder="1" applyProtection="1"/>
    <xf numFmtId="0" fontId="1" fillId="10" borderId="3" xfId="0" applyFont="1" applyFill="1" applyBorder="1" applyProtection="1"/>
    <xf numFmtId="0" fontId="0" fillId="10" borderId="4" xfId="0" applyFill="1" applyBorder="1" applyProtection="1"/>
    <xf numFmtId="44" fontId="0" fillId="10" borderId="1" xfId="0" applyNumberFormat="1" applyFill="1" applyBorder="1" applyProtection="1"/>
    <xf numFmtId="0" fontId="0" fillId="2" borderId="33" xfId="0" applyFill="1" applyBorder="1" applyProtection="1"/>
    <xf numFmtId="0" fontId="0" fillId="2" borderId="0" xfId="0" applyFill="1" applyBorder="1" applyProtection="1"/>
    <xf numFmtId="44" fontId="0" fillId="2" borderId="35" xfId="0" applyNumberFormat="1" applyFill="1" applyBorder="1" applyProtection="1"/>
    <xf numFmtId="0" fontId="0" fillId="10" borderId="1" xfId="0" applyFill="1" applyBorder="1" applyProtection="1"/>
    <xf numFmtId="0" fontId="1" fillId="10" borderId="1" xfId="0" applyFont="1" applyFill="1" applyBorder="1" applyProtection="1"/>
    <xf numFmtId="0" fontId="0" fillId="2" borderId="31" xfId="0" applyFill="1" applyBorder="1" applyProtection="1"/>
    <xf numFmtId="0" fontId="0" fillId="2" borderId="36" xfId="0" applyFill="1" applyBorder="1" applyProtection="1"/>
    <xf numFmtId="44" fontId="0" fillId="2" borderId="37" xfId="0" applyNumberFormat="1" applyFill="1" applyBorder="1" applyProtection="1"/>
    <xf numFmtId="44" fontId="1" fillId="10" borderId="1" xfId="0" applyNumberFormat="1" applyFont="1" applyFill="1" applyBorder="1" applyProtection="1"/>
    <xf numFmtId="0" fontId="12" fillId="2" borderId="0" xfId="0" applyFont="1" applyFill="1" applyBorder="1" applyAlignment="1" applyProtection="1">
      <alignment horizontal="left"/>
    </xf>
    <xf numFmtId="44" fontId="0" fillId="2" borderId="34" xfId="0" applyNumberFormat="1" applyFill="1" applyBorder="1" applyProtection="1"/>
    <xf numFmtId="0" fontId="0" fillId="2" borderId="29" xfId="0" applyFill="1" applyBorder="1" applyProtection="1"/>
    <xf numFmtId="0" fontId="0" fillId="2" borderId="30" xfId="0" applyFill="1" applyBorder="1" applyProtection="1"/>
    <xf numFmtId="0" fontId="0" fillId="2" borderId="34" xfId="0" applyFill="1" applyBorder="1" applyProtection="1"/>
    <xf numFmtId="0" fontId="0" fillId="2" borderId="32" xfId="0" applyFill="1" applyBorder="1" applyProtection="1"/>
    <xf numFmtId="0" fontId="1" fillId="10" borderId="29" xfId="0" applyFont="1" applyFill="1" applyBorder="1" applyProtection="1"/>
    <xf numFmtId="0" fontId="0" fillId="10" borderId="38" xfId="0" applyFill="1" applyBorder="1" applyProtection="1"/>
    <xf numFmtId="44" fontId="0" fillId="10" borderId="39" xfId="0" applyNumberFormat="1" applyFill="1" applyBorder="1" applyProtection="1"/>
    <xf numFmtId="44" fontId="1" fillId="10" borderId="39" xfId="0" applyNumberFormat="1" applyFont="1" applyFill="1" applyBorder="1" applyProtection="1"/>
    <xf numFmtId="44" fontId="15" fillId="3" borderId="35" xfId="0" applyNumberFormat="1" applyFont="1" applyFill="1" applyBorder="1" applyProtection="1"/>
    <xf numFmtId="0" fontId="0" fillId="2" borderId="38" xfId="0" applyFill="1" applyBorder="1" applyProtection="1"/>
    <xf numFmtId="44" fontId="0" fillId="2" borderId="39" xfId="0" applyNumberFormat="1" applyFill="1" applyBorder="1" applyProtection="1"/>
    <xf numFmtId="44" fontId="0" fillId="3" borderId="39" xfId="0" applyNumberFormat="1" applyFill="1" applyBorder="1" applyProtection="1"/>
    <xf numFmtId="44" fontId="0" fillId="3" borderId="37" xfId="0" applyNumberFormat="1" applyFill="1" applyBorder="1" applyProtection="1"/>
    <xf numFmtId="44" fontId="0" fillId="3" borderId="35" xfId="0" applyNumberFormat="1" applyFill="1" applyBorder="1" applyProtection="1"/>
    <xf numFmtId="44" fontId="6" fillId="3" borderId="1" xfId="1" applyFont="1" applyFill="1" applyBorder="1" applyProtection="1"/>
    <xf numFmtId="44" fontId="15" fillId="3" borderId="39" xfId="0" applyNumberFormat="1" applyFont="1" applyFill="1" applyBorder="1" applyProtection="1"/>
    <xf numFmtId="0" fontId="0" fillId="2" borderId="13" xfId="0" applyFill="1" applyBorder="1" applyAlignment="1">
      <alignment horizontal="center" vertical="top" wrapText="1"/>
    </xf>
    <xf numFmtId="0" fontId="0" fillId="2" borderId="24" xfId="0" applyFill="1" applyBorder="1" applyAlignment="1">
      <alignment vertical="top"/>
    </xf>
    <xf numFmtId="0" fontId="5" fillId="2" borderId="0" xfId="0" applyFont="1" applyFill="1" applyBorder="1" applyAlignment="1">
      <alignment horizontal="center" vertical="top" wrapText="1"/>
    </xf>
    <xf numFmtId="0" fontId="14" fillId="10" borderId="3" xfId="0" applyFont="1" applyFill="1" applyBorder="1" applyAlignment="1" applyProtection="1">
      <alignment horizontal="left"/>
    </xf>
    <xf numFmtId="0" fontId="6" fillId="10" borderId="3" xfId="0" applyFont="1" applyFill="1" applyBorder="1" applyAlignment="1" applyProtection="1">
      <alignment horizontal="left"/>
    </xf>
    <xf numFmtId="0" fontId="14" fillId="10" borderId="2" xfId="0" applyFont="1" applyFill="1" applyBorder="1" applyAlignment="1" applyProtection="1">
      <alignment horizontal="left"/>
    </xf>
    <xf numFmtId="0" fontId="14" fillId="10" borderId="3" xfId="0" applyFont="1" applyFill="1" applyBorder="1" applyAlignment="1" applyProtection="1">
      <alignment horizontal="left"/>
    </xf>
    <xf numFmtId="0" fontId="14" fillId="10" borderId="2" xfId="0" applyFont="1" applyFill="1" applyBorder="1" applyAlignment="1" applyProtection="1">
      <alignment horizontal="left"/>
    </xf>
    <xf numFmtId="0" fontId="0" fillId="2" borderId="3" xfId="0" applyFill="1" applyBorder="1" applyProtection="1"/>
    <xf numFmtId="0" fontId="0" fillId="2" borderId="4" xfId="0" applyFill="1" applyBorder="1" applyProtection="1"/>
    <xf numFmtId="44" fontId="0" fillId="3" borderId="1" xfId="0" applyNumberFormat="1" applyFill="1" applyBorder="1" applyProtection="1"/>
    <xf numFmtId="44" fontId="0" fillId="2" borderId="1" xfId="0" applyNumberFormat="1" applyFill="1" applyBorder="1" applyProtection="1"/>
    <xf numFmtId="44" fontId="6" fillId="9" borderId="1" xfId="1" applyNumberFormat="1" applyFont="1" applyFill="1" applyBorder="1" applyProtection="1"/>
    <xf numFmtId="0" fontId="0" fillId="2" borderId="8" xfId="0" applyFont="1" applyFill="1" applyBorder="1" applyAlignment="1">
      <alignment vertical="top"/>
    </xf>
    <xf numFmtId="0" fontId="0" fillId="2" borderId="0" xfId="0" applyFont="1" applyFill="1" applyBorder="1" applyAlignment="1">
      <alignment vertical="top"/>
    </xf>
    <xf numFmtId="49" fontId="0" fillId="2" borderId="0" xfId="0" applyNumberFormat="1" applyFont="1" applyFill="1" applyBorder="1" applyAlignment="1">
      <alignment horizontal="left" vertical="top"/>
    </xf>
    <xf numFmtId="0" fontId="0" fillId="2" borderId="0" xfId="0" applyFont="1" applyFill="1" applyBorder="1" applyAlignment="1">
      <alignment vertical="top" wrapText="1"/>
    </xf>
    <xf numFmtId="0" fontId="0" fillId="2" borderId="0" xfId="0" applyFont="1" applyFill="1" applyAlignment="1">
      <alignment horizontal="left" vertical="top"/>
    </xf>
    <xf numFmtId="0" fontId="0" fillId="2" borderId="40" xfId="0" applyFill="1" applyBorder="1" applyAlignment="1">
      <alignment horizontal="center" vertical="top"/>
    </xf>
    <xf numFmtId="0" fontId="0" fillId="2" borderId="44" xfId="0" applyFill="1" applyBorder="1" applyAlignment="1">
      <alignment horizontal="center" vertical="top"/>
    </xf>
    <xf numFmtId="0" fontId="16" fillId="5" borderId="20" xfId="3" applyFont="1" applyBorder="1" applyAlignment="1" applyProtection="1">
      <alignment vertical="center"/>
    </xf>
    <xf numFmtId="43" fontId="0" fillId="2" borderId="0" xfId="0" applyNumberFormat="1" applyFill="1"/>
    <xf numFmtId="43" fontId="6" fillId="2" borderId="1" xfId="1" applyNumberFormat="1" applyFont="1" applyFill="1" applyBorder="1" applyProtection="1"/>
    <xf numFmtId="0" fontId="0" fillId="7" borderId="3" xfId="0" applyFill="1" applyBorder="1"/>
    <xf numFmtId="0" fontId="0" fillId="7" borderId="4" xfId="0" applyFill="1" applyBorder="1"/>
    <xf numFmtId="0" fontId="0" fillId="7" borderId="2" xfId="0" applyFill="1" applyBorder="1"/>
    <xf numFmtId="43" fontId="5" fillId="2" borderId="1" xfId="1" applyNumberFormat="1" applyFont="1" applyFill="1" applyBorder="1" applyAlignment="1" applyProtection="1">
      <alignment vertical="center"/>
    </xf>
    <xf numFmtId="164" fontId="17" fillId="2" borderId="35" xfId="0" applyNumberFormat="1" applyFont="1" applyFill="1" applyBorder="1" applyProtection="1"/>
    <xf numFmtId="44" fontId="0" fillId="6" borderId="34" xfId="0" applyNumberFormat="1" applyFill="1" applyBorder="1" applyProtection="1"/>
    <xf numFmtId="0" fontId="0" fillId="6" borderId="39" xfId="0" applyFill="1" applyBorder="1" applyProtection="1"/>
    <xf numFmtId="0" fontId="0" fillId="6" borderId="35" xfId="0" applyFill="1" applyBorder="1" applyProtection="1"/>
    <xf numFmtId="0" fontId="0" fillId="6" borderId="37" xfId="0" applyFill="1" applyBorder="1" applyProtection="1"/>
    <xf numFmtId="0" fontId="18" fillId="2" borderId="0" xfId="0" applyFont="1" applyFill="1" applyBorder="1" applyAlignment="1">
      <alignment horizontal="center"/>
    </xf>
    <xf numFmtId="0" fontId="0" fillId="2" borderId="24" xfId="0" applyFill="1" applyBorder="1" applyAlignment="1">
      <alignment horizontal="left" vertical="top" wrapText="1"/>
    </xf>
    <xf numFmtId="0" fontId="0" fillId="2" borderId="15" xfId="0" applyFill="1" applyBorder="1" applyAlignment="1">
      <alignment horizontal="left" vertical="top" wrapText="1"/>
    </xf>
    <xf numFmtId="0" fontId="0" fillId="2" borderId="16" xfId="0" applyFill="1" applyBorder="1" applyAlignment="1">
      <alignment horizontal="left" vertical="top" wrapText="1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11" fillId="8" borderId="26" xfId="0" applyFont="1" applyFill="1" applyBorder="1" applyAlignment="1">
      <alignment horizontal="left" vertical="top" wrapText="1"/>
    </xf>
    <xf numFmtId="0" fontId="11" fillId="8" borderId="14" xfId="0" applyFont="1" applyFill="1" applyBorder="1" applyAlignment="1">
      <alignment horizontal="left" vertical="top" wrapText="1"/>
    </xf>
    <xf numFmtId="0" fontId="11" fillId="8" borderId="25" xfId="0" applyFont="1" applyFill="1" applyBorder="1" applyAlignment="1">
      <alignment horizontal="left" vertical="top" wrapText="1"/>
    </xf>
    <xf numFmtId="0" fontId="11" fillId="8" borderId="41" xfId="0" applyFont="1" applyFill="1" applyBorder="1" applyAlignment="1">
      <alignment horizontal="left" vertical="top" wrapText="1"/>
    </xf>
    <xf numFmtId="0" fontId="11" fillId="8" borderId="42" xfId="0" applyFont="1" applyFill="1" applyBorder="1" applyAlignment="1">
      <alignment horizontal="left" vertical="top" wrapText="1"/>
    </xf>
    <xf numFmtId="0" fontId="11" fillId="8" borderId="43" xfId="0" applyFont="1" applyFill="1" applyBorder="1" applyAlignment="1">
      <alignment horizontal="left" vertical="top" wrapText="1"/>
    </xf>
    <xf numFmtId="0" fontId="12" fillId="6" borderId="3" xfId="0" applyFont="1" applyFill="1" applyBorder="1" applyAlignment="1" applyProtection="1">
      <alignment horizontal="left"/>
    </xf>
    <xf numFmtId="0" fontId="12" fillId="6" borderId="4" xfId="0" applyFont="1" applyFill="1" applyBorder="1" applyAlignment="1" applyProtection="1">
      <alignment horizontal="left"/>
    </xf>
    <xf numFmtId="0" fontId="12" fillId="6" borderId="2" xfId="0" applyFont="1" applyFill="1" applyBorder="1" applyAlignment="1" applyProtection="1">
      <alignment horizontal="left"/>
    </xf>
    <xf numFmtId="2" fontId="17" fillId="2" borderId="31" xfId="0" applyNumberFormat="1" applyFont="1" applyFill="1" applyBorder="1" applyAlignment="1" applyProtection="1">
      <alignment horizontal="right"/>
    </xf>
    <xf numFmtId="2" fontId="17" fillId="0" borderId="32" xfId="0" applyNumberFormat="1" applyFont="1" applyBorder="1" applyAlignment="1"/>
    <xf numFmtId="0" fontId="0" fillId="0" borderId="4" xfId="0" applyBorder="1" applyAlignment="1"/>
    <xf numFmtId="0" fontId="0" fillId="0" borderId="2" xfId="0" applyBorder="1" applyAlignment="1"/>
    <xf numFmtId="0" fontId="5" fillId="7" borderId="3" xfId="0" applyFont="1" applyFill="1" applyBorder="1" applyAlignment="1" applyProtection="1">
      <alignment horizontal="center"/>
    </xf>
    <xf numFmtId="0" fontId="5" fillId="7" borderId="4" xfId="0" applyFont="1" applyFill="1" applyBorder="1" applyAlignment="1" applyProtection="1">
      <alignment horizontal="center"/>
    </xf>
    <xf numFmtId="0" fontId="0" fillId="11" borderId="29" xfId="0" applyFont="1" applyFill="1" applyBorder="1" applyAlignment="1" applyProtection="1">
      <alignment horizontal="left" vertical="top" wrapText="1"/>
    </xf>
    <xf numFmtId="0" fontId="0" fillId="11" borderId="38" xfId="0" applyFont="1" applyFill="1" applyBorder="1" applyAlignment="1" applyProtection="1">
      <alignment horizontal="left" vertical="top" wrapText="1"/>
    </xf>
    <xf numFmtId="0" fontId="0" fillId="11" borderId="30" xfId="0" applyFont="1" applyFill="1" applyBorder="1" applyAlignment="1" applyProtection="1">
      <alignment horizontal="left" vertical="top" wrapText="1"/>
    </xf>
    <xf numFmtId="0" fontId="0" fillId="11" borderId="31" xfId="0" applyFont="1" applyFill="1" applyBorder="1" applyAlignment="1" applyProtection="1">
      <alignment horizontal="left" vertical="top" wrapText="1"/>
    </xf>
    <xf numFmtId="0" fontId="0" fillId="11" borderId="36" xfId="0" applyFont="1" applyFill="1" applyBorder="1" applyAlignment="1" applyProtection="1">
      <alignment horizontal="left" vertical="top" wrapText="1"/>
    </xf>
    <xf numFmtId="0" fontId="0" fillId="11" borderId="32" xfId="0" applyFont="1" applyFill="1" applyBorder="1" applyAlignment="1" applyProtection="1">
      <alignment horizontal="left" vertical="top" wrapText="1"/>
    </xf>
    <xf numFmtId="0" fontId="0" fillId="3" borderId="20" xfId="0" applyFill="1" applyBorder="1" applyAlignment="1" applyProtection="1">
      <alignment horizontal="left" vertical="center"/>
      <protection locked="0"/>
    </xf>
    <xf numFmtId="0" fontId="0" fillId="0" borderId="23" xfId="0" applyBorder="1" applyAlignment="1"/>
    <xf numFmtId="0" fontId="5" fillId="7" borderId="2" xfId="0" applyFont="1" applyFill="1" applyBorder="1" applyAlignment="1" applyProtection="1">
      <alignment horizontal="center"/>
    </xf>
    <xf numFmtId="0" fontId="12" fillId="6" borderId="3" xfId="2" applyFont="1" applyFill="1" applyBorder="1" applyAlignment="1" applyProtection="1">
      <alignment horizontal="left" vertical="top" wrapText="1"/>
    </xf>
    <xf numFmtId="0" fontId="12" fillId="6" borderId="4" xfId="2" applyFont="1" applyFill="1" applyBorder="1" applyAlignment="1" applyProtection="1">
      <alignment horizontal="left" vertical="top" wrapText="1"/>
    </xf>
    <xf numFmtId="0" fontId="12" fillId="6" borderId="2" xfId="2" applyFont="1" applyFill="1" applyBorder="1" applyAlignment="1" applyProtection="1">
      <alignment horizontal="left" vertical="top" wrapText="1"/>
    </xf>
    <xf numFmtId="0" fontId="0" fillId="3" borderId="18" xfId="0" applyFill="1" applyBorder="1" applyAlignment="1" applyProtection="1">
      <alignment horizontal="left" vertical="center"/>
      <protection locked="0"/>
    </xf>
    <xf numFmtId="0" fontId="0" fillId="0" borderId="21" xfId="0" applyBorder="1" applyAlignment="1"/>
    <xf numFmtId="0" fontId="0" fillId="3" borderId="19" xfId="0" applyFill="1" applyBorder="1" applyAlignment="1" applyProtection="1">
      <alignment horizontal="left" vertical="center"/>
      <protection locked="0"/>
    </xf>
    <xf numFmtId="0" fontId="0" fillId="0" borderId="22" xfId="0" applyBorder="1" applyAlignment="1"/>
    <xf numFmtId="0" fontId="14" fillId="10" borderId="3" xfId="0" applyFont="1" applyFill="1" applyBorder="1" applyAlignment="1" applyProtection="1">
      <alignment horizontal="left"/>
    </xf>
    <xf numFmtId="0" fontId="14" fillId="10" borderId="2" xfId="0" applyFont="1" applyFill="1" applyBorder="1" applyAlignment="1" applyProtection="1">
      <alignment horizontal="left"/>
    </xf>
    <xf numFmtId="0" fontId="6" fillId="10" borderId="3" xfId="0" applyFont="1" applyFill="1" applyBorder="1" applyAlignment="1" applyProtection="1">
      <alignment horizontal="left" vertical="top" wrapText="1"/>
    </xf>
    <xf numFmtId="0" fontId="6" fillId="10" borderId="2" xfId="0" applyFont="1" applyFill="1" applyBorder="1" applyAlignment="1" applyProtection="1">
      <alignment horizontal="left" vertical="top" wrapText="1"/>
    </xf>
  </cellXfs>
  <cellStyles count="4">
    <cellStyle name="Berekening" xfId="3" builtinId="22"/>
    <cellStyle name="Invoer" xfId="2" builtinId="20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473075</xdr:colOff>
      <xdr:row>2</xdr:row>
      <xdr:rowOff>28576</xdr:rowOff>
    </xdr:from>
    <xdr:to>
      <xdr:col>3</xdr:col>
      <xdr:colOff>1254125</xdr:colOff>
      <xdr:row>5</xdr:row>
      <xdr:rowOff>18416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9575" y="409576"/>
          <a:ext cx="2051050" cy="561340"/>
        </a:xfrm>
        <a:prstGeom prst="rect">
          <a:avLst/>
        </a:prstGeom>
      </xdr:spPr>
    </xdr:pic>
    <xdr:clientData/>
  </xdr:twoCellAnchor>
  <xdr:twoCellAnchor editAs="oneCell">
    <xdr:from>
      <xdr:col>3</xdr:col>
      <xdr:colOff>3971925</xdr:colOff>
      <xdr:row>2</xdr:row>
      <xdr:rowOff>95251</xdr:rowOff>
    </xdr:from>
    <xdr:to>
      <xdr:col>4</xdr:col>
      <xdr:colOff>930275</xdr:colOff>
      <xdr:row>5</xdr:row>
      <xdr:rowOff>82551</xdr:rowOff>
    </xdr:to>
    <xdr:pic>
      <xdr:nvPicPr>
        <xdr:cNvPr id="3" name="Afbeelding 2" descr="Afbeelding met tekst, illustratie&#10;&#10;Automatisch gegenereerde beschrijvi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8425" y="476251"/>
          <a:ext cx="2657475" cy="558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1758950</xdr:colOff>
      <xdr:row>3</xdr:row>
      <xdr:rowOff>38101</xdr:rowOff>
    </xdr:from>
    <xdr:to>
      <xdr:col>5</xdr:col>
      <xdr:colOff>3549650</xdr:colOff>
      <xdr:row>5</xdr:row>
      <xdr:rowOff>134621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26050" y="660401"/>
          <a:ext cx="1790700" cy="464820"/>
        </a:xfrm>
        <a:prstGeom prst="rect">
          <a:avLst/>
        </a:prstGeom>
      </xdr:spPr>
    </xdr:pic>
    <xdr:clientData/>
  </xdr:twoCellAnchor>
  <xdr:twoCellAnchor editAs="oneCell">
    <xdr:from>
      <xdr:col>5</xdr:col>
      <xdr:colOff>3860800</xdr:colOff>
      <xdr:row>3</xdr:row>
      <xdr:rowOff>57151</xdr:rowOff>
    </xdr:from>
    <xdr:to>
      <xdr:col>6</xdr:col>
      <xdr:colOff>3175</xdr:colOff>
      <xdr:row>6</xdr:row>
      <xdr:rowOff>19051</xdr:rowOff>
    </xdr:to>
    <xdr:pic>
      <xdr:nvPicPr>
        <xdr:cNvPr id="4" name="Afbeelding 3" descr="Afbeelding met tekst, illustratie&#10;&#10;Automatisch gegenereerde beschrijvi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7900" y="679451"/>
          <a:ext cx="2774950" cy="514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1"/>
  <sheetViews>
    <sheetView tabSelected="1" zoomScaleNormal="100" zoomScaleSheetLayoutView="100" workbookViewId="0">
      <selection activeCell="D13" sqref="D13"/>
    </sheetView>
  </sheetViews>
  <sheetFormatPr defaultColWidth="0" defaultRowHeight="15" x14ac:dyDescent="0.25"/>
  <cols>
    <col min="1" max="2" width="9.140625" style="14" customWidth="1"/>
    <col min="3" max="3" width="19" style="14" customWidth="1"/>
    <col min="4" max="4" width="85.42578125" style="14" customWidth="1"/>
    <col min="5" max="5" width="17.7109375" style="14" customWidth="1"/>
    <col min="6" max="7" width="9.140625" style="14" customWidth="1"/>
    <col min="8" max="9" width="0" style="14" hidden="1" customWidth="1"/>
    <col min="10" max="16384" width="9.140625" style="14" hidden="1"/>
  </cols>
  <sheetData>
    <row r="1" spans="1:7" x14ac:dyDescent="0.25">
      <c r="A1" s="1"/>
      <c r="B1" s="1"/>
      <c r="C1" s="1"/>
      <c r="D1" s="1"/>
      <c r="E1" s="1"/>
      <c r="F1" s="1"/>
      <c r="G1" s="1"/>
    </row>
    <row r="2" spans="1:7" x14ac:dyDescent="0.25">
      <c r="A2" s="1"/>
      <c r="B2" s="1"/>
      <c r="C2" s="2"/>
      <c r="D2" s="3"/>
      <c r="E2" s="4"/>
      <c r="F2" s="1"/>
      <c r="G2" s="1"/>
    </row>
    <row r="3" spans="1:7" x14ac:dyDescent="0.25">
      <c r="A3" s="1"/>
      <c r="B3" s="1"/>
      <c r="C3" s="5"/>
      <c r="D3" s="1"/>
      <c r="E3" s="6"/>
      <c r="F3" s="1"/>
      <c r="G3" s="1"/>
    </row>
    <row r="4" spans="1:7" x14ac:dyDescent="0.25">
      <c r="A4" s="1"/>
      <c r="B4" s="1"/>
      <c r="C4" s="7"/>
      <c r="D4" s="1"/>
      <c r="E4" s="6"/>
      <c r="F4" s="1"/>
      <c r="G4" s="1"/>
    </row>
    <row r="5" spans="1:7" x14ac:dyDescent="0.25">
      <c r="A5" s="1"/>
      <c r="B5" s="1"/>
      <c r="C5" s="7"/>
      <c r="D5" s="1"/>
      <c r="E5" s="6"/>
      <c r="F5" s="1"/>
      <c r="G5" s="1"/>
    </row>
    <row r="6" spans="1:7" x14ac:dyDescent="0.25">
      <c r="A6" s="1"/>
      <c r="B6" s="1"/>
      <c r="C6" s="7"/>
      <c r="D6" s="1"/>
      <c r="E6" s="6"/>
      <c r="F6" s="1"/>
      <c r="G6" s="1"/>
    </row>
    <row r="7" spans="1:7" x14ac:dyDescent="0.25">
      <c r="A7" s="1"/>
      <c r="B7" s="1"/>
      <c r="C7" s="7"/>
      <c r="D7" s="1"/>
      <c r="E7" s="6"/>
      <c r="F7" s="1"/>
      <c r="G7" s="1"/>
    </row>
    <row r="8" spans="1:7" ht="37.5" x14ac:dyDescent="0.25">
      <c r="A8" s="1"/>
      <c r="B8" s="1"/>
      <c r="C8" s="8"/>
      <c r="D8" s="64" t="s">
        <v>88</v>
      </c>
      <c r="E8" s="6"/>
      <c r="F8" s="1"/>
      <c r="G8" s="1"/>
    </row>
    <row r="9" spans="1:7" ht="18.75" x14ac:dyDescent="0.3">
      <c r="A9" s="1"/>
      <c r="B9" s="1"/>
      <c r="C9" s="7"/>
      <c r="D9" s="94"/>
      <c r="E9" s="6"/>
      <c r="F9" s="1"/>
      <c r="G9" s="1"/>
    </row>
    <row r="10" spans="1:7" x14ac:dyDescent="0.25">
      <c r="A10" s="1"/>
      <c r="B10" s="1"/>
      <c r="C10" s="7"/>
      <c r="D10" s="1"/>
      <c r="E10" s="6"/>
      <c r="F10" s="1"/>
      <c r="G10" s="1"/>
    </row>
    <row r="11" spans="1:7" x14ac:dyDescent="0.25">
      <c r="A11" s="1"/>
      <c r="B11" s="1"/>
      <c r="C11" s="7"/>
      <c r="D11" s="1"/>
      <c r="E11" s="6"/>
      <c r="F11" s="1"/>
      <c r="G11" s="1"/>
    </row>
    <row r="12" spans="1:7" ht="29.25" customHeight="1" x14ac:dyDescent="0.25">
      <c r="A12" s="1"/>
      <c r="B12" s="1"/>
      <c r="C12" s="75" t="s">
        <v>0</v>
      </c>
      <c r="D12" s="76" t="s">
        <v>70</v>
      </c>
      <c r="E12" s="6"/>
      <c r="F12" s="1"/>
      <c r="G12" s="1"/>
    </row>
    <row r="13" spans="1:7" ht="29.25" customHeight="1" x14ac:dyDescent="0.25">
      <c r="A13" s="1"/>
      <c r="B13" s="1"/>
      <c r="C13" s="75" t="s">
        <v>1</v>
      </c>
      <c r="D13" s="77" t="s">
        <v>89</v>
      </c>
      <c r="E13" s="6"/>
      <c r="F13" s="1"/>
      <c r="G13" s="1"/>
    </row>
    <row r="14" spans="1:7" ht="29.25" customHeight="1" x14ac:dyDescent="0.25">
      <c r="A14" s="1"/>
      <c r="B14" s="1"/>
      <c r="C14" s="75" t="s">
        <v>2</v>
      </c>
      <c r="D14" s="78" t="s">
        <v>60</v>
      </c>
      <c r="E14" s="6"/>
      <c r="F14" s="1"/>
      <c r="G14" s="1"/>
    </row>
    <row r="15" spans="1:7" ht="29.25" customHeight="1" x14ac:dyDescent="0.25">
      <c r="A15" s="1"/>
      <c r="B15" s="1"/>
      <c r="C15" s="75" t="s">
        <v>3</v>
      </c>
      <c r="D15" s="79">
        <v>768640</v>
      </c>
      <c r="E15" s="6"/>
      <c r="F15" s="1"/>
      <c r="G15" s="1"/>
    </row>
    <row r="16" spans="1:7" x14ac:dyDescent="0.25">
      <c r="A16" s="1"/>
      <c r="B16" s="1"/>
      <c r="C16" s="11"/>
      <c r="D16" s="12"/>
      <c r="E16" s="9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s="10" customFormat="1" x14ac:dyDescent="0.25">
      <c r="A18" s="1"/>
      <c r="B18" s="1"/>
      <c r="C18" s="1"/>
      <c r="D18" s="1"/>
      <c r="E18" s="1"/>
      <c r="F18" s="1"/>
      <c r="G18" s="1"/>
    </row>
    <row r="19" spans="1:7" s="10" customFormat="1" x14ac:dyDescent="0.25">
      <c r="A19" s="1"/>
      <c r="B19" s="1"/>
      <c r="C19" s="1"/>
      <c r="D19" s="1"/>
      <c r="E19" s="1"/>
      <c r="F19" s="1"/>
      <c r="G19" s="1"/>
    </row>
    <row r="20" spans="1:7" s="10" customFormat="1" x14ac:dyDescent="0.25"/>
    <row r="21" spans="1:7" s="10" customFormat="1" x14ac:dyDescent="0.25"/>
    <row r="22" spans="1:7" s="10" customFormat="1" x14ac:dyDescent="0.25"/>
    <row r="23" spans="1:7" s="10" customFormat="1" x14ac:dyDescent="0.25"/>
    <row r="24" spans="1:7" s="10" customFormat="1" x14ac:dyDescent="0.25"/>
    <row r="25" spans="1:7" s="10" customFormat="1" x14ac:dyDescent="0.25"/>
    <row r="26" spans="1:7" s="10" customFormat="1" x14ac:dyDescent="0.25"/>
    <row r="27" spans="1:7" s="10" customFormat="1" x14ac:dyDescent="0.25"/>
    <row r="28" spans="1:7" s="10" customFormat="1" x14ac:dyDescent="0.25"/>
    <row r="29" spans="1:7" s="10" customFormat="1" x14ac:dyDescent="0.25"/>
    <row r="30" spans="1:7" s="10" customFormat="1" x14ac:dyDescent="0.25"/>
    <row r="31" spans="1:7" s="10" customFormat="1" x14ac:dyDescent="0.25"/>
    <row r="32" spans="1:7" s="10" customFormat="1" x14ac:dyDescent="0.25"/>
    <row r="33" s="10" customFormat="1" x14ac:dyDescent="0.25"/>
    <row r="34" s="10" customFormat="1" x14ac:dyDescent="0.25"/>
    <row r="35" s="10" customFormat="1" x14ac:dyDescent="0.25"/>
    <row r="36" s="10" customFormat="1" x14ac:dyDescent="0.25"/>
    <row r="37" s="10" customFormat="1" x14ac:dyDescent="0.25"/>
    <row r="38" s="10" customFormat="1" x14ac:dyDescent="0.25"/>
    <row r="39" s="10" customFormat="1" x14ac:dyDescent="0.25"/>
    <row r="40" s="10" customFormat="1" x14ac:dyDescent="0.25"/>
    <row r="41" s="10" customFormat="1" x14ac:dyDescent="0.25"/>
    <row r="42" s="10" customFormat="1" x14ac:dyDescent="0.25"/>
    <row r="43" s="10" customFormat="1" x14ac:dyDescent="0.25"/>
    <row r="44" s="10" customFormat="1" x14ac:dyDescent="0.25"/>
    <row r="45" s="10" customFormat="1" x14ac:dyDescent="0.25"/>
    <row r="46" s="10" customFormat="1" x14ac:dyDescent="0.25"/>
    <row r="47" s="10" customFormat="1" x14ac:dyDescent="0.25"/>
    <row r="48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="10" customFormat="1" x14ac:dyDescent="0.25"/>
    <row r="98" s="10" customFormat="1" x14ac:dyDescent="0.25"/>
    <row r="99" s="10" customFormat="1" x14ac:dyDescent="0.25"/>
    <row r="100" s="10" customFormat="1" x14ac:dyDescent="0.25"/>
    <row r="101" s="10" customFormat="1" x14ac:dyDescent="0.25"/>
    <row r="102" s="10" customFormat="1" x14ac:dyDescent="0.25"/>
    <row r="103" s="10" customFormat="1" x14ac:dyDescent="0.25"/>
    <row r="104" s="10" customFormat="1" x14ac:dyDescent="0.25"/>
    <row r="105" s="10" customFormat="1" x14ac:dyDescent="0.25"/>
    <row r="106" s="10" customFormat="1" x14ac:dyDescent="0.25"/>
    <row r="107" s="10" customFormat="1" x14ac:dyDescent="0.25"/>
    <row r="108" s="10" customFormat="1" x14ac:dyDescent="0.25"/>
    <row r="109" s="10" customFormat="1" x14ac:dyDescent="0.25"/>
    <row r="110" s="10" customFormat="1" x14ac:dyDescent="0.25"/>
    <row r="111" s="10" customFormat="1" x14ac:dyDescent="0.25"/>
    <row r="112" s="10" customFormat="1" x14ac:dyDescent="0.25"/>
    <row r="113" s="10" customFormat="1" x14ac:dyDescent="0.25"/>
    <row r="114" s="10" customFormat="1" x14ac:dyDescent="0.25"/>
    <row r="115" s="10" customFormat="1" x14ac:dyDescent="0.25"/>
    <row r="116" s="10" customFormat="1" x14ac:dyDescent="0.25"/>
    <row r="117" s="10" customFormat="1" x14ac:dyDescent="0.25"/>
    <row r="118" s="10" customFormat="1" x14ac:dyDescent="0.25"/>
    <row r="119" s="10" customFormat="1" x14ac:dyDescent="0.25"/>
    <row r="120" s="10" customFormat="1" x14ac:dyDescent="0.25"/>
    <row r="121" s="10" customFormat="1" x14ac:dyDescent="0.25"/>
    <row r="122" s="10" customFormat="1" x14ac:dyDescent="0.25"/>
    <row r="123" s="10" customFormat="1" x14ac:dyDescent="0.25"/>
    <row r="124" s="10" customFormat="1" x14ac:dyDescent="0.25"/>
    <row r="125" s="10" customFormat="1" x14ac:dyDescent="0.25"/>
    <row r="126" s="10" customFormat="1" x14ac:dyDescent="0.25"/>
    <row r="127" s="10" customFormat="1" x14ac:dyDescent="0.25"/>
    <row r="128" s="10" customFormat="1" x14ac:dyDescent="0.25"/>
    <row r="129" s="10" customFormat="1" x14ac:dyDescent="0.25"/>
    <row r="130" s="10" customFormat="1" x14ac:dyDescent="0.25"/>
    <row r="131" s="10" customFormat="1" x14ac:dyDescent="0.25"/>
    <row r="132" s="10" customFormat="1" x14ac:dyDescent="0.25"/>
    <row r="133" s="10" customFormat="1" x14ac:dyDescent="0.25"/>
    <row r="134" s="10" customFormat="1" x14ac:dyDescent="0.25"/>
    <row r="135" s="10" customFormat="1" x14ac:dyDescent="0.25"/>
    <row r="136" s="10" customFormat="1" x14ac:dyDescent="0.25"/>
    <row r="137" s="10" customFormat="1" x14ac:dyDescent="0.25"/>
    <row r="138" s="10" customFormat="1" x14ac:dyDescent="0.25"/>
    <row r="139" s="10" customFormat="1" x14ac:dyDescent="0.25"/>
    <row r="140" s="10" customFormat="1" x14ac:dyDescent="0.25"/>
    <row r="141" s="10" customFormat="1" x14ac:dyDescent="0.25"/>
    <row r="142" s="10" customFormat="1" x14ac:dyDescent="0.25"/>
    <row r="143" s="10" customFormat="1" x14ac:dyDescent="0.25"/>
    <row r="144" s="10" customFormat="1" x14ac:dyDescent="0.25"/>
    <row r="145" s="10" customFormat="1" x14ac:dyDescent="0.25"/>
    <row r="146" s="10" customFormat="1" x14ac:dyDescent="0.25"/>
    <row r="147" s="10" customFormat="1" x14ac:dyDescent="0.25"/>
    <row r="148" s="10" customFormat="1" x14ac:dyDescent="0.25"/>
    <row r="149" s="10" customFormat="1" x14ac:dyDescent="0.25"/>
    <row r="150" s="10" customFormat="1" x14ac:dyDescent="0.25"/>
    <row r="151" s="10" customFormat="1" x14ac:dyDescent="0.25"/>
    <row r="152" s="10" customFormat="1" x14ac:dyDescent="0.25"/>
    <row r="153" s="10" customFormat="1" x14ac:dyDescent="0.25"/>
    <row r="154" s="10" customFormat="1" x14ac:dyDescent="0.25"/>
    <row r="155" s="10" customFormat="1" x14ac:dyDescent="0.25"/>
    <row r="156" s="10" customFormat="1" x14ac:dyDescent="0.25"/>
    <row r="157" s="10" customFormat="1" x14ac:dyDescent="0.25"/>
    <row r="158" s="10" customFormat="1" x14ac:dyDescent="0.25"/>
    <row r="159" s="10" customFormat="1" x14ac:dyDescent="0.25"/>
    <row r="160" s="10" customFormat="1" x14ac:dyDescent="0.25"/>
    <row r="161" s="10" customFormat="1" x14ac:dyDescent="0.25"/>
    <row r="162" s="10" customFormat="1" x14ac:dyDescent="0.25"/>
    <row r="163" s="10" customFormat="1" x14ac:dyDescent="0.25"/>
    <row r="164" s="10" customFormat="1" x14ac:dyDescent="0.25"/>
    <row r="165" s="10" customFormat="1" x14ac:dyDescent="0.25"/>
    <row r="166" s="10" customFormat="1" x14ac:dyDescent="0.25"/>
    <row r="167" s="10" customFormat="1" x14ac:dyDescent="0.25"/>
    <row r="168" s="10" customFormat="1" x14ac:dyDescent="0.25"/>
    <row r="169" s="10" customFormat="1" x14ac:dyDescent="0.25"/>
    <row r="170" s="10" customFormat="1" x14ac:dyDescent="0.25"/>
    <row r="171" s="10" customFormat="1" x14ac:dyDescent="0.25"/>
    <row r="172" s="10" customFormat="1" x14ac:dyDescent="0.25"/>
    <row r="173" s="10" customFormat="1" x14ac:dyDescent="0.25"/>
    <row r="174" s="10" customFormat="1" x14ac:dyDescent="0.25"/>
    <row r="175" s="10" customFormat="1" x14ac:dyDescent="0.25"/>
    <row r="176" s="10" customFormat="1" x14ac:dyDescent="0.25"/>
    <row r="177" s="10" customFormat="1" x14ac:dyDescent="0.25"/>
    <row r="178" s="10" customFormat="1" x14ac:dyDescent="0.25"/>
    <row r="179" s="10" customFormat="1" x14ac:dyDescent="0.25"/>
    <row r="180" s="10" customFormat="1" x14ac:dyDescent="0.25"/>
    <row r="181" s="10" customFormat="1" x14ac:dyDescent="0.25"/>
    <row r="182" s="10" customFormat="1" x14ac:dyDescent="0.25"/>
    <row r="183" s="10" customFormat="1" x14ac:dyDescent="0.25"/>
    <row r="184" s="10" customFormat="1" x14ac:dyDescent="0.25"/>
    <row r="185" s="10" customFormat="1" x14ac:dyDescent="0.25"/>
    <row r="186" s="10" customFormat="1" x14ac:dyDescent="0.25"/>
    <row r="187" s="10" customFormat="1" x14ac:dyDescent="0.25"/>
    <row r="188" s="10" customFormat="1" x14ac:dyDescent="0.25"/>
    <row r="189" s="10" customFormat="1" x14ac:dyDescent="0.25"/>
    <row r="190" s="10" customFormat="1" x14ac:dyDescent="0.25"/>
    <row r="191" s="10" customFormat="1" x14ac:dyDescent="0.25"/>
    <row r="192" s="10" customFormat="1" x14ac:dyDescent="0.25"/>
    <row r="193" s="10" customFormat="1" x14ac:dyDescent="0.25"/>
    <row r="194" s="10" customFormat="1" x14ac:dyDescent="0.25"/>
    <row r="195" s="10" customFormat="1" x14ac:dyDescent="0.25"/>
    <row r="196" s="10" customFormat="1" x14ac:dyDescent="0.25"/>
    <row r="197" s="10" customFormat="1" x14ac:dyDescent="0.25"/>
    <row r="198" s="10" customFormat="1" x14ac:dyDescent="0.25"/>
    <row r="199" s="10" customFormat="1" x14ac:dyDescent="0.25"/>
    <row r="200" s="10" customFormat="1" x14ac:dyDescent="0.25"/>
    <row r="201" s="10" customFormat="1" x14ac:dyDescent="0.25"/>
    <row r="202" s="10" customFormat="1" x14ac:dyDescent="0.25"/>
    <row r="203" s="10" customFormat="1" x14ac:dyDescent="0.25"/>
    <row r="204" s="10" customFormat="1" x14ac:dyDescent="0.25"/>
    <row r="205" s="10" customFormat="1" x14ac:dyDescent="0.25"/>
    <row r="206" s="10" customFormat="1" x14ac:dyDescent="0.25"/>
    <row r="207" s="10" customFormat="1" x14ac:dyDescent="0.25"/>
    <row r="208" s="10" customFormat="1" x14ac:dyDescent="0.25"/>
    <row r="209" s="10" customFormat="1" x14ac:dyDescent="0.25"/>
    <row r="210" s="10" customFormat="1" x14ac:dyDescent="0.25"/>
    <row r="211" s="10" customFormat="1" x14ac:dyDescent="0.25"/>
    <row r="212" s="10" customFormat="1" x14ac:dyDescent="0.25"/>
    <row r="213" s="10" customFormat="1" x14ac:dyDescent="0.25"/>
    <row r="214" s="10" customFormat="1" x14ac:dyDescent="0.25"/>
    <row r="215" s="10" customFormat="1" x14ac:dyDescent="0.25"/>
    <row r="216" s="10" customFormat="1" x14ac:dyDescent="0.25"/>
    <row r="217" s="10" customFormat="1" x14ac:dyDescent="0.25"/>
    <row r="218" s="10" customFormat="1" x14ac:dyDescent="0.25"/>
    <row r="219" s="10" customFormat="1" x14ac:dyDescent="0.25"/>
    <row r="220" s="10" customFormat="1" x14ac:dyDescent="0.25"/>
    <row r="221" s="10" customFormat="1" x14ac:dyDescent="0.25"/>
    <row r="222" s="10" customFormat="1" x14ac:dyDescent="0.25"/>
    <row r="223" s="10" customFormat="1" x14ac:dyDescent="0.25"/>
    <row r="224" s="10" customFormat="1" x14ac:dyDescent="0.25"/>
    <row r="225" s="10" customFormat="1" x14ac:dyDescent="0.25"/>
    <row r="226" s="10" customFormat="1" x14ac:dyDescent="0.25"/>
    <row r="227" s="10" customFormat="1" x14ac:dyDescent="0.25"/>
    <row r="228" s="10" customFormat="1" x14ac:dyDescent="0.25"/>
    <row r="229" s="10" customFormat="1" x14ac:dyDescent="0.25"/>
    <row r="230" s="10" customFormat="1" x14ac:dyDescent="0.25"/>
    <row r="231" s="10" customFormat="1" x14ac:dyDescent="0.25"/>
    <row r="232" s="10" customFormat="1" x14ac:dyDescent="0.25"/>
    <row r="233" s="10" customFormat="1" x14ac:dyDescent="0.25"/>
    <row r="234" s="10" customFormat="1" x14ac:dyDescent="0.25"/>
    <row r="235" s="10" customFormat="1" x14ac:dyDescent="0.25"/>
    <row r="236" s="10" customFormat="1" x14ac:dyDescent="0.25"/>
    <row r="237" s="10" customFormat="1" x14ac:dyDescent="0.25"/>
    <row r="238" s="10" customFormat="1" x14ac:dyDescent="0.25"/>
    <row r="239" s="10" customFormat="1" x14ac:dyDescent="0.25"/>
    <row r="240" s="10" customFormat="1" x14ac:dyDescent="0.25"/>
    <row r="241" s="10" customFormat="1" x14ac:dyDescent="0.25"/>
    <row r="242" s="10" customFormat="1" x14ac:dyDescent="0.25"/>
    <row r="243" s="10" customFormat="1" x14ac:dyDescent="0.25"/>
    <row r="244" s="10" customFormat="1" x14ac:dyDescent="0.25"/>
    <row r="245" s="10" customFormat="1" x14ac:dyDescent="0.25"/>
    <row r="246" s="10" customFormat="1" x14ac:dyDescent="0.25"/>
    <row r="247" s="10" customFormat="1" x14ac:dyDescent="0.25"/>
    <row r="248" s="10" customFormat="1" x14ac:dyDescent="0.25"/>
    <row r="249" s="10" customFormat="1" x14ac:dyDescent="0.25"/>
    <row r="250" s="10" customFormat="1" x14ac:dyDescent="0.25"/>
    <row r="251" s="10" customFormat="1" x14ac:dyDescent="0.25"/>
    <row r="252" s="10" customFormat="1" x14ac:dyDescent="0.25"/>
    <row r="253" s="10" customFormat="1" x14ac:dyDescent="0.25"/>
    <row r="254" s="10" customFormat="1" x14ac:dyDescent="0.25"/>
    <row r="255" s="10" customFormat="1" x14ac:dyDescent="0.25"/>
    <row r="256" s="10" customFormat="1" x14ac:dyDescent="0.25"/>
    <row r="257" s="10" customFormat="1" x14ac:dyDescent="0.25"/>
    <row r="258" s="10" customFormat="1" x14ac:dyDescent="0.25"/>
    <row r="259" s="10" customFormat="1" x14ac:dyDescent="0.25"/>
    <row r="260" s="10" customFormat="1" x14ac:dyDescent="0.25"/>
    <row r="261" s="10" customFormat="1" x14ac:dyDescent="0.25"/>
    <row r="262" s="10" customFormat="1" x14ac:dyDescent="0.25"/>
    <row r="263" s="10" customFormat="1" x14ac:dyDescent="0.25"/>
    <row r="264" s="10" customFormat="1" x14ac:dyDescent="0.25"/>
    <row r="265" s="10" customFormat="1" x14ac:dyDescent="0.25"/>
    <row r="266" s="10" customFormat="1" x14ac:dyDescent="0.25"/>
    <row r="267" s="10" customFormat="1" x14ac:dyDescent="0.25"/>
    <row r="268" s="10" customFormat="1" x14ac:dyDescent="0.25"/>
    <row r="269" s="10" customFormat="1" x14ac:dyDescent="0.25"/>
    <row r="270" s="10" customFormat="1" x14ac:dyDescent="0.25"/>
    <row r="271" s="10" customFormat="1" x14ac:dyDescent="0.25"/>
    <row r="272" s="10" customFormat="1" x14ac:dyDescent="0.25"/>
    <row r="273" s="10" customFormat="1" x14ac:dyDescent="0.25"/>
    <row r="274" s="10" customFormat="1" x14ac:dyDescent="0.25"/>
    <row r="275" s="10" customFormat="1" x14ac:dyDescent="0.25"/>
    <row r="276" s="10" customFormat="1" x14ac:dyDescent="0.25"/>
    <row r="277" s="10" customFormat="1" x14ac:dyDescent="0.25"/>
    <row r="278" s="10" customFormat="1" x14ac:dyDescent="0.25"/>
    <row r="279" s="10" customFormat="1" x14ac:dyDescent="0.25"/>
    <row r="280" s="10" customFormat="1" x14ac:dyDescent="0.25"/>
    <row r="281" s="10" customFormat="1" x14ac:dyDescent="0.25"/>
    <row r="282" s="10" customFormat="1" x14ac:dyDescent="0.25"/>
    <row r="283" s="10" customFormat="1" x14ac:dyDescent="0.25"/>
    <row r="284" s="10" customFormat="1" x14ac:dyDescent="0.25"/>
    <row r="285" s="10" customFormat="1" x14ac:dyDescent="0.25"/>
    <row r="286" s="10" customFormat="1" x14ac:dyDescent="0.25"/>
    <row r="287" s="10" customFormat="1" x14ac:dyDescent="0.25"/>
    <row r="288" s="10" customFormat="1" x14ac:dyDescent="0.25"/>
    <row r="289" s="10" customFormat="1" x14ac:dyDescent="0.25"/>
    <row r="290" s="10" customFormat="1" x14ac:dyDescent="0.25"/>
    <row r="291" s="10" customFormat="1" x14ac:dyDescent="0.25"/>
  </sheetData>
  <pageMargins left="0.70866141732283472" right="0.70866141732283472" top="0.74803149606299213" bottom="0.74803149606299213" header="0.31496062992125984" footer="0.31496062992125984"/>
  <pageSetup paperSize="9" scale="71" orientation="portrait" r:id="rId1"/>
  <colBreaks count="1" manualBreakCount="1"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</sheetPr>
  <dimension ref="B1:F24"/>
  <sheetViews>
    <sheetView zoomScaleNormal="100" workbookViewId="0">
      <selection activeCell="B2" sqref="B2:F2"/>
    </sheetView>
  </sheetViews>
  <sheetFormatPr defaultColWidth="9.140625" defaultRowHeight="15" x14ac:dyDescent="0.25"/>
  <cols>
    <col min="1" max="1" width="9.140625" style="10"/>
    <col min="2" max="2" width="2.28515625" style="10" customWidth="1"/>
    <col min="3" max="3" width="10.140625" style="10" customWidth="1"/>
    <col min="4" max="4" width="9.140625" style="10"/>
    <col min="5" max="5" width="18.85546875" style="10" customWidth="1"/>
    <col min="6" max="6" width="97" style="10" customWidth="1"/>
    <col min="7" max="7" width="4.140625" style="10" customWidth="1"/>
    <col min="8" max="8" width="7.42578125" style="10" bestFit="1" customWidth="1"/>
    <col min="9" max="9" width="89.28515625" style="10" bestFit="1" customWidth="1"/>
    <col min="10" max="16384" width="9.140625" style="10"/>
  </cols>
  <sheetData>
    <row r="1" spans="2:6" ht="15.75" thickBot="1" x14ac:dyDescent="0.3"/>
    <row r="2" spans="2:6" s="13" customFormat="1" ht="19.5" customHeight="1" thickBot="1" x14ac:dyDescent="0.3">
      <c r="B2" s="98" t="s">
        <v>4</v>
      </c>
      <c r="C2" s="99"/>
      <c r="D2" s="99"/>
      <c r="E2" s="99"/>
      <c r="F2" s="100"/>
    </row>
    <row r="5" spans="2:6" x14ac:dyDescent="0.25">
      <c r="B5" s="10" t="s">
        <v>71</v>
      </c>
    </row>
    <row r="6" spans="2:6" x14ac:dyDescent="0.25">
      <c r="B6" s="10" t="s">
        <v>5</v>
      </c>
      <c r="C6" s="10" t="s">
        <v>8</v>
      </c>
      <c r="D6" s="10" t="s">
        <v>56</v>
      </c>
    </row>
    <row r="7" spans="2:6" x14ac:dyDescent="0.25">
      <c r="B7" s="10" t="s">
        <v>5</v>
      </c>
      <c r="C7" s="10" t="s">
        <v>10</v>
      </c>
      <c r="D7" s="10" t="s">
        <v>57</v>
      </c>
    </row>
    <row r="8" spans="2:6" x14ac:dyDescent="0.25">
      <c r="B8" s="10" t="s">
        <v>5</v>
      </c>
      <c r="C8" s="10" t="s">
        <v>9</v>
      </c>
      <c r="D8" s="10" t="s">
        <v>58</v>
      </c>
    </row>
    <row r="10" spans="2:6" ht="15.75" thickBot="1" x14ac:dyDescent="0.3">
      <c r="B10" s="19" t="s">
        <v>6</v>
      </c>
    </row>
    <row r="11" spans="2:6" ht="35.25" customHeight="1" x14ac:dyDescent="0.25">
      <c r="B11" s="30">
        <v>1</v>
      </c>
      <c r="C11" s="101" t="s">
        <v>20</v>
      </c>
      <c r="D11" s="102"/>
      <c r="E11" s="102"/>
      <c r="F11" s="103"/>
    </row>
    <row r="12" spans="2:6" ht="35.25" customHeight="1" x14ac:dyDescent="0.25">
      <c r="B12" s="20">
        <v>2</v>
      </c>
      <c r="C12" s="24" t="s">
        <v>59</v>
      </c>
      <c r="D12" s="25"/>
      <c r="E12" s="25"/>
      <c r="F12" s="26"/>
    </row>
    <row r="13" spans="2:6" ht="35.25" customHeight="1" x14ac:dyDescent="0.25">
      <c r="B13" s="20">
        <v>3</v>
      </c>
      <c r="C13" s="95" t="s">
        <v>18</v>
      </c>
      <c r="D13" s="96"/>
      <c r="E13" s="96"/>
      <c r="F13" s="97"/>
    </row>
    <row r="14" spans="2:6" ht="35.25" customHeight="1" x14ac:dyDescent="0.25">
      <c r="B14" s="62">
        <v>4</v>
      </c>
      <c r="C14" s="63" t="s">
        <v>15</v>
      </c>
      <c r="D14" s="28"/>
      <c r="E14" s="28"/>
      <c r="F14" s="29"/>
    </row>
    <row r="15" spans="2:6" ht="35.25" customHeight="1" x14ac:dyDescent="0.25">
      <c r="B15" s="81">
        <v>5</v>
      </c>
      <c r="C15" s="27" t="s">
        <v>16</v>
      </c>
      <c r="D15" s="28"/>
      <c r="E15" s="28"/>
      <c r="F15" s="29"/>
    </row>
    <row r="16" spans="2:6" s="23" customFormat="1" ht="35.25" customHeight="1" thickBot="1" x14ac:dyDescent="0.3">
      <c r="B16" s="80">
        <v>6</v>
      </c>
      <c r="C16" s="104" t="s">
        <v>72</v>
      </c>
      <c r="D16" s="105"/>
      <c r="E16" s="105"/>
      <c r="F16" s="106"/>
    </row>
    <row r="17" spans="3:6" x14ac:dyDescent="0.25">
      <c r="C17" s="23"/>
      <c r="D17" s="23"/>
      <c r="E17" s="23"/>
      <c r="F17" s="23"/>
    </row>
    <row r="18" spans="3:6" x14ac:dyDescent="0.25">
      <c r="C18" s="23"/>
      <c r="D18" s="23"/>
      <c r="E18" s="23"/>
      <c r="F18" s="23"/>
    </row>
    <row r="19" spans="3:6" x14ac:dyDescent="0.25">
      <c r="C19" s="23"/>
      <c r="D19" s="23"/>
      <c r="E19" s="23"/>
      <c r="F19" s="23"/>
    </row>
    <row r="20" spans="3:6" x14ac:dyDescent="0.25">
      <c r="C20" s="23"/>
      <c r="D20" s="23"/>
      <c r="E20" s="23"/>
      <c r="F20" s="23"/>
    </row>
    <row r="21" spans="3:6" x14ac:dyDescent="0.25">
      <c r="C21" s="23"/>
      <c r="D21" s="23"/>
      <c r="E21" s="23"/>
      <c r="F21" s="23"/>
    </row>
    <row r="22" spans="3:6" x14ac:dyDescent="0.25">
      <c r="C22" s="23"/>
      <c r="D22" s="23"/>
      <c r="E22" s="23"/>
      <c r="F22" s="23"/>
    </row>
    <row r="23" spans="3:6" x14ac:dyDescent="0.25">
      <c r="C23" s="23"/>
      <c r="D23" s="23"/>
      <c r="E23" s="23"/>
      <c r="F23" s="23"/>
    </row>
    <row r="24" spans="3:6" x14ac:dyDescent="0.25">
      <c r="C24" s="23"/>
      <c r="D24" s="23"/>
      <c r="E24" s="23"/>
      <c r="F24" s="23"/>
    </row>
  </sheetData>
  <mergeCells count="4">
    <mergeCell ref="C13:F13"/>
    <mergeCell ref="B2:F2"/>
    <mergeCell ref="C11:F11"/>
    <mergeCell ref="C16:F16"/>
  </mergeCells>
  <pageMargins left="0.78740157480314965" right="0.70866141732283472" top="0.74803149606299213" bottom="0.74803149606299213" header="0.31496062992125984" footer="0.31496062992125984"/>
  <pageSetup paperSize="9" scale="62" orientation="portrait" r:id="rId1"/>
  <headerFooter>
    <oddFooter>&amp;L&amp;F&amp;R&amp;A</oddFooter>
  </headerFooter>
  <colBreaks count="1" manualBreakCount="1">
    <brk id="6" max="16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/>
    <pageSetUpPr fitToPage="1"/>
  </sheetPr>
  <dimension ref="A1:G53"/>
  <sheetViews>
    <sheetView topLeftCell="A34" zoomScale="85" zoomScaleNormal="85" zoomScaleSheetLayoutView="100" workbookViewId="0">
      <selection activeCell="D53" sqref="D53"/>
    </sheetView>
  </sheetViews>
  <sheetFormatPr defaultColWidth="9.140625" defaultRowHeight="15" x14ac:dyDescent="0.25"/>
  <cols>
    <col min="1" max="1" width="3" style="22" customWidth="1"/>
    <col min="2" max="2" width="49.85546875" style="22" customWidth="1"/>
    <col min="3" max="3" width="30.28515625" style="22" customWidth="1"/>
    <col min="4" max="4" width="27.85546875" style="22" customWidth="1"/>
    <col min="5" max="5" width="28.42578125" style="22" customWidth="1"/>
    <col min="6" max="6" width="34.140625" style="22" customWidth="1"/>
    <col min="7" max="7" width="33.5703125" style="22" customWidth="1"/>
    <col min="8" max="9" width="9.140625" style="22" customWidth="1"/>
    <col min="10" max="10" width="58.42578125" style="22" customWidth="1"/>
    <col min="11" max="11" width="13.42578125" style="22" customWidth="1"/>
    <col min="12" max="13" width="29.85546875" style="22" customWidth="1"/>
    <col min="14" max="14" width="22.5703125" style="22" customWidth="1"/>
    <col min="15" max="16383" width="9.140625" style="22"/>
    <col min="16384" max="16384" width="0.42578125" style="22" customWidth="1"/>
  </cols>
  <sheetData>
    <row r="1" spans="1:7" ht="15.75" thickBot="1" x14ac:dyDescent="0.3">
      <c r="A1" s="21"/>
    </row>
    <row r="2" spans="1:7" ht="19.5" thickBot="1" x14ac:dyDescent="0.35">
      <c r="B2" s="114" t="s">
        <v>53</v>
      </c>
      <c r="C2" s="115"/>
      <c r="D2" s="115"/>
      <c r="E2" s="112"/>
      <c r="F2" s="112"/>
      <c r="G2" s="113"/>
    </row>
    <row r="3" spans="1:7" ht="16.5" thickBot="1" x14ac:dyDescent="0.3">
      <c r="B3" s="44"/>
      <c r="C3" s="44"/>
    </row>
    <row r="4" spans="1:7" ht="14.45" customHeight="1" x14ac:dyDescent="0.25">
      <c r="B4" s="116" t="s">
        <v>73</v>
      </c>
      <c r="C4" s="117"/>
      <c r="D4" s="117"/>
      <c r="E4" s="117"/>
      <c r="F4" s="117"/>
      <c r="G4" s="118"/>
    </row>
    <row r="5" spans="1:7" ht="15.75" thickBot="1" x14ac:dyDescent="0.3">
      <c r="B5" s="119"/>
      <c r="C5" s="120"/>
      <c r="D5" s="120"/>
      <c r="E5" s="120"/>
      <c r="F5" s="120"/>
      <c r="G5" s="121"/>
    </row>
    <row r="6" spans="1:7" ht="16.5" thickBot="1" x14ac:dyDescent="0.3">
      <c r="B6" s="44"/>
      <c r="C6" s="44"/>
    </row>
    <row r="7" spans="1:7" ht="16.5" thickBot="1" x14ac:dyDescent="0.3">
      <c r="B7" s="107" t="s">
        <v>61</v>
      </c>
      <c r="C7" s="112"/>
      <c r="D7" s="112"/>
      <c r="E7" s="112"/>
      <c r="F7" s="112"/>
      <c r="G7" s="113"/>
    </row>
    <row r="8" spans="1:7" ht="15.75" thickBot="1" x14ac:dyDescent="0.3">
      <c r="B8" s="32" t="s">
        <v>26</v>
      </c>
      <c r="C8" s="33"/>
      <c r="D8" s="43" t="s">
        <v>27</v>
      </c>
      <c r="E8" s="43" t="s">
        <v>28</v>
      </c>
      <c r="F8" s="43" t="s">
        <v>41</v>
      </c>
      <c r="G8" s="43" t="s">
        <v>78</v>
      </c>
    </row>
    <row r="9" spans="1:7" x14ac:dyDescent="0.25">
      <c r="B9" s="35" t="s">
        <v>64</v>
      </c>
      <c r="C9" s="36"/>
      <c r="D9" s="54">
        <v>0</v>
      </c>
      <c r="E9" s="54">
        <v>0</v>
      </c>
      <c r="F9" s="54">
        <v>0</v>
      </c>
      <c r="G9" s="37">
        <f>D9+E9+(5*F9)</f>
        <v>0</v>
      </c>
    </row>
    <row r="10" spans="1:7" x14ac:dyDescent="0.25">
      <c r="B10" s="35" t="s">
        <v>65</v>
      </c>
      <c r="C10" s="36"/>
      <c r="D10" s="54">
        <v>0</v>
      </c>
      <c r="E10" s="54">
        <v>0</v>
      </c>
      <c r="F10" s="54">
        <v>0</v>
      </c>
      <c r="G10" s="37">
        <f>D10+E10+(5*F10)</f>
        <v>0</v>
      </c>
    </row>
    <row r="11" spans="1:7" ht="15.75" thickBot="1" x14ac:dyDescent="0.3">
      <c r="B11" s="35" t="s">
        <v>66</v>
      </c>
      <c r="C11" s="36"/>
      <c r="D11" s="54">
        <v>0</v>
      </c>
      <c r="E11" s="54">
        <v>0</v>
      </c>
      <c r="F11" s="54">
        <v>0</v>
      </c>
      <c r="G11" s="37">
        <f>D11+E11+(5*F11)</f>
        <v>0</v>
      </c>
    </row>
    <row r="12" spans="1:7" ht="15.75" thickBot="1" x14ac:dyDescent="0.3">
      <c r="B12" s="32" t="s">
        <v>76</v>
      </c>
      <c r="C12" s="33"/>
      <c r="D12" s="38"/>
      <c r="E12" s="38"/>
      <c r="F12" s="38"/>
      <c r="G12" s="38"/>
    </row>
    <row r="13" spans="1:7" ht="15.75" thickBot="1" x14ac:dyDescent="0.3">
      <c r="B13" s="46" t="s">
        <v>77</v>
      </c>
      <c r="C13" s="55"/>
      <c r="D13" s="57">
        <v>0</v>
      </c>
      <c r="E13" s="57">
        <v>0</v>
      </c>
      <c r="F13" s="57">
        <v>0</v>
      </c>
      <c r="G13" s="56">
        <f>D13+E13+(5*F13)</f>
        <v>0</v>
      </c>
    </row>
    <row r="14" spans="1:7" ht="15.75" thickBot="1" x14ac:dyDescent="0.3">
      <c r="B14" s="32" t="s">
        <v>62</v>
      </c>
      <c r="C14" s="33"/>
      <c r="D14" s="38"/>
      <c r="E14" s="38"/>
      <c r="F14" s="38"/>
      <c r="G14" s="39" t="s">
        <v>79</v>
      </c>
    </row>
    <row r="15" spans="1:7" ht="15.75" thickBot="1" x14ac:dyDescent="0.3">
      <c r="B15" s="70" t="s">
        <v>82</v>
      </c>
      <c r="C15" s="71"/>
      <c r="D15" s="72">
        <v>0</v>
      </c>
      <c r="E15" s="72">
        <v>0</v>
      </c>
      <c r="F15" s="72">
        <v>0</v>
      </c>
      <c r="G15" s="73">
        <f>D15+E15+(2*F15)</f>
        <v>0</v>
      </c>
    </row>
    <row r="16" spans="1:7" ht="15.75" thickBot="1" x14ac:dyDescent="0.3"/>
    <row r="17" spans="2:4" ht="16.5" thickBot="1" x14ac:dyDescent="0.3">
      <c r="B17" s="107" t="s">
        <v>43</v>
      </c>
      <c r="C17" s="112"/>
      <c r="D17" s="113"/>
    </row>
    <row r="18" spans="2:4" ht="15.75" thickBot="1" x14ac:dyDescent="0.3">
      <c r="B18" s="32" t="s">
        <v>81</v>
      </c>
      <c r="C18" s="33"/>
      <c r="D18" s="39" t="s">
        <v>42</v>
      </c>
    </row>
    <row r="19" spans="2:4" x14ac:dyDescent="0.25">
      <c r="B19" s="35" t="s">
        <v>68</v>
      </c>
      <c r="C19" s="36"/>
      <c r="D19" s="59">
        <v>0</v>
      </c>
    </row>
    <row r="20" spans="2:4" ht="15.75" thickBot="1" x14ac:dyDescent="0.3">
      <c r="B20" s="35" t="s">
        <v>32</v>
      </c>
      <c r="C20" s="36"/>
      <c r="D20" s="59">
        <v>0</v>
      </c>
    </row>
    <row r="21" spans="2:4" ht="15.75" thickBot="1" x14ac:dyDescent="0.3">
      <c r="B21" s="32" t="s">
        <v>29</v>
      </c>
      <c r="C21" s="33"/>
      <c r="D21" s="34"/>
    </row>
    <row r="22" spans="2:4" x14ac:dyDescent="0.25">
      <c r="B22" s="35" t="s">
        <v>33</v>
      </c>
      <c r="C22" s="36"/>
      <c r="D22" s="59">
        <v>0</v>
      </c>
    </row>
    <row r="23" spans="2:4" x14ac:dyDescent="0.25">
      <c r="B23" s="35" t="s">
        <v>34</v>
      </c>
      <c r="C23" s="36"/>
      <c r="D23" s="59">
        <v>0</v>
      </c>
    </row>
    <row r="24" spans="2:4" x14ac:dyDescent="0.25">
      <c r="B24" s="35" t="s">
        <v>35</v>
      </c>
      <c r="C24" s="36"/>
      <c r="D24" s="59">
        <v>0</v>
      </c>
    </row>
    <row r="25" spans="2:4" x14ac:dyDescent="0.25">
      <c r="B25" s="35" t="s">
        <v>36</v>
      </c>
      <c r="C25" s="36"/>
      <c r="D25" s="59">
        <v>0</v>
      </c>
    </row>
    <row r="26" spans="2:4" x14ac:dyDescent="0.25">
      <c r="B26" s="35" t="s">
        <v>37</v>
      </c>
      <c r="C26" s="36"/>
      <c r="D26" s="59">
        <v>0</v>
      </c>
    </row>
    <row r="27" spans="2:4" x14ac:dyDescent="0.25">
      <c r="B27" s="35" t="s">
        <v>38</v>
      </c>
      <c r="C27" s="36"/>
      <c r="D27" s="59">
        <v>0</v>
      </c>
    </row>
    <row r="28" spans="2:4" x14ac:dyDescent="0.25">
      <c r="B28" s="35" t="s">
        <v>39</v>
      </c>
      <c r="C28" s="36"/>
      <c r="D28" s="59">
        <v>0</v>
      </c>
    </row>
    <row r="29" spans="2:4" x14ac:dyDescent="0.25">
      <c r="B29" s="35" t="s">
        <v>40</v>
      </c>
      <c r="C29" s="36"/>
      <c r="D29" s="59">
        <v>0</v>
      </c>
    </row>
    <row r="30" spans="2:4" ht="15.75" thickBot="1" x14ac:dyDescent="0.3">
      <c r="B30" s="110" t="s">
        <v>84</v>
      </c>
      <c r="C30" s="111"/>
      <c r="D30" s="89">
        <f>SUM(D22:D29)</f>
        <v>0</v>
      </c>
    </row>
    <row r="31" spans="2:4" ht="15.75" thickBot="1" x14ac:dyDescent="0.3">
      <c r="B31" s="32" t="s">
        <v>30</v>
      </c>
      <c r="C31" s="33"/>
      <c r="D31" s="38"/>
    </row>
    <row r="32" spans="2:4" ht="15.75" thickBot="1" x14ac:dyDescent="0.3">
      <c r="B32" s="40" t="s">
        <v>69</v>
      </c>
      <c r="C32" s="41"/>
      <c r="D32" s="58">
        <v>0</v>
      </c>
    </row>
    <row r="33" spans="2:7" ht="15.75" thickBot="1" x14ac:dyDescent="0.3">
      <c r="B33" s="32" t="s">
        <v>31</v>
      </c>
      <c r="C33" s="33"/>
      <c r="D33" s="38"/>
    </row>
    <row r="34" spans="2:7" ht="15.75" thickBot="1" x14ac:dyDescent="0.3">
      <c r="B34" s="40" t="s">
        <v>83</v>
      </c>
      <c r="C34" s="41"/>
      <c r="D34" s="58">
        <v>0</v>
      </c>
    </row>
    <row r="35" spans="2:7" ht="15.75" thickBot="1" x14ac:dyDescent="0.3"/>
    <row r="36" spans="2:7" ht="16.5" thickBot="1" x14ac:dyDescent="0.3">
      <c r="B36" s="107" t="s">
        <v>44</v>
      </c>
      <c r="C36" s="108"/>
      <c r="D36" s="108"/>
      <c r="E36" s="108"/>
      <c r="F36" s="108"/>
      <c r="G36" s="109"/>
    </row>
    <row r="37" spans="2:7" ht="15.75" thickBot="1" x14ac:dyDescent="0.3">
      <c r="B37" s="32" t="s">
        <v>45</v>
      </c>
      <c r="C37" s="33"/>
      <c r="D37" s="43" t="s">
        <v>27</v>
      </c>
      <c r="E37" s="43" t="s">
        <v>28</v>
      </c>
      <c r="F37" s="43" t="s">
        <v>41</v>
      </c>
      <c r="G37" s="43" t="s">
        <v>78</v>
      </c>
    </row>
    <row r="38" spans="2:7" x14ac:dyDescent="0.25">
      <c r="B38" s="35" t="str">
        <f>B9</f>
        <v>Inschrijfstaat Producten en licenties VDI*</v>
      </c>
      <c r="C38" s="36"/>
      <c r="D38" s="37">
        <f>D9</f>
        <v>0</v>
      </c>
      <c r="E38" s="37">
        <f>E9</f>
        <v>0</v>
      </c>
      <c r="F38" s="37">
        <f>F9</f>
        <v>0</v>
      </c>
      <c r="G38" s="37">
        <f>G9</f>
        <v>0</v>
      </c>
    </row>
    <row r="39" spans="2:7" x14ac:dyDescent="0.25">
      <c r="B39" s="35" t="str">
        <f>B10</f>
        <v>Inschrijfstaat Producten en licenties VSI*</v>
      </c>
      <c r="C39" s="36"/>
      <c r="D39" s="37">
        <f>D10</f>
        <v>0</v>
      </c>
      <c r="E39" s="37">
        <f t="shared" ref="E39:G39" si="0">E10</f>
        <v>0</v>
      </c>
      <c r="F39" s="37">
        <f t="shared" si="0"/>
        <v>0</v>
      </c>
      <c r="G39" s="37">
        <f t="shared" si="0"/>
        <v>0</v>
      </c>
    </row>
    <row r="40" spans="2:7" x14ac:dyDescent="0.25">
      <c r="B40" s="35" t="str">
        <f>B11</f>
        <v>Inschrijfstaat Producten en licenties Back-up*</v>
      </c>
      <c r="C40" s="36"/>
      <c r="D40" s="37">
        <f>D11</f>
        <v>0</v>
      </c>
      <c r="E40" s="37">
        <f t="shared" ref="E40:G40" si="1">E11</f>
        <v>0</v>
      </c>
      <c r="F40" s="37">
        <f t="shared" si="1"/>
        <v>0</v>
      </c>
      <c r="G40" s="37">
        <f t="shared" si="1"/>
        <v>0</v>
      </c>
    </row>
    <row r="41" spans="2:7" ht="15.75" thickBot="1" x14ac:dyDescent="0.3">
      <c r="B41" s="35" t="str">
        <f>B13</f>
        <v>Inschrijfstaat Producten en licenties Oracle storage optioneel*</v>
      </c>
      <c r="C41" s="36"/>
      <c r="D41" s="37">
        <f>D13</f>
        <v>0</v>
      </c>
      <c r="E41" s="37">
        <f t="shared" ref="E41:G41" si="2">E13</f>
        <v>0</v>
      </c>
      <c r="F41" s="37">
        <f t="shared" si="2"/>
        <v>0</v>
      </c>
      <c r="G41" s="37">
        <f t="shared" si="2"/>
        <v>0</v>
      </c>
    </row>
    <row r="42" spans="2:7" ht="15.75" thickBot="1" x14ac:dyDescent="0.3">
      <c r="B42" s="50" t="s">
        <v>46</v>
      </c>
      <c r="C42" s="51"/>
      <c r="D42" s="43" t="s">
        <v>48</v>
      </c>
      <c r="E42" s="34"/>
      <c r="F42" s="34"/>
      <c r="G42" s="34"/>
    </row>
    <row r="43" spans="2:7" x14ac:dyDescent="0.25">
      <c r="B43" s="46" t="str">
        <f>B32</f>
        <v>Migratie totale kosten*</v>
      </c>
      <c r="C43" s="47"/>
      <c r="D43" s="45">
        <f>D32</f>
        <v>0</v>
      </c>
      <c r="E43" s="90"/>
      <c r="F43" s="90"/>
      <c r="G43" s="90"/>
    </row>
    <row r="44" spans="2:7" ht="15.75" thickBot="1" x14ac:dyDescent="0.3">
      <c r="B44" s="40" t="str">
        <f>B34</f>
        <v>Prijs Opleidingen*</v>
      </c>
      <c r="C44" s="49"/>
      <c r="D44" s="45">
        <f>D34</f>
        <v>0</v>
      </c>
      <c r="E44" s="90"/>
      <c r="F44" s="90"/>
      <c r="G44" s="90"/>
    </row>
    <row r="45" spans="2:7" ht="15.75" thickBot="1" x14ac:dyDescent="0.3">
      <c r="B45" s="50" t="s">
        <v>47</v>
      </c>
      <c r="C45" s="51"/>
      <c r="D45" s="53" t="s">
        <v>49</v>
      </c>
      <c r="E45" s="53" t="s">
        <v>50</v>
      </c>
      <c r="F45" s="52"/>
      <c r="G45" s="52"/>
    </row>
    <row r="46" spans="2:7" x14ac:dyDescent="0.25">
      <c r="B46" s="46" t="s">
        <v>68</v>
      </c>
      <c r="C46" s="47"/>
      <c r="D46" s="56">
        <f>D19</f>
        <v>0</v>
      </c>
      <c r="E46" s="56">
        <f>D46*5</f>
        <v>0</v>
      </c>
      <c r="F46" s="91"/>
      <c r="G46" s="91"/>
    </row>
    <row r="47" spans="2:7" x14ac:dyDescent="0.25">
      <c r="B47" s="35" t="s">
        <v>32</v>
      </c>
      <c r="C47" s="48"/>
      <c r="D47" s="37">
        <f>D20</f>
        <v>0</v>
      </c>
      <c r="E47" s="37">
        <f>5*D47</f>
        <v>0</v>
      </c>
      <c r="F47" s="92"/>
      <c r="G47" s="92"/>
    </row>
    <row r="48" spans="2:7" x14ac:dyDescent="0.25">
      <c r="B48" s="35" t="s">
        <v>34</v>
      </c>
      <c r="C48" s="48"/>
      <c r="D48" s="37">
        <f>D23</f>
        <v>0</v>
      </c>
      <c r="E48" s="37">
        <f>5*D48</f>
        <v>0</v>
      </c>
      <c r="F48" s="92"/>
      <c r="G48" s="92"/>
    </row>
    <row r="49" spans="2:7" ht="15.75" thickBot="1" x14ac:dyDescent="0.3">
      <c r="B49" s="40" t="s">
        <v>40</v>
      </c>
      <c r="C49" s="49"/>
      <c r="D49" s="42">
        <f>D29</f>
        <v>0</v>
      </c>
      <c r="E49" s="42">
        <f>5*D49</f>
        <v>0</v>
      </c>
      <c r="F49" s="93"/>
      <c r="G49" s="93"/>
    </row>
    <row r="50" spans="2:7" ht="15.75" thickBot="1" x14ac:dyDescent="0.3">
      <c r="B50" s="36"/>
      <c r="C50" s="36"/>
      <c r="D50" s="36"/>
    </row>
    <row r="51" spans="2:7" ht="16.5" thickBot="1" x14ac:dyDescent="0.3">
      <c r="B51" s="66" t="s">
        <v>51</v>
      </c>
      <c r="C51" s="67"/>
      <c r="D51" s="18">
        <f>G38+G39+G40+G41+D43+D44+E46+E47+E48+E49</f>
        <v>0</v>
      </c>
    </row>
    <row r="52" spans="2:7" ht="15.75" thickBot="1" x14ac:dyDescent="0.3"/>
    <row r="53" spans="2:7" ht="16.5" thickBot="1" x14ac:dyDescent="0.3">
      <c r="B53" s="66" t="s">
        <v>67</v>
      </c>
      <c r="C53" s="69"/>
      <c r="D53" s="74">
        <f>D38+D39+D40+D41+D43+D44+E46+E38+E39+E40+E41</f>
        <v>0</v>
      </c>
    </row>
  </sheetData>
  <mergeCells count="6">
    <mergeCell ref="B36:G36"/>
    <mergeCell ref="B30:C30"/>
    <mergeCell ref="B7:G7"/>
    <mergeCell ref="B2:G2"/>
    <mergeCell ref="B4:G5"/>
    <mergeCell ref="B17:D17"/>
  </mergeCells>
  <pageMargins left="0.70866141732283472" right="0.70866141732283472" top="0.74803149606299213" bottom="0.74803149606299213" header="0.31496062992125984" footer="0.31496062992125984"/>
  <pageSetup paperSize="8" scale="89" orientation="landscape" r:id="rId1"/>
  <headerFoot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/>
    <pageSetUpPr fitToPage="1"/>
  </sheetPr>
  <dimension ref="A1:G52"/>
  <sheetViews>
    <sheetView zoomScaleNormal="100" workbookViewId="0">
      <selection activeCell="F13" sqref="F13"/>
    </sheetView>
  </sheetViews>
  <sheetFormatPr defaultColWidth="9.140625" defaultRowHeight="15" x14ac:dyDescent="0.25"/>
  <cols>
    <col min="1" max="1" width="3" style="22" customWidth="1"/>
    <col min="2" max="2" width="49.85546875" style="22" customWidth="1"/>
    <col min="3" max="3" width="30.28515625" style="22" customWidth="1"/>
    <col min="4" max="4" width="27.85546875" style="22" customWidth="1"/>
    <col min="5" max="5" width="28.42578125" style="22" customWidth="1"/>
    <col min="6" max="6" width="34.140625" style="22" customWidth="1"/>
    <col min="7" max="7" width="33.5703125" style="22" customWidth="1"/>
    <col min="8" max="9" width="9.140625" style="22" customWidth="1"/>
    <col min="10" max="10" width="58.42578125" style="22" customWidth="1"/>
    <col min="11" max="11" width="13.42578125" style="22" customWidth="1"/>
    <col min="12" max="13" width="29.85546875" style="22" customWidth="1"/>
    <col min="14" max="14" width="22.5703125" style="22" customWidth="1"/>
    <col min="15" max="16383" width="9.140625" style="22"/>
    <col min="16384" max="16384" width="0.42578125" style="22" customWidth="1"/>
  </cols>
  <sheetData>
    <row r="1" spans="1:7" ht="15.75" thickBot="1" x14ac:dyDescent="0.3">
      <c r="A1" s="21"/>
    </row>
    <row r="2" spans="1:7" ht="19.5" thickBot="1" x14ac:dyDescent="0.35">
      <c r="B2" s="114" t="s">
        <v>54</v>
      </c>
      <c r="C2" s="115"/>
      <c r="D2" s="115"/>
      <c r="E2" s="112"/>
      <c r="F2" s="112"/>
      <c r="G2" s="113"/>
    </row>
    <row r="3" spans="1:7" ht="16.5" thickBot="1" x14ac:dyDescent="0.3">
      <c r="B3" s="44"/>
      <c r="C3" s="44"/>
    </row>
    <row r="4" spans="1:7" ht="14.45" customHeight="1" x14ac:dyDescent="0.25">
      <c r="B4" s="116" t="s">
        <v>74</v>
      </c>
      <c r="C4" s="117"/>
      <c r="D4" s="117"/>
      <c r="E4" s="117"/>
      <c r="F4" s="117"/>
      <c r="G4" s="118"/>
    </row>
    <row r="5" spans="1:7" ht="15.75" thickBot="1" x14ac:dyDescent="0.3">
      <c r="B5" s="119"/>
      <c r="C5" s="120"/>
      <c r="D5" s="120"/>
      <c r="E5" s="120"/>
      <c r="F5" s="120"/>
      <c r="G5" s="121"/>
    </row>
    <row r="6" spans="1:7" ht="16.5" thickBot="1" x14ac:dyDescent="0.3">
      <c r="B6" s="44"/>
      <c r="C6" s="44"/>
    </row>
    <row r="7" spans="1:7" ht="16.5" thickBot="1" x14ac:dyDescent="0.3">
      <c r="B7" s="107" t="s">
        <v>61</v>
      </c>
      <c r="C7" s="112"/>
      <c r="D7" s="112"/>
      <c r="E7" s="112"/>
      <c r="F7" s="112"/>
      <c r="G7" s="113"/>
    </row>
    <row r="8" spans="1:7" ht="15.75" thickBot="1" x14ac:dyDescent="0.3">
      <c r="B8" s="32" t="s">
        <v>26</v>
      </c>
      <c r="C8" s="33"/>
      <c r="D8" s="43" t="s">
        <v>27</v>
      </c>
      <c r="E8" s="43" t="s">
        <v>28</v>
      </c>
      <c r="F8" s="43" t="s">
        <v>41</v>
      </c>
      <c r="G8" s="43" t="s">
        <v>78</v>
      </c>
    </row>
    <row r="9" spans="1:7" x14ac:dyDescent="0.25">
      <c r="B9" s="46" t="s">
        <v>64</v>
      </c>
      <c r="C9" s="55"/>
      <c r="D9" s="61">
        <v>0</v>
      </c>
      <c r="E9" s="61">
        <v>0</v>
      </c>
      <c r="F9" s="61">
        <v>0</v>
      </c>
      <c r="G9" s="56">
        <f>D9+E9+(5*F9)</f>
        <v>0</v>
      </c>
    </row>
    <row r="10" spans="1:7" x14ac:dyDescent="0.25">
      <c r="B10" s="35" t="s">
        <v>65</v>
      </c>
      <c r="C10" s="36"/>
      <c r="D10" s="54">
        <v>0</v>
      </c>
      <c r="E10" s="54">
        <v>0</v>
      </c>
      <c r="F10" s="54">
        <v>0</v>
      </c>
      <c r="G10" s="37">
        <f>D10+E10+(5*F10)</f>
        <v>0</v>
      </c>
    </row>
    <row r="11" spans="1:7" x14ac:dyDescent="0.25">
      <c r="B11" s="35" t="s">
        <v>66</v>
      </c>
      <c r="C11" s="36"/>
      <c r="D11" s="54">
        <v>0</v>
      </c>
      <c r="E11" s="54">
        <v>0</v>
      </c>
      <c r="F11" s="54">
        <v>0</v>
      </c>
      <c r="G11" s="37">
        <f>D11+E11+(5*F11)</f>
        <v>0</v>
      </c>
    </row>
    <row r="12" spans="1:7" ht="15.75" thickBot="1" x14ac:dyDescent="0.3">
      <c r="B12" s="40" t="s">
        <v>87</v>
      </c>
      <c r="C12" s="41"/>
      <c r="D12" s="54" t="s">
        <v>86</v>
      </c>
      <c r="E12" s="54">
        <v>0</v>
      </c>
      <c r="F12" s="54">
        <v>0</v>
      </c>
      <c r="G12" s="37">
        <f>E12+(5*F12)</f>
        <v>0</v>
      </c>
    </row>
    <row r="13" spans="1:7" ht="15.75" thickBot="1" x14ac:dyDescent="0.3">
      <c r="B13" s="32" t="s">
        <v>80</v>
      </c>
      <c r="C13" s="33"/>
      <c r="D13" s="38"/>
      <c r="E13" s="38"/>
      <c r="F13" s="38"/>
      <c r="G13" s="39" t="s">
        <v>79</v>
      </c>
    </row>
    <row r="14" spans="1:7" ht="15.75" thickBot="1" x14ac:dyDescent="0.3">
      <c r="B14" s="70" t="s">
        <v>63</v>
      </c>
      <c r="C14" s="71"/>
      <c r="D14" s="72">
        <v>0</v>
      </c>
      <c r="E14" s="72">
        <v>0</v>
      </c>
      <c r="F14" s="72">
        <v>0</v>
      </c>
      <c r="G14" s="73">
        <f>D14+E14+(5*F14)</f>
        <v>0</v>
      </c>
    </row>
    <row r="15" spans="1:7" ht="15.75" thickBot="1" x14ac:dyDescent="0.3"/>
    <row r="16" spans="1:7" ht="16.5" thickBot="1" x14ac:dyDescent="0.3">
      <c r="B16" s="107" t="s">
        <v>43</v>
      </c>
      <c r="C16" s="112"/>
      <c r="D16" s="113"/>
    </row>
    <row r="17" spans="2:4" ht="15.75" thickBot="1" x14ac:dyDescent="0.3">
      <c r="B17" s="32" t="s">
        <v>81</v>
      </c>
      <c r="C17" s="33"/>
      <c r="D17" s="39" t="s">
        <v>42</v>
      </c>
    </row>
    <row r="18" spans="2:4" x14ac:dyDescent="0.25">
      <c r="B18" s="35" t="s">
        <v>68</v>
      </c>
      <c r="C18" s="36"/>
      <c r="D18" s="59">
        <v>0</v>
      </c>
    </row>
    <row r="19" spans="2:4" ht="15.75" thickBot="1" x14ac:dyDescent="0.3">
      <c r="B19" s="35" t="s">
        <v>32</v>
      </c>
      <c r="C19" s="36"/>
      <c r="D19" s="59">
        <v>0</v>
      </c>
    </row>
    <row r="20" spans="2:4" ht="15.75" thickBot="1" x14ac:dyDescent="0.3">
      <c r="B20" s="32" t="s">
        <v>29</v>
      </c>
      <c r="C20" s="33"/>
      <c r="D20" s="34"/>
    </row>
    <row r="21" spans="2:4" x14ac:dyDescent="0.25">
      <c r="B21" s="35" t="s">
        <v>33</v>
      </c>
      <c r="C21" s="36"/>
      <c r="D21" s="59">
        <v>0</v>
      </c>
    </row>
    <row r="22" spans="2:4" x14ac:dyDescent="0.25">
      <c r="B22" s="35" t="s">
        <v>34</v>
      </c>
      <c r="C22" s="36"/>
      <c r="D22" s="59"/>
    </row>
    <row r="23" spans="2:4" x14ac:dyDescent="0.25">
      <c r="B23" s="35" t="s">
        <v>35</v>
      </c>
      <c r="C23" s="36"/>
      <c r="D23" s="59">
        <v>0</v>
      </c>
    </row>
    <row r="24" spans="2:4" x14ac:dyDescent="0.25">
      <c r="B24" s="35" t="s">
        <v>36</v>
      </c>
      <c r="C24" s="36"/>
      <c r="D24" s="59">
        <v>0</v>
      </c>
    </row>
    <row r="25" spans="2:4" x14ac:dyDescent="0.25">
      <c r="B25" s="35" t="s">
        <v>37</v>
      </c>
      <c r="C25" s="36"/>
      <c r="D25" s="59">
        <v>0</v>
      </c>
    </row>
    <row r="26" spans="2:4" x14ac:dyDescent="0.25">
      <c r="B26" s="35" t="s">
        <v>38</v>
      </c>
      <c r="C26" s="36"/>
      <c r="D26" s="59">
        <v>0</v>
      </c>
    </row>
    <row r="27" spans="2:4" x14ac:dyDescent="0.25">
      <c r="B27" s="35" t="s">
        <v>39</v>
      </c>
      <c r="C27" s="36"/>
      <c r="D27" s="59">
        <v>0</v>
      </c>
    </row>
    <row r="28" spans="2:4" x14ac:dyDescent="0.25">
      <c r="B28" s="35" t="s">
        <v>40</v>
      </c>
      <c r="C28" s="36"/>
      <c r="D28" s="59">
        <v>0</v>
      </c>
    </row>
    <row r="29" spans="2:4" ht="15.75" thickBot="1" x14ac:dyDescent="0.3">
      <c r="B29" s="110" t="s">
        <v>84</v>
      </c>
      <c r="C29" s="111"/>
      <c r="D29" s="89">
        <f>SUM(D21:D28)</f>
        <v>0</v>
      </c>
    </row>
    <row r="30" spans="2:4" ht="15.75" thickBot="1" x14ac:dyDescent="0.3">
      <c r="B30" s="32" t="s">
        <v>30</v>
      </c>
      <c r="C30" s="33"/>
      <c r="D30" s="38"/>
    </row>
    <row r="31" spans="2:4" ht="15.75" thickBot="1" x14ac:dyDescent="0.3">
      <c r="B31" s="40" t="s">
        <v>69</v>
      </c>
      <c r="C31" s="41"/>
      <c r="D31" s="58">
        <v>0</v>
      </c>
    </row>
    <row r="32" spans="2:4" ht="15.75" thickBot="1" x14ac:dyDescent="0.3">
      <c r="B32" s="32" t="s">
        <v>31</v>
      </c>
      <c r="C32" s="33"/>
      <c r="D32" s="38"/>
    </row>
    <row r="33" spans="2:7" ht="15.75" thickBot="1" x14ac:dyDescent="0.3">
      <c r="B33" s="40" t="s">
        <v>83</v>
      </c>
      <c r="C33" s="41"/>
      <c r="D33" s="58">
        <v>0</v>
      </c>
    </row>
    <row r="34" spans="2:7" ht="15.75" thickBot="1" x14ac:dyDescent="0.3"/>
    <row r="35" spans="2:7" ht="16.5" thickBot="1" x14ac:dyDescent="0.3">
      <c r="B35" s="107" t="s">
        <v>44</v>
      </c>
      <c r="C35" s="112"/>
      <c r="D35" s="112"/>
      <c r="E35" s="112"/>
      <c r="F35" s="112"/>
      <c r="G35" s="113"/>
    </row>
    <row r="36" spans="2:7" ht="15.75" thickBot="1" x14ac:dyDescent="0.3">
      <c r="B36" s="32" t="s">
        <v>45</v>
      </c>
      <c r="C36" s="33"/>
      <c r="D36" s="43" t="s">
        <v>27</v>
      </c>
      <c r="E36" s="43" t="s">
        <v>28</v>
      </c>
      <c r="F36" s="43" t="s">
        <v>41</v>
      </c>
      <c r="G36" s="43" t="s">
        <v>78</v>
      </c>
    </row>
    <row r="37" spans="2:7" x14ac:dyDescent="0.25">
      <c r="B37" s="35" t="str">
        <f>B9</f>
        <v>Inschrijfstaat Producten en licenties VDI*</v>
      </c>
      <c r="C37" s="36"/>
      <c r="D37" s="37">
        <f t="shared" ref="D37:G39" si="0">D9</f>
        <v>0</v>
      </c>
      <c r="E37" s="37">
        <f t="shared" si="0"/>
        <v>0</v>
      </c>
      <c r="F37" s="37">
        <f t="shared" si="0"/>
        <v>0</v>
      </c>
      <c r="G37" s="37">
        <f t="shared" si="0"/>
        <v>0</v>
      </c>
    </row>
    <row r="38" spans="2:7" x14ac:dyDescent="0.25">
      <c r="B38" s="35" t="str">
        <f>B10</f>
        <v>Inschrijfstaat Producten en licenties VSI*</v>
      </c>
      <c r="C38" s="36"/>
      <c r="D38" s="37">
        <f t="shared" si="0"/>
        <v>0</v>
      </c>
      <c r="E38" s="37">
        <f t="shared" si="0"/>
        <v>0</v>
      </c>
      <c r="F38" s="37">
        <f t="shared" si="0"/>
        <v>0</v>
      </c>
      <c r="G38" s="37">
        <f t="shared" si="0"/>
        <v>0</v>
      </c>
    </row>
    <row r="39" spans="2:7" x14ac:dyDescent="0.25">
      <c r="B39" s="35" t="str">
        <f>B11</f>
        <v>Inschrijfstaat Producten en licenties Back-up*</v>
      </c>
      <c r="C39" s="36"/>
      <c r="D39" s="37">
        <f t="shared" si="0"/>
        <v>0</v>
      </c>
      <c r="E39" s="37">
        <f t="shared" si="0"/>
        <v>0</v>
      </c>
      <c r="F39" s="37">
        <f t="shared" si="0"/>
        <v>0</v>
      </c>
      <c r="G39" s="37">
        <f t="shared" si="0"/>
        <v>0</v>
      </c>
    </row>
    <row r="40" spans="2:7" ht="15.75" thickBot="1" x14ac:dyDescent="0.3">
      <c r="B40" s="35" t="str">
        <f>B12</f>
        <v>Inschrijfstaat UEM*</v>
      </c>
      <c r="C40" s="36"/>
      <c r="D40" s="37" t="str">
        <f>D12</f>
        <v>n.v.t.</v>
      </c>
      <c r="E40" s="37">
        <f>E12</f>
        <v>0</v>
      </c>
      <c r="F40" s="37">
        <f>F12</f>
        <v>0</v>
      </c>
      <c r="G40" s="37">
        <f>G12</f>
        <v>0</v>
      </c>
    </row>
    <row r="41" spans="2:7" ht="15.75" thickBot="1" x14ac:dyDescent="0.3">
      <c r="B41" s="50" t="s">
        <v>46</v>
      </c>
      <c r="C41" s="51"/>
      <c r="D41" s="43" t="s">
        <v>48</v>
      </c>
      <c r="E41" s="34"/>
      <c r="F41" s="34"/>
      <c r="G41" s="34"/>
    </row>
    <row r="42" spans="2:7" x14ac:dyDescent="0.25">
      <c r="B42" s="46" t="str">
        <f>B31</f>
        <v>Migratie totale kosten*</v>
      </c>
      <c r="C42" s="47"/>
      <c r="D42" s="45">
        <f>D31</f>
        <v>0</v>
      </c>
      <c r="E42" s="90"/>
      <c r="F42" s="90"/>
      <c r="G42" s="90"/>
    </row>
    <row r="43" spans="2:7" ht="15.75" thickBot="1" x14ac:dyDescent="0.3">
      <c r="B43" s="40" t="str">
        <f>B33</f>
        <v>Prijs Opleidingen*</v>
      </c>
      <c r="C43" s="49"/>
      <c r="D43" s="45">
        <f>D33</f>
        <v>0</v>
      </c>
      <c r="E43" s="90"/>
      <c r="F43" s="90"/>
      <c r="G43" s="90"/>
    </row>
    <row r="44" spans="2:7" ht="15.75" thickBot="1" x14ac:dyDescent="0.3">
      <c r="B44" s="50" t="s">
        <v>47</v>
      </c>
      <c r="C44" s="51"/>
      <c r="D44" s="53" t="s">
        <v>49</v>
      </c>
      <c r="E44" s="53" t="s">
        <v>50</v>
      </c>
      <c r="F44" s="52"/>
      <c r="G44" s="52"/>
    </row>
    <row r="45" spans="2:7" x14ac:dyDescent="0.25">
      <c r="B45" s="46" t="s">
        <v>68</v>
      </c>
      <c r="C45" s="47"/>
      <c r="D45" s="56">
        <f>D18</f>
        <v>0</v>
      </c>
      <c r="E45" s="56">
        <f>D45*5</f>
        <v>0</v>
      </c>
      <c r="F45" s="91"/>
      <c r="G45" s="91"/>
    </row>
    <row r="46" spans="2:7" x14ac:dyDescent="0.25">
      <c r="B46" s="35" t="s">
        <v>32</v>
      </c>
      <c r="C46" s="48"/>
      <c r="D46" s="37">
        <f>D19</f>
        <v>0</v>
      </c>
      <c r="E46" s="37">
        <f>5*D46</f>
        <v>0</v>
      </c>
      <c r="F46" s="92"/>
      <c r="G46" s="92"/>
    </row>
    <row r="47" spans="2:7" x14ac:dyDescent="0.25">
      <c r="B47" s="35" t="s">
        <v>34</v>
      </c>
      <c r="C47" s="48"/>
      <c r="D47" s="37">
        <f>D22</f>
        <v>0</v>
      </c>
      <c r="E47" s="37">
        <f>5*D47</f>
        <v>0</v>
      </c>
      <c r="F47" s="92"/>
      <c r="G47" s="92"/>
    </row>
    <row r="48" spans="2:7" ht="15.75" thickBot="1" x14ac:dyDescent="0.3">
      <c r="B48" s="40" t="s">
        <v>40</v>
      </c>
      <c r="C48" s="49"/>
      <c r="D48" s="42">
        <f>D28</f>
        <v>0</v>
      </c>
      <c r="E48" s="42">
        <f>5*D48</f>
        <v>0</v>
      </c>
      <c r="F48" s="93"/>
      <c r="G48" s="93"/>
    </row>
    <row r="49" spans="2:4" ht="15.75" thickBot="1" x14ac:dyDescent="0.3">
      <c r="B49" s="36"/>
      <c r="C49" s="36"/>
      <c r="D49" s="36"/>
    </row>
    <row r="50" spans="2:4" ht="16.5" thickBot="1" x14ac:dyDescent="0.3">
      <c r="B50" s="66" t="s">
        <v>52</v>
      </c>
      <c r="C50" s="67"/>
      <c r="D50" s="18">
        <f>G37+G38+G39+G40+D42+D43+E45+E46+E47+E48</f>
        <v>0</v>
      </c>
    </row>
    <row r="51" spans="2:4" ht="15.75" thickBot="1" x14ac:dyDescent="0.3"/>
    <row r="52" spans="2:4" ht="16.5" thickBot="1" x14ac:dyDescent="0.3">
      <c r="B52" s="66" t="s">
        <v>67</v>
      </c>
      <c r="C52" s="69"/>
      <c r="D52" s="74">
        <f>D37+D38+D39+E40+D42+D43+E45+E37+E38+E39</f>
        <v>0</v>
      </c>
    </row>
  </sheetData>
  <mergeCells count="6">
    <mergeCell ref="B2:G2"/>
    <mergeCell ref="B4:G5"/>
    <mergeCell ref="B7:G7"/>
    <mergeCell ref="B16:D16"/>
    <mergeCell ref="B35:G35"/>
    <mergeCell ref="B29:C29"/>
  </mergeCells>
  <pageMargins left="0.70866141732283472" right="0.70866141732283472" top="0.74803149606299213" bottom="0.74803149606299213" header="0.31496062992125984" footer="0.31496062992125984"/>
  <pageSetup paperSize="8" scale="93" orientation="landscape" r:id="rId1"/>
  <headerFooter>
    <oddFooter>&amp;L&amp;F&amp;R&amp;A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G27"/>
  <sheetViews>
    <sheetView zoomScaleNormal="100" workbookViewId="0">
      <selection activeCell="D18" sqref="D18"/>
    </sheetView>
  </sheetViews>
  <sheetFormatPr defaultColWidth="8.7109375" defaultRowHeight="15" x14ac:dyDescent="0.25"/>
  <cols>
    <col min="1" max="1" width="8.7109375" style="10"/>
    <col min="2" max="2" width="35.42578125" style="10" customWidth="1"/>
    <col min="3" max="3" width="20" style="10" customWidth="1"/>
    <col min="4" max="4" width="31.28515625" style="10" customWidth="1"/>
    <col min="5" max="16384" width="8.7109375" style="10"/>
  </cols>
  <sheetData>
    <row r="1" spans="2:4" ht="15.75" thickBot="1" x14ac:dyDescent="0.3"/>
    <row r="2" spans="2:4" ht="18.95" customHeight="1" thickBot="1" x14ac:dyDescent="0.35">
      <c r="B2" s="114" t="s">
        <v>55</v>
      </c>
      <c r="C2" s="115"/>
      <c r="D2" s="124"/>
    </row>
    <row r="3" spans="2:4" ht="15.75" thickBot="1" x14ac:dyDescent="0.3">
      <c r="B3" s="22"/>
      <c r="C3" s="22"/>
      <c r="D3" s="22"/>
    </row>
    <row r="4" spans="2:4" ht="16.5" thickBot="1" x14ac:dyDescent="0.3">
      <c r="B4" s="107" t="s">
        <v>23</v>
      </c>
      <c r="C4" s="109"/>
      <c r="D4" s="31" t="s">
        <v>19</v>
      </c>
    </row>
    <row r="5" spans="2:4" ht="16.5" thickBot="1" x14ac:dyDescent="0.3">
      <c r="B5" s="132" t="s">
        <v>44</v>
      </c>
      <c r="C5" s="133"/>
      <c r="D5" s="84">
        <f>'Tabblad 3 - Inschrijfsom P&amp;D HV'!D51</f>
        <v>0</v>
      </c>
    </row>
    <row r="6" spans="2:4" ht="15.75" thickBot="1" x14ac:dyDescent="0.3">
      <c r="B6" s="22"/>
      <c r="C6" s="22"/>
      <c r="D6" s="22"/>
    </row>
    <row r="7" spans="2:4" ht="16.5" thickBot="1" x14ac:dyDescent="0.3">
      <c r="B7" s="65" t="s">
        <v>24</v>
      </c>
      <c r="C7" s="67"/>
      <c r="D7" s="84">
        <v>1400000</v>
      </c>
    </row>
    <row r="8" spans="2:4" ht="16.5" thickBot="1" x14ac:dyDescent="0.3">
      <c r="B8" s="68" t="str">
        <f>'Tabblad 3 - Inschrijfsom P&amp;D HV'!B53</f>
        <v>Prijsplafond lopend totaal*</v>
      </c>
      <c r="C8" s="69"/>
      <c r="D8" s="84">
        <f>'Tabblad 3 - Inschrijfsom P&amp;D HV'!D53</f>
        <v>0</v>
      </c>
    </row>
    <row r="9" spans="2:4" ht="16.5" thickBot="1" x14ac:dyDescent="0.3">
      <c r="B9" s="65" t="s">
        <v>21</v>
      </c>
      <c r="C9" s="67"/>
      <c r="D9" s="60" t="s">
        <v>22</v>
      </c>
    </row>
    <row r="10" spans="2:4" ht="15.75" thickBot="1" x14ac:dyDescent="0.3">
      <c r="B10" s="22"/>
      <c r="C10" s="22"/>
      <c r="D10" s="22"/>
    </row>
    <row r="11" spans="2:4" ht="16.5" thickBot="1" x14ac:dyDescent="0.3">
      <c r="B11" s="107" t="s">
        <v>25</v>
      </c>
      <c r="C11" s="109"/>
      <c r="D11" s="31" t="s">
        <v>19</v>
      </c>
    </row>
    <row r="12" spans="2:4" ht="16.5" thickBot="1" x14ac:dyDescent="0.3">
      <c r="B12" s="132" t="s">
        <v>44</v>
      </c>
      <c r="C12" s="133"/>
      <c r="D12" s="84">
        <f>'Tabblad 4 - Inschrijfsom P&amp;D GM'!D50</f>
        <v>0</v>
      </c>
    </row>
    <row r="13" spans="2:4" ht="15.75" thickBot="1" x14ac:dyDescent="0.3">
      <c r="B13" s="22"/>
      <c r="C13" s="22"/>
      <c r="D13" s="22"/>
    </row>
    <row r="14" spans="2:4" ht="16.5" thickBot="1" x14ac:dyDescent="0.3">
      <c r="B14" s="68" t="s">
        <v>24</v>
      </c>
      <c r="C14" s="69"/>
      <c r="D14" s="84">
        <v>1500000</v>
      </c>
    </row>
    <row r="15" spans="2:4" ht="16.5" thickBot="1" x14ac:dyDescent="0.3">
      <c r="B15" s="65" t="str">
        <f>'Tabblad 4 - Inschrijfsom P&amp;D GM'!B52</f>
        <v>Prijsplafond lopend totaal*</v>
      </c>
      <c r="C15" s="67"/>
      <c r="D15" s="84">
        <f>'Tabblad 4 - Inschrijfsom P&amp;D GM'!D52</f>
        <v>0</v>
      </c>
    </row>
    <row r="16" spans="2:4" ht="16.5" thickBot="1" x14ac:dyDescent="0.3">
      <c r="B16" s="65" t="s">
        <v>21</v>
      </c>
      <c r="C16" s="67"/>
      <c r="D16" s="60" t="s">
        <v>22</v>
      </c>
    </row>
    <row r="17" spans="2:7" ht="15.75" thickBot="1" x14ac:dyDescent="0.3">
      <c r="B17" s="22"/>
      <c r="C17" s="22"/>
      <c r="D17" s="22"/>
    </row>
    <row r="18" spans="2:7" ht="36.75" customHeight="1" thickBot="1" x14ac:dyDescent="0.3">
      <c r="B18" s="134" t="s">
        <v>75</v>
      </c>
      <c r="C18" s="135"/>
      <c r="D18" s="88">
        <f>D5+D12</f>
        <v>0</v>
      </c>
    </row>
    <row r="19" spans="2:7" ht="15.75" thickBot="1" x14ac:dyDescent="0.3">
      <c r="G19" s="83"/>
    </row>
    <row r="20" spans="2:7" ht="16.5" thickBot="1" x14ac:dyDescent="0.3">
      <c r="B20" s="125" t="s">
        <v>11</v>
      </c>
      <c r="C20" s="126"/>
      <c r="D20" s="127"/>
    </row>
    <row r="21" spans="2:7" ht="30" customHeight="1" x14ac:dyDescent="0.25">
      <c r="B21" s="15" t="s">
        <v>12</v>
      </c>
      <c r="C21" s="128"/>
      <c r="D21" s="129"/>
    </row>
    <row r="22" spans="2:7" ht="30" customHeight="1" x14ac:dyDescent="0.25">
      <c r="B22" s="16" t="s">
        <v>17</v>
      </c>
      <c r="C22" s="130"/>
      <c r="D22" s="131"/>
    </row>
    <row r="23" spans="2:7" ht="30" customHeight="1" x14ac:dyDescent="0.25">
      <c r="B23" s="17" t="s">
        <v>7</v>
      </c>
      <c r="C23" s="130"/>
      <c r="D23" s="131"/>
    </row>
    <row r="24" spans="2:7" ht="30" customHeight="1" x14ac:dyDescent="0.25">
      <c r="B24" s="17" t="s">
        <v>13</v>
      </c>
      <c r="C24" s="130"/>
      <c r="D24" s="131"/>
    </row>
    <row r="25" spans="2:7" ht="30" customHeight="1" thickBot="1" x14ac:dyDescent="0.3">
      <c r="B25" s="82" t="s">
        <v>14</v>
      </c>
      <c r="C25" s="122"/>
      <c r="D25" s="123"/>
    </row>
    <row r="26" spans="2:7" ht="15.75" thickBot="1" x14ac:dyDescent="0.3"/>
    <row r="27" spans="2:7" ht="15.75" thickBot="1" x14ac:dyDescent="0.3">
      <c r="B27" s="85" t="s">
        <v>85</v>
      </c>
      <c r="C27" s="86"/>
      <c r="D27" s="87"/>
    </row>
  </sheetData>
  <mergeCells count="12">
    <mergeCell ref="C25:D25"/>
    <mergeCell ref="B2:D2"/>
    <mergeCell ref="B20:D20"/>
    <mergeCell ref="C21:D21"/>
    <mergeCell ref="C22:D22"/>
    <mergeCell ref="C23:D23"/>
    <mergeCell ref="C24:D24"/>
    <mergeCell ref="B12:C12"/>
    <mergeCell ref="B5:C5"/>
    <mergeCell ref="B11:C11"/>
    <mergeCell ref="B4:C4"/>
    <mergeCell ref="B18:C18"/>
  </mergeCells>
  <pageMargins left="0.70866141732283472" right="0.70866141732283472" top="0.74803149606299213" bottom="0.74803149606299213" header="0.31496062992125984" footer="0.31496062992125984"/>
  <pageSetup paperSize="8" orientation="portrait" r:id="rId1"/>
  <headerFooter>
    <oddFooter>&amp;L&amp;F&amp;R&amp;A</oddFooter>
  </headerFooter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5</vt:i4>
      </vt:variant>
    </vt:vector>
  </HeadingPairs>
  <TitlesOfParts>
    <vt:vector size="10" baseType="lpstr">
      <vt:lpstr>Voorblad</vt:lpstr>
      <vt:lpstr>Tabblad 2 - Schrijfwijzer</vt:lpstr>
      <vt:lpstr>Tabblad 3 - Inschrijfsom P&amp;D HV</vt:lpstr>
      <vt:lpstr>Tabblad 4 - Inschrijfsom P&amp;D GM</vt:lpstr>
      <vt:lpstr>Tabblad 5 - TCO totaal</vt:lpstr>
      <vt:lpstr>'Tabblad 2 - Schrijfwijzer'!Afdrukbereik</vt:lpstr>
      <vt:lpstr>'Tabblad 3 - Inschrijfsom P&amp;D HV'!Afdrukbereik</vt:lpstr>
      <vt:lpstr>'Tabblad 4 - Inschrijfsom P&amp;D GM'!Afdrukbereik</vt:lpstr>
      <vt:lpstr>'Tabblad 5 - TCO totaal'!Afdrukbereik</vt:lpstr>
      <vt:lpstr>Voorblad!Afdrukbereik</vt:lpstr>
    </vt:vector>
  </TitlesOfParts>
  <Company>Gemeente Hilversum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Besseling, William</dc:creator>
  <cp:lastModifiedBy>Besseling, William</cp:lastModifiedBy>
  <cp:lastPrinted>2021-06-15T07:58:23Z</cp:lastPrinted>
  <dcterms:created xsi:type="dcterms:W3CDTF">2016-11-02T11:27:30Z</dcterms:created>
  <dcterms:modified xsi:type="dcterms:W3CDTF">2021-10-15T12:09:07Z</dcterms:modified>
</cp:coreProperties>
</file>