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18 Bedrijfskleding/4. Nota van Inlichtingen/2e NvI/"/>
    </mc:Choice>
  </mc:AlternateContent>
  <xr:revisionPtr revIDLastSave="0" documentId="13_ncr:1_{8AA1AA29-DBE6-4658-B935-1DEA86F91D8F}" xr6:coauthVersionLast="47" xr6:coauthVersionMax="47" xr10:uidLastSave="{00000000-0000-0000-0000-000000000000}"/>
  <workbookProtection workbookAlgorithmName="SHA-512" workbookHashValue="Gesqa+pd4tG9IHJg03b7hyrrW28/VAYHLsthXYTl8UI/uOhHrhhqe5E2A3toWdbkPQvDW9ybduv0IsDZzdFfhg==" workbookSaltValue="U1X8V3ksV6NV1yli8dt2Zw==" workbookSpinCount="100000" lockStructure="1"/>
  <bookViews>
    <workbookView xWindow="-98" yWindow="-98" windowWidth="21795" windowHeight="11565" xr2:uid="{00000000-000D-0000-FFFF-FFFF00000000}"/>
  </bookViews>
  <sheets>
    <sheet name="Algemeen" sheetId="1" r:id="rId1"/>
    <sheet name="Representatief" sheetId="2" r:id="rId2"/>
    <sheet name="Toezicht en handhaving" sheetId="3" r:id="rId3"/>
    <sheet name="Werk- en veiligheidskleding" sheetId="4" r:id="rId4"/>
    <sheet name="Totaalblad"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2" l="1"/>
  <c r="I6" i="2"/>
  <c r="I7" i="2"/>
  <c r="I8" i="2"/>
  <c r="I9" i="2"/>
  <c r="I10" i="2"/>
  <c r="I11" i="2"/>
  <c r="I12" i="2"/>
  <c r="I13" i="2"/>
  <c r="I14" i="2"/>
  <c r="I15" i="2"/>
  <c r="I16" i="2"/>
  <c r="I17" i="2"/>
  <c r="I18" i="2"/>
  <c r="I19" i="2"/>
  <c r="I20" i="2"/>
  <c r="I5" i="2"/>
  <c r="K47" i="4"/>
  <c r="K48" i="4"/>
  <c r="K21" i="3"/>
  <c r="K20" i="3"/>
  <c r="I6" i="3"/>
  <c r="I7" i="3"/>
  <c r="I8" i="3"/>
  <c r="I9" i="3"/>
  <c r="I10" i="3"/>
  <c r="I11" i="3"/>
  <c r="I12" i="3"/>
  <c r="I13" i="3"/>
  <c r="I14" i="3"/>
  <c r="I15" i="3"/>
  <c r="I16" i="3"/>
  <c r="I17" i="3"/>
  <c r="I18" i="3"/>
  <c r="I19" i="3"/>
  <c r="I20" i="3"/>
  <c r="I5" i="3"/>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6" i="4"/>
  <c r="I5" i="4"/>
  <c r="K5" i="2"/>
  <c r="K6" i="2" l="1"/>
  <c r="K7" i="2"/>
  <c r="K8" i="2"/>
  <c r="K9" i="2"/>
  <c r="K10" i="2"/>
  <c r="K11" i="2"/>
  <c r="K12" i="2"/>
  <c r="K13" i="2"/>
  <c r="K14" i="2"/>
  <c r="K15" i="2"/>
  <c r="K16" i="2"/>
  <c r="K17" i="2"/>
  <c r="K18" i="2"/>
  <c r="K19" i="2"/>
  <c r="K20" i="2"/>
  <c r="K6" i="3"/>
  <c r="K7" i="3"/>
  <c r="K8" i="3"/>
  <c r="K9" i="3"/>
  <c r="K10" i="3"/>
  <c r="K11" i="3"/>
  <c r="K12" i="3"/>
  <c r="K13" i="3"/>
  <c r="K14" i="3"/>
  <c r="K15" i="3"/>
  <c r="K16" i="3"/>
  <c r="K17" i="3"/>
  <c r="K18" i="3"/>
  <c r="K19" i="3"/>
  <c r="K5" i="3"/>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5" i="4"/>
  <c r="D6" i="6" l="1"/>
  <c r="D5" i="6"/>
  <c r="D4" i="6"/>
  <c r="D7" i="6" l="1"/>
</calcChain>
</file>

<file path=xl/sharedStrings.xml><?xml version="1.0" encoding="utf-8"?>
<sst xmlns="http://schemas.openxmlformats.org/spreadsheetml/2006/main" count="447" uniqueCount="253">
  <si>
    <t>Prijzenformulier</t>
  </si>
  <si>
    <t>Verantwoorde bedrijfskleding</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</si>
  <si>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</si>
  <si>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</si>
  <si>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</si>
  <si>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</si>
  <si>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</si>
  <si>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</si>
  <si>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</si>
  <si>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Totaalsom Representatief</t>
  </si>
  <si>
    <t>Totaalsom Toezicht &amp; Handhaving</t>
  </si>
  <si>
    <t>Totaalsom Werk- en veiligheidskleding</t>
  </si>
  <si>
    <t>Totaalsom Prijsformulier</t>
  </si>
  <si>
    <t>Aldus naar waarheid ingevuld en rechtsgeldig ondertekend:</t>
  </si>
  <si>
    <t>Plaats:</t>
  </si>
  <si>
    <t>Datum:</t>
  </si>
  <si>
    <t>Naam inschrijver:</t>
  </si>
  <si>
    <t>Naam vertegenwoordiger:</t>
  </si>
  <si>
    <t>Functie:</t>
  </si>
  <si>
    <t>Ondertekening:</t>
  </si>
  <si>
    <t xml:space="preserve">Nr. </t>
  </si>
  <si>
    <t>Omschrijving kledingstuk</t>
  </si>
  <si>
    <r>
      <t xml:space="preserve">Product omschrijving
</t>
    </r>
    <r>
      <rPr>
        <i/>
        <sz val="10"/>
        <color theme="1"/>
        <rFont val="Arial"/>
        <family val="2"/>
      </rPr>
      <t>Let op: foto's zijn indicatie, omschrijving is leidend.</t>
    </r>
  </si>
  <si>
    <t>Norm</t>
  </si>
  <si>
    <t>Logo</t>
  </si>
  <si>
    <t xml:space="preserve">Plafondbedrag </t>
  </si>
  <si>
    <t>Totaalsom</t>
  </si>
  <si>
    <t>Omschrijving artikel</t>
  </si>
  <si>
    <t>Artikelnummer</t>
  </si>
  <si>
    <t>Representatief</t>
  </si>
  <si>
    <t>Dames blouse korte mouw</t>
  </si>
  <si>
    <t>n.v.t.</t>
  </si>
  <si>
    <t>Ja</t>
  </si>
  <si>
    <t>Heren overhemd korte mouw (havenbeambten)</t>
  </si>
  <si>
    <t>Havenbeambten</t>
  </si>
  <si>
    <t>Heren overhemd lange mouw (havenbeambten)</t>
  </si>
  <si>
    <t xml:space="preserve">Dames blouse lange mouw </t>
  </si>
  <si>
    <t>Dames colbert</t>
  </si>
  <si>
    <t>Dames gilet</t>
  </si>
  <si>
    <t>Heren pullover</t>
  </si>
  <si>
    <t>Dames pantalon</t>
  </si>
  <si>
    <t>Heren winterpantalon (havenbeambten)</t>
  </si>
  <si>
    <t>Heren zomerpantalon (havenbeambten)</t>
  </si>
  <si>
    <t xml:space="preserve">Rok </t>
  </si>
  <si>
    <t xml:space="preserve">Heren parkajas met uitritsbaar fleece jack </t>
  </si>
  <si>
    <t>Riem</t>
  </si>
  <si>
    <t>Zwart
Klassieke gesp
Verschillende lengtes 
Leverbaar in dames en heren variant</t>
  </si>
  <si>
    <t>Nee</t>
  </si>
  <si>
    <t>Sjaaltje</t>
  </si>
  <si>
    <t xml:space="preserve">Minimaal rood
Gladde soepel vallende stof
</t>
  </si>
  <si>
    <t>Stropdas</t>
  </si>
  <si>
    <t>Sokken</t>
  </si>
  <si>
    <t>Zwart
Versterkte hiel
Ademend</t>
  </si>
  <si>
    <t>Rood/zwart
Uitritsbaar fleecejack
Rechtopstaande kraag
Afneembare capuchon met kinbescherming en klep
2 ingezette zakken met ritssluiting
Elastiek in mouwuiteinde en vernauwing d.m.v. klittenband
Verstelbaar koord in lenden
Verstelbaar koord in de zoom</t>
  </si>
  <si>
    <t xml:space="preserve">Totaal van  Prijsformulier </t>
  </si>
  <si>
    <t>Gemeente Vlaardingen</t>
  </si>
  <si>
    <t>Toezicht en Handhaving (conform VNG BOA richtlijn)</t>
  </si>
  <si>
    <t>Polo korte mouw</t>
  </si>
  <si>
    <t>T&amp;H</t>
  </si>
  <si>
    <t>VNG</t>
  </si>
  <si>
    <t>Polo lange mouw</t>
  </si>
  <si>
    <t>T-shirt korte mouw</t>
  </si>
  <si>
    <t>Zip sweater BOA</t>
  </si>
  <si>
    <t>Epauletten 
Twee spreeksleutellusjes op schouderhoogte
Rugzijde uitgevoerd in een strech</t>
  </si>
  <si>
    <t>Bikerbroek</t>
  </si>
  <si>
    <t xml:space="preserve">Worker </t>
  </si>
  <si>
    <t>Verstelbaar met gesp
Waterafstotend bovenzijde
Incl. BOA logo (conform VNG)</t>
  </si>
  <si>
    <t>T&amp;H
OVD</t>
  </si>
  <si>
    <t xml:space="preserve">Handschoen snijwerend </t>
  </si>
  <si>
    <t xml:space="preserve">Zwart
Verkrijgbaar in diverse maten
Oppervlakte handschoen krasbestendig
</t>
  </si>
  <si>
    <t xml:space="preserve">EN 388:2016. Slijtvastheid categrorie 2. Snijweerstand (TDM) categorie F.  </t>
  </si>
  <si>
    <t>Helmmuts</t>
  </si>
  <si>
    <t>Zwart of grijs</t>
  </si>
  <si>
    <t>Wintercol</t>
  </si>
  <si>
    <t>Zwart</t>
  </si>
  <si>
    <t>Koppel en koppeltas (PDA)</t>
  </si>
  <si>
    <t>Verstelbaar
Twee koppeltasjes</t>
  </si>
  <si>
    <t>BOA ketting</t>
  </si>
  <si>
    <t>Vakje t.b.v. ID kaart</t>
  </si>
  <si>
    <t>Veiligheidsschoenen hoog model</t>
  </si>
  <si>
    <t>Zwart
Volnerfleder
Anti slip
Optimale grip
Gesloten veterogen
Ademend 
Variant voor dames en heer 
Uitneembare inlegzool
Wind- en waterdicht</t>
  </si>
  <si>
    <t xml:space="preserve">S3
</t>
  </si>
  <si>
    <t>Veiligheidsschoenen laag model</t>
  </si>
  <si>
    <t>Werk- en veiligheidskleding</t>
  </si>
  <si>
    <t>Veiligheidspolo korte mouw</t>
  </si>
  <si>
    <t xml:space="preserve">UV block
Gestikte striping
3 knoopssluiting
</t>
  </si>
  <si>
    <t>Wijkbeheer</t>
  </si>
  <si>
    <t>RWS klasse 2
NEN-EN-ISO 20471:2013 Zichtbaarheid</t>
  </si>
  <si>
    <t>Shirt lange mouw</t>
  </si>
  <si>
    <t xml:space="preserve">Marineblauw
Nektape
Slimfit
</t>
  </si>
  <si>
    <t>Trui</t>
  </si>
  <si>
    <t>Minimaal in marineblauw
Ronde hals
Anti-pilling</t>
  </si>
  <si>
    <t>Spijkerbroek met reflecterende strepen</t>
  </si>
  <si>
    <t xml:space="preserve">Spijkerbroek </t>
  </si>
  <si>
    <t>Veiligheidsbroek</t>
  </si>
  <si>
    <t>Veiligheidsjas kort</t>
  </si>
  <si>
    <t>Kleur Oranje
Kort model
Voering uitritsbaar
2 steekzakken met klep
2 borstzakken met klep
Napoleonzak
Ritssluiting met dubbele stormflapcapuchon in kraag met aansnoerkoord
Windvangers aan mouwuiteinden</t>
  </si>
  <si>
    <t xml:space="preserve">Veiligheidsjas parka </t>
  </si>
  <si>
    <t>Wijkbeheer
OVD</t>
  </si>
  <si>
    <t>Heren softshell jas hoge zichtbaarheid</t>
  </si>
  <si>
    <t>Regenjas niet gevoerd</t>
  </si>
  <si>
    <t>Striping
Capuchon in de kraag met drukknoop
Dubbele stormflap met drukknoop
2 steekzakken met klep en klittenband</t>
  </si>
  <si>
    <t>Marineblauw
Dubbele sluiting met rits en flap
Verdekte capuchon in de kraag
2 afgesloten en waterdichte zakken
Onderarmventilatie
Elastiek in de taille</t>
  </si>
  <si>
    <t>Veiligheidshelm</t>
  </si>
  <si>
    <t>Minimaal in wit en marine blauw
Ongeventileerd model
Vervangbare kunststof zweetband
4 punt nylon binnenwerk
Binnenwerk is verstelbaar
Voorzien van een draaiknopinstelling</t>
  </si>
  <si>
    <t xml:space="preserve">EN 50365 
EN397 </t>
  </si>
  <si>
    <t>Bosbouwhelm</t>
  </si>
  <si>
    <t>Gelaatsbescherming gaas/doorzichtig
Gelaatsbescherming ademdoorlatend
Goede afdichting tussen vizier en helm
Voorzien van nekflap</t>
  </si>
  <si>
    <t>Gehoorkap met helmbevestiging</t>
  </si>
  <si>
    <t xml:space="preserve">Schuim gevulde oorkussens
Afstelmogelijkheid van de hoofdband
</t>
  </si>
  <si>
    <t>Gemiddelde dempingswaarde SNR 32DB</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</si>
  <si>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</si>
  <si>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</si>
  <si>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</si>
  <si>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</si>
  <si>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</si>
  <si>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</si>
  <si>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</si>
  <si>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</si>
  <si>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</si>
  <si>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</si>
  <si>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Wijkbeheer
T&amp;H</t>
  </si>
  <si>
    <t>Fleece vest</t>
  </si>
  <si>
    <t>Sjaal</t>
  </si>
  <si>
    <t>Korte handschoenen tbv riolering waterdicht</t>
  </si>
  <si>
    <t>EN 1149 Antistatische kleding - explosiegevaar
CE categorie 2</t>
  </si>
  <si>
    <t>Lange handschoenen tbv riolering waterdicht</t>
  </si>
  <si>
    <t>EN 388
EN 374(ABCKL)
CE categorie 3</t>
  </si>
  <si>
    <t xml:space="preserve">Lederen werkhandschoenen </t>
  </si>
  <si>
    <t>EN 420 
EN 388 
EN 511</t>
  </si>
  <si>
    <t>Handschoenen</t>
  </si>
  <si>
    <t>3M thinsulate gevoerd</t>
  </si>
  <si>
    <t>Havenbeambten
OVD</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</si>
  <si>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</si>
  <si>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</si>
  <si>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</si>
  <si>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</si>
  <si>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</si>
  <si>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</si>
  <si>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</si>
  <si>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</si>
  <si>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Teekwerende sokken</t>
  </si>
  <si>
    <t>Trekking sok
100% teekwerend</t>
  </si>
  <si>
    <t>Thermohandschoenen</t>
  </si>
  <si>
    <t xml:space="preserve">Zwart
</t>
  </si>
  <si>
    <t>Thermokleding broek en shirt</t>
  </si>
  <si>
    <t>Wijkbeheer
GEO
T&amp;H
OVD</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</si>
  <si>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</si>
  <si>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</si>
  <si>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</si>
  <si>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Kniestuk</t>
  </si>
  <si>
    <t>Schildvormig
Schuimplastic</t>
  </si>
  <si>
    <t>Werkhandschoenen stratenmakershandschoenen</t>
  </si>
  <si>
    <t>Handschoen met waterdichte soepele palm coating geschikt voor stratenmakers (goede grip) 
Tricot manchet, goed aansluitend</t>
  </si>
  <si>
    <t>Zaag schoenen</t>
  </si>
  <si>
    <t>Vetersluiting</t>
  </si>
  <si>
    <t>Zaagbroek</t>
  </si>
  <si>
    <t>Tuinbroek
Reflectiestriping
Zaagsnelheid 24m/sec
Benen voor en achter snij protectie</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</si>
  <si>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</si>
  <si>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</si>
  <si>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Zaagjas</t>
  </si>
  <si>
    <t>Volnerfleder
Waterafstotend
Slijtvast
Snelle droging binnenvoering
Goede vochtopname
Uitneembare inlegzolen 
Zool anti slip
Schokdempend 
Vetersluiting</t>
  </si>
  <si>
    <t>S3
EN 20345</t>
  </si>
  <si>
    <t>Veiligheidslaarzen</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</si>
  <si>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</si>
  <si>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Softshell jas BOA kort (zomerjas)</t>
  </si>
  <si>
    <t>Jas BOA (winterjas)</t>
  </si>
  <si>
    <t xml:space="preserve">Havenbeambten
</t>
  </si>
  <si>
    <t xml:space="preserve">Wijkbeheer
</t>
  </si>
  <si>
    <t xml:space="preserve">Wijkbeheer
GEO </t>
  </si>
  <si>
    <r>
      <t>OVD</t>
    </r>
    <r>
      <rPr>
        <strike/>
        <sz val="10"/>
        <rFont val="Arial"/>
        <family val="2"/>
      </rPr>
      <t xml:space="preserve">
</t>
    </r>
    <r>
      <rPr>
        <sz val="10"/>
        <rFont val="Arial"/>
        <family val="2"/>
      </rPr>
      <t>GEO</t>
    </r>
  </si>
  <si>
    <t xml:space="preserve">OVD
Havenbeambten
GEO
</t>
  </si>
  <si>
    <t>OVD
GEO</t>
  </si>
  <si>
    <t xml:space="preserve">Wijkbeheer
GEO
OVD
</t>
  </si>
  <si>
    <t xml:space="preserve">Wijkbeheer
OVD
T&amp;H
</t>
  </si>
  <si>
    <t xml:space="preserve">Wijkbeheer
OVD
Havenbeambten
Huismeesters
GEO
</t>
  </si>
  <si>
    <r>
      <t>Wijkbeheer
OVD
Havenbeambten</t>
    </r>
    <r>
      <rPr>
        <strike/>
        <sz val="10"/>
        <rFont val="Arial"/>
        <family val="2"/>
      </rPr>
      <t xml:space="preserve">
</t>
    </r>
    <r>
      <rPr>
        <sz val="10"/>
        <rFont val="Arial"/>
        <family val="2"/>
      </rPr>
      <t>GEO</t>
    </r>
  </si>
  <si>
    <t>Wijkbeheer
Havenbeambten
T&amp;H</t>
  </si>
  <si>
    <t>Marine blauw
Knoopsluiting
2 strookzakken
1 borstzak links
1 binnenzak
Getailleerd
Rugsplit
Strech
Qua lengte heuphoogte
Katoen/polyester stof</t>
  </si>
  <si>
    <t xml:space="preserve">Marine blauw
Knoopsluiting
2 strookzakken
Getailleerd
Strech
Lengte heup hoogte
Katoen/Polyester stof
</t>
  </si>
  <si>
    <t xml:space="preserve">Wit
Smalle kentkraag
1 borstzak links
Borstplooien
Getailleerd
Brede manchetten met dubbele knoop
Knoopssluiting
Strech
Katoen/polyester stof
Zo min mogelijk doorschijnend </t>
  </si>
  <si>
    <t xml:space="preserve">Wit
Smalle kentkraag
1 borstzak links
Borstplooien
Getailleerd
Knoopssluiting
Strech 
Zo min mogelijk doorschijnend </t>
  </si>
  <si>
    <t>Marine blauw
Rechte rok
Verdekte split achteren
Volledig gevoerd
Rits sluiting aan de achterzijde
Riemlusjes
Knielengte</t>
  </si>
  <si>
    <t>Medium blue
Stevig
Regular fit
Hoge taille
5 zakken
Rechte pijpen</t>
  </si>
  <si>
    <t>Minimaal in zwart 
Houdt lichaam warm, droog en fris tijdens koude omstandigheden
Slimfit
Shirt lange mouw
Lange broek
Antibacterieel</t>
  </si>
  <si>
    <t>Minimaal in marineblauw
3 knoopssluiting
Recht model met zij splitjes
Nektape 
Luchtige stof</t>
  </si>
  <si>
    <t>Minimaal in marineblauw
Ronde hals en V-hals
Luchtige stof</t>
  </si>
  <si>
    <t>Leder
Gevoerd
Elastisch manchet
Multifunctioneel inzetbaar
Flexibele stof
Goede grip</t>
  </si>
  <si>
    <t>Marine blauw
Ritssluiting plus knoop
Riemlussen
2 zijzakken 
Getailleerd
Hoge taille
Stretch
Toelopende model (niet te wijd en niet te strak)
Katoen/polyester stof</t>
  </si>
  <si>
    <t>Minimaal marineblauw
Minimaal 300gr/m2 
Koppellussen
Riemlussen
45% wol + 55% polyester</t>
  </si>
  <si>
    <t>Minimaal marineblauw
Ca. 200gr/m2 
Koppellussen
Riemlussen
45% wol + 55% polyester</t>
  </si>
  <si>
    <t>Brede riemlussen t.b.v. koppelriem
2 dijbeenzakken met klep
2 steekzakken
2 achterzakken met klep
Verstelbaar in de zoom
Brede zakken aan weerszijden
Voorgevormde kniee in beenpijp
Dames en heren variant
Voorgevormd en verdikt kniestuk in beenpijp</t>
  </si>
  <si>
    <t xml:space="preserve">Wit
Epauletten op de schouders (incl. logo)
Twee borstzakken met klep en gecentreerde plooien 
Knoopssluiting
Zo min mogelijk doorschijnend </t>
  </si>
  <si>
    <t xml:space="preserve">Wit
Epauletten op de schouders (incl. logo)
Twee borstzakken met klep met gecentreerde plooien 
Knoopssluiting
Zo min mogelijk doorschijnend </t>
  </si>
  <si>
    <t xml:space="preserve">Minimaal marineblauw
Eupauletten op de schouders
V-hals
Gebreid </t>
  </si>
  <si>
    <t>Ja, op epaulet</t>
  </si>
  <si>
    <t xml:space="preserve">Dubbele stormflap met waterkering
In geel of blauw, voorkeur geel
Reflecterend
2 afsluitbare borstzakken met rits
2 ruime afsluitbare combinatie steek en klepzakken
2 ruime napoleon zakken
Verlengd rugpand
Kort
Verstelbare taille door tunnelkoord 
2 epauletten
2 spreekssleutellussen op schouderhoogte
Ventilerend 
</t>
  </si>
  <si>
    <t>Ja, van de gemeente én Port Authority</t>
  </si>
  <si>
    <t>Minimaal marine blauw
Anti pilling fleece</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</si>
  <si>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</si>
  <si>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Teekwerend
Pijpen met verstelbaar elastiek</t>
  </si>
  <si>
    <t>Minimaal blauw
Clip
Breedte 8 cm
Wasbaar op 30 graden</t>
  </si>
  <si>
    <t xml:space="preserve">Havenbeambten
</t>
  </si>
  <si>
    <t>BOA pet (cap)</t>
  </si>
  <si>
    <t xml:space="preserve">7. dat aan de genoemde aantallen geen rechten kunnen worden ontleent.
8. dat de Inschrijver zelf verantwoordelijk is voor de formules en de getallen die zij invult. </t>
  </si>
  <si>
    <t>1. de inschrijving is geschied overeenkomstig de bepalingen van het programma van eisen 'Verantwoorde bedrijfskleding' met kenmerk IV.100018 en de eventuele Nota van Inlichtingen;</t>
  </si>
  <si>
    <t>Regenpak (broek en jas)</t>
  </si>
  <si>
    <t>Bijlage 1.1 Prijzenformulier bedrijfskleding, schoenen en PBM - REPRESENTATIEF</t>
  </si>
  <si>
    <t xml:space="preserve">Trouwambtenaren
</t>
  </si>
  <si>
    <t xml:space="preserve"> Trouwambtenaren</t>
  </si>
  <si>
    <t xml:space="preserve">Trouwambtenaren             </t>
  </si>
  <si>
    <t xml:space="preserve">Trouwambtenaren        </t>
  </si>
  <si>
    <t>Trouwambtenaren</t>
  </si>
  <si>
    <t>Voor gebruikersgroep</t>
  </si>
  <si>
    <t>Bijlage 1.2 Prijzenformulier bedrijfskleding, schoenen en PBM - TOEZICHT EN HANDHAVING</t>
  </si>
  <si>
    <t xml:space="preserve">Bijlage 1.3 Prijzenformulier bedrijfskleding, schoenen en PBM -  WERK EN VEILIGHEIDSKLEDING </t>
  </si>
  <si>
    <r>
      <t>Wijkbeheer
OVD
Havenbeambten
Huismeesters
GEO</t>
    </r>
    <r>
      <rPr>
        <strike/>
        <sz val="10"/>
        <rFont val="Arial"/>
        <family val="2"/>
      </rPr>
      <t xml:space="preserve">
</t>
    </r>
    <r>
      <rPr>
        <sz val="10"/>
        <rFont val="Arial"/>
        <family val="2"/>
      </rPr>
      <t>Vastgoed</t>
    </r>
  </si>
  <si>
    <r>
      <t xml:space="preserve">Wijkbeheer
</t>
    </r>
    <r>
      <rPr>
        <strike/>
        <sz val="10"/>
        <color rgb="FFFF0000"/>
        <rFont val="Arial"/>
        <family val="2"/>
      </rPr>
      <t xml:space="preserve">
</t>
    </r>
  </si>
  <si>
    <t xml:space="preserve">
GEO
Wijkbeheer</t>
  </si>
  <si>
    <t xml:space="preserve">Indicatie afname per jaar </t>
  </si>
  <si>
    <r>
      <t>P</t>
    </r>
    <r>
      <rPr>
        <sz val="10"/>
        <rFont val="Arial"/>
        <family val="2"/>
      </rPr>
      <t>almgecoat
Snij-, scheur-, en s</t>
    </r>
    <r>
      <rPr>
        <sz val="10"/>
        <color theme="1"/>
        <rFont val="Arial"/>
        <family val="2"/>
      </rPr>
      <t>chuurbestendig
Siliconen vrije nitril handschoen met veiligheidslap</t>
    </r>
  </si>
  <si>
    <t xml:space="preserve">Indicatie afname per jaar 
</t>
  </si>
  <si>
    <t xml:space="preserve">Bijlage 1 Prijzenformulier </t>
  </si>
  <si>
    <r>
      <t xml:space="preserve">Fluorgeel of fluororanje
Striping aan zijkant
</t>
    </r>
    <r>
      <rPr>
        <strike/>
        <sz val="10"/>
        <color rgb="FFFF0000"/>
        <rFont val="Arial"/>
        <family val="2"/>
      </rPr>
      <t>Uitritsbare mouwen</t>
    </r>
    <r>
      <rPr>
        <sz val="10"/>
        <color theme="1"/>
        <rFont val="Arial"/>
        <family val="2"/>
      </rPr>
      <t xml:space="preserve">
Aansnoerkoord in de taille</t>
    </r>
  </si>
  <si>
    <r>
      <t xml:space="preserve">Kleur oranje
Striping aan zijkant
Verdekte ritssluiting
2 ingezette zijzakken
Achterzak
Duimstokzak
Kniezakken aan binnenzijde
</t>
    </r>
    <r>
      <rPr>
        <strike/>
        <sz val="10"/>
        <color rgb="FFFF0000"/>
        <rFont val="Arial"/>
        <family val="2"/>
      </rPr>
      <t>Elastiek in de rug</t>
    </r>
    <r>
      <rPr>
        <sz val="10"/>
        <color theme="1"/>
        <rFont val="Arial"/>
        <family val="2"/>
      </rPr>
      <t xml:space="preserve">
Reflectiebanden aan broekspijpen
Regular fit, hoge taille</t>
    </r>
  </si>
  <si>
    <r>
      <rPr>
        <strike/>
        <sz val="10"/>
        <color rgb="FFFF0000"/>
        <rFont val="Arial"/>
        <family val="2"/>
      </rPr>
      <t>RWS klasse 2</t>
    </r>
    <r>
      <rPr>
        <sz val="10"/>
        <color theme="1"/>
        <rFont val="Arial"/>
        <family val="2"/>
      </rPr>
      <t xml:space="preserve">
NEN-EN-ISO 20471:2013 Zichtbaarheid
</t>
    </r>
    <r>
      <rPr>
        <sz val="10"/>
        <color rgb="FFFF0000"/>
        <rFont val="Arial"/>
        <family val="2"/>
      </rPr>
      <t xml:space="preserve">EN20471 klasse 2 </t>
    </r>
  </si>
  <si>
    <r>
      <rPr>
        <strike/>
        <sz val="10"/>
        <color rgb="FFFF0000"/>
        <rFont val="Arial"/>
        <family val="2"/>
      </rPr>
      <t>RWS klasse 2</t>
    </r>
    <r>
      <rPr>
        <sz val="10"/>
        <color theme="1"/>
        <rFont val="Arial"/>
        <family val="2"/>
      </rPr>
      <t xml:space="preserve">
NEN-EN-ISO 20471:2013 Zichtbaarheid
</t>
    </r>
    <r>
      <rPr>
        <sz val="10"/>
        <color rgb="FFFF0000"/>
        <rFont val="Arial"/>
        <family val="2"/>
      </rPr>
      <t>EN20471 klasse 2</t>
    </r>
  </si>
  <si>
    <r>
      <t xml:space="preserve">Minimaal wit en marineblauw
Ronde en V-hals
Ademende en vochtdoorlatende stof
Sneldrogend
Dames en heren variant
Luchtige stof, minimaal </t>
    </r>
    <r>
      <rPr>
        <sz val="11"/>
        <color rgb="FFFF0000"/>
        <rFont val="Arial"/>
        <family val="2"/>
      </rPr>
      <t>47%</t>
    </r>
    <r>
      <rPr>
        <sz val="11"/>
        <color theme="1"/>
        <rFont val="Arial"/>
        <family val="2"/>
      </rPr>
      <t xml:space="preserve"> </t>
    </r>
    <r>
      <rPr>
        <strike/>
        <sz val="11"/>
        <color rgb="FFFF0000"/>
        <rFont val="Arial"/>
        <family val="2"/>
      </rPr>
      <t>60%</t>
    </r>
    <r>
      <rPr>
        <sz val="11"/>
        <color theme="1"/>
        <rFont val="Arial"/>
        <family val="2"/>
      </rPr>
      <t xml:space="preserve"> katoen</t>
    </r>
  </si>
  <si>
    <r>
      <t xml:space="preserve">2 Epauletten
2 spreeksleutellussen op schouderhoogte
2 knoops sluiting
</t>
    </r>
    <r>
      <rPr>
        <strike/>
        <sz val="11"/>
        <color rgb="FFFF0000"/>
        <rFont val="Arial"/>
        <family val="2"/>
      </rPr>
      <t>Borstzak links</t>
    </r>
    <r>
      <rPr>
        <sz val="11"/>
        <color theme="1"/>
        <rFont val="Arial"/>
        <family val="2"/>
      </rPr>
      <t xml:space="preserve">
Dames en heren variant
Luchtige stof, minimaal</t>
    </r>
    <r>
      <rPr>
        <sz val="11"/>
        <color rgb="FFFF0000"/>
        <rFont val="Arial"/>
        <family val="2"/>
      </rPr>
      <t xml:space="preserve"> 47%</t>
    </r>
    <r>
      <rPr>
        <sz val="11"/>
        <color theme="1"/>
        <rFont val="Arial"/>
        <family val="2"/>
      </rPr>
      <t xml:space="preserve"> </t>
    </r>
    <r>
      <rPr>
        <strike/>
        <sz val="11"/>
        <color rgb="FFFF0000"/>
        <rFont val="Arial"/>
        <family val="2"/>
      </rPr>
      <t>60%</t>
    </r>
    <r>
      <rPr>
        <sz val="11"/>
        <color theme="1"/>
        <rFont val="Arial"/>
        <family val="2"/>
      </rPr>
      <t xml:space="preserve"> katoen</t>
    </r>
  </si>
  <si>
    <r>
      <t xml:space="preserve">2 Epauletten
2 spreeksleutellussen op schouderhoogte
2 knoops sluiting
</t>
    </r>
    <r>
      <rPr>
        <strike/>
        <sz val="11"/>
        <color rgb="FFFF0000"/>
        <rFont val="Arial"/>
        <family val="2"/>
      </rPr>
      <t>Borstzak links</t>
    </r>
    <r>
      <rPr>
        <sz val="11"/>
        <color theme="1"/>
        <rFont val="Arial"/>
        <family val="2"/>
      </rPr>
      <t xml:space="preserve">
Dames en heren variant
Luchtige stof,  minimaal </t>
    </r>
    <r>
      <rPr>
        <sz val="11"/>
        <color rgb="FFFF0000"/>
        <rFont val="Arial"/>
        <family val="2"/>
      </rPr>
      <t>47%</t>
    </r>
    <r>
      <rPr>
        <sz val="11"/>
        <color theme="1"/>
        <rFont val="Arial"/>
        <family val="2"/>
      </rPr>
      <t xml:space="preserve"> </t>
    </r>
    <r>
      <rPr>
        <strike/>
        <sz val="11"/>
        <color rgb="FFFF0000"/>
        <rFont val="Arial"/>
        <family val="2"/>
      </rPr>
      <t>60%</t>
    </r>
    <r>
      <rPr>
        <sz val="11"/>
        <color theme="1"/>
        <rFont val="Arial"/>
        <family val="2"/>
      </rPr>
      <t xml:space="preserve"> katoen</t>
    </r>
  </si>
  <si>
    <r>
      <rPr>
        <strike/>
        <sz val="10"/>
        <color rgb="FFFF0000"/>
        <rFont val="Arial"/>
        <family val="2"/>
      </rPr>
      <t xml:space="preserve">S5
</t>
    </r>
    <r>
      <rPr>
        <sz val="10"/>
        <color rgb="FFFF0000"/>
        <rFont val="Arial"/>
        <family val="2"/>
      </rPr>
      <t>S3</t>
    </r>
  </si>
  <si>
    <r>
      <rPr>
        <strike/>
        <sz val="10"/>
        <color rgb="FFFF0000"/>
        <rFont val="Arial"/>
        <family val="2"/>
      </rPr>
      <t>RWS klasse 2</t>
    </r>
    <r>
      <rPr>
        <sz val="10"/>
        <color theme="1"/>
        <rFont val="Arial"/>
        <family val="2"/>
      </rPr>
      <t xml:space="preserve">
NEN-EN-ISO 20471:2013 Zichtbaarheid
EN343:2003 </t>
    </r>
    <r>
      <rPr>
        <sz val="10"/>
        <color rgb="FFFF0000"/>
        <rFont val="Arial"/>
        <family val="2"/>
      </rPr>
      <t>Klasse 3</t>
    </r>
    <r>
      <rPr>
        <sz val="10"/>
        <color theme="1"/>
        <rFont val="Arial"/>
        <family val="2"/>
      </rPr>
      <t xml:space="preserve"> Beschermende kleding - Bescherming tegen regen.
</t>
    </r>
    <r>
      <rPr>
        <sz val="10"/>
        <color rgb="FFFF0000"/>
        <rFont val="Arial"/>
        <family val="2"/>
      </rPr>
      <t>EN20471 klasse 2</t>
    </r>
  </si>
  <si>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fluor geel
Zijzakken
Mouwen aan te passen met klittenband en trekkoorden aan de boord onderaan
Striping 
Waterafstotend</t>
    </r>
  </si>
  <si>
    <r>
      <rPr>
        <strike/>
        <sz val="10"/>
        <color rgb="FFFF0000"/>
        <rFont val="Arial"/>
        <family val="2"/>
      </rPr>
      <t xml:space="preserve">Vlamvertragend
Anti-statisch
</t>
    </r>
    <r>
      <rPr>
        <sz val="10"/>
        <color theme="1"/>
        <rFont val="Arial"/>
        <family val="2"/>
      </rPr>
      <t xml:space="preserve">Lichtgewicht
Verborgen ritssluiting
Klittenbandsluiting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</si>
  <si>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r>
      <t xml:space="preserve">Brede riemlussen t.b.v. koppelriem
Dubbel inclusief reflecterende strepen
2 insteekzakken met ritssluiting
2 beenzakken met op iedere zak twee drukknopen </t>
    </r>
    <r>
      <rPr>
        <sz val="11"/>
        <color rgb="FFFF0000"/>
        <rFont val="Arial"/>
        <family val="2"/>
      </rPr>
      <t xml:space="preserve">of een ritssluiting
</t>
    </r>
    <r>
      <rPr>
        <sz val="11"/>
        <color theme="1"/>
        <rFont val="Arial"/>
        <family val="2"/>
      </rPr>
      <t xml:space="preserve">Elastische tailleband
Zak voor telefoon en pennen
Twee afsluitbare steek en achterzakken 
</t>
    </r>
    <r>
      <rPr>
        <sz val="11"/>
        <color rgb="FFFF0000"/>
        <rFont val="Arial"/>
        <family val="2"/>
      </rPr>
      <t>Uniseks</t>
    </r>
    <r>
      <rPr>
        <sz val="11"/>
        <color theme="1"/>
        <rFont val="Arial"/>
        <family val="2"/>
      </rPr>
      <t xml:space="preserve">
</t>
    </r>
    <r>
      <rPr>
        <strike/>
        <sz val="11"/>
        <color rgb="FFFF0000"/>
        <rFont val="Arial"/>
        <family val="2"/>
      </rPr>
      <t>Dames en heren variant</t>
    </r>
    <r>
      <rPr>
        <sz val="11"/>
        <color theme="1"/>
        <rFont val="Arial"/>
        <family val="2"/>
      </rPr>
      <t xml:space="preserve">
Voorgevormd en verdikt kniestuk in beenpijp</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</si>
  <si>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</si>
  <si>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</si>
  <si>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rPr>
        <strike/>
        <sz val="10"/>
        <color rgb="FFFF0000"/>
        <rFont val="Arial"/>
        <family val="2"/>
      </rPr>
      <t>Medium blue</t>
    </r>
    <r>
      <rPr>
        <sz val="10"/>
        <color rgb="FFFF0000"/>
        <rFont val="Arial"/>
        <family val="2"/>
      </rPr>
      <t xml:space="preserve">  Marine blauw</t>
    </r>
    <r>
      <rPr>
        <sz val="10"/>
        <color theme="1"/>
        <rFont val="Arial"/>
        <family val="2"/>
      </rPr>
      <t xml:space="preserve">
Regular fit
5 zakken
Reflecterende strepen 5cm breed zowel voor als achter zichtbaar </t>
    </r>
    <r>
      <rPr>
        <strike/>
        <sz val="10"/>
        <color rgb="FFFF0000"/>
        <rFont val="Arial"/>
        <family val="2"/>
      </rPr>
      <t xml:space="preserve">ter hoogte van de knie </t>
    </r>
    <r>
      <rPr>
        <sz val="10"/>
        <color rgb="FFFF0000"/>
        <rFont val="Arial"/>
        <family val="2"/>
      </rPr>
      <t>op onderkant broekspijpen</t>
    </r>
  </si>
  <si>
    <r>
      <t xml:space="preserve">RWS klasse 2
NEN-EN-ISO 20471:2013 Zichtbaarheid
</t>
    </r>
    <r>
      <rPr>
        <sz val="10"/>
        <color rgb="FFFF0000"/>
        <rFont val="Arial"/>
        <family val="2"/>
      </rPr>
      <t>EN 343:2003 Beschermende kleding - Bescherming tegen regen. Klasse 3 voor zowel X als Y</t>
    </r>
  </si>
  <si>
    <r>
      <rPr>
        <strike/>
        <sz val="10"/>
        <color rgb="FFFF0000"/>
        <rFont val="Arial"/>
        <family val="2"/>
      </rPr>
      <t xml:space="preserve">Ja
</t>
    </r>
    <r>
      <rPr>
        <sz val="10"/>
        <color rgb="FFFF0000"/>
        <rFont val="Arial"/>
        <family val="2"/>
      </rPr>
      <t>Nee</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</si>
  <si>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</si>
  <si>
    <r>
      <t xml:space="preserve">S3
</t>
    </r>
    <r>
      <rPr>
        <strike/>
        <sz val="10"/>
        <color rgb="FFFF0000"/>
        <rFont val="Arial"/>
        <family val="2"/>
      </rPr>
      <t xml:space="preserve">NEN-EN-ISO 11393
Zaagklasse 2
</t>
    </r>
    <r>
      <rPr>
        <sz val="10"/>
        <rFont val="Arial"/>
        <family val="2"/>
      </rPr>
      <t xml:space="preserve">
</t>
    </r>
    <r>
      <rPr>
        <sz val="10"/>
        <color rgb="FFFF0000"/>
        <rFont val="Arial"/>
        <family val="2"/>
      </rPr>
      <t>EN ISO 17249 klasse 2</t>
    </r>
  </si>
  <si>
    <r>
      <rPr>
        <strike/>
        <sz val="10"/>
        <color rgb="FFFF0000"/>
        <rFont val="Arial"/>
        <family val="2"/>
      </rPr>
      <t xml:space="preserve">NEN-EN-ISO 11393
Zaagklasse type C
</t>
    </r>
    <r>
      <rPr>
        <sz val="10"/>
        <color rgb="FFFF0000"/>
        <rFont val="Arial"/>
        <family val="2"/>
      </rPr>
      <t xml:space="preserve">
EN381, zaagklasse 2, type C
NEN-EN-ISO 20471:2013 Zichtbaarheid</t>
    </r>
  </si>
  <si>
    <r>
      <rPr>
        <strike/>
        <sz val="10"/>
        <color rgb="FFFF0000"/>
        <rFont val="Arial"/>
        <family val="2"/>
      </rPr>
      <t>NEN-EN-ISO 11393</t>
    </r>
    <r>
      <rPr>
        <sz val="10"/>
        <rFont val="Arial"/>
        <family val="2"/>
      </rPr>
      <t xml:space="preserve">
</t>
    </r>
    <r>
      <rPr>
        <sz val="10"/>
        <color rgb="FFFF0000"/>
        <rFont val="Arial"/>
        <family val="2"/>
      </rPr>
      <t xml:space="preserve">EN381, klasse 1  
NEN-EN-ISO 20471:2013 Zichtbaarheid </t>
    </r>
  </si>
  <si>
    <r>
      <rPr>
        <strike/>
        <sz val="10"/>
        <color rgb="FFFF0000"/>
        <rFont val="Arial"/>
        <family val="2"/>
      </rPr>
      <t>NEN-EN-ISO 11393</t>
    </r>
    <r>
      <rPr>
        <sz val="10"/>
        <rFont val="Arial"/>
        <family val="2"/>
      </rPr>
      <t xml:space="preserve">
</t>
    </r>
    <r>
      <rPr>
        <sz val="10"/>
        <color rgb="FFFF0000"/>
        <rFont val="Arial"/>
        <family val="2"/>
      </rPr>
      <t>EN381, klasse 2</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</si>
  <si>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</si>
  <si>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t>Totaalsom Representatief (maximaal €9.234,00)</t>
  </si>
  <si>
    <t>Totaalsom Werk- en veiligheidskleding (maximaal €26.745,00)</t>
  </si>
  <si>
    <t>Prijs Inschrijver</t>
  </si>
  <si>
    <t>Maximum inschrijfprijs per artikel</t>
  </si>
  <si>
    <t>Totaalsom Toezicht en handhaving (maximaal €18.170,00)</t>
  </si>
  <si>
    <r>
      <t xml:space="preserve">RWS klasse 2
NEN-EN-ISO 20471:2013 Zichtbaarheid
EN20471 klasse 2
</t>
    </r>
    <r>
      <rPr>
        <sz val="10"/>
        <color rgb="FFFF0000"/>
        <rFont val="Arial"/>
        <family val="2"/>
      </rPr>
      <t>EN20471 klasse 1</t>
    </r>
  </si>
  <si>
    <r>
      <t xml:space="preserve">RWS klasse 2
NEN-EN-ISO 20471:2013 Zichtbaarheid
EN 343:2003 Klasse 3/3
EN 343:2019 Klasse 4/4
</t>
    </r>
    <r>
      <rPr>
        <strike/>
        <sz val="10"/>
        <color rgb="FFFF0000"/>
        <rFont val="Arial"/>
        <family val="2"/>
      </rPr>
      <t xml:space="preserve">EN 343:2003 Beschermende kleding - Bescherming tegen regen.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</si>
</sst>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3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1"/>
      <color theme="1"/>
      <name val="Arial"/>
      <family val="2"/>
    </font>
    <font>
      <sz val="11"/>
      <color theme="1"/>
      <name val="Arial"/>
      <family val="2"/>
    </font>
    <font>
      <sz val="10"/>
      <color theme="1"/>
      <name val="Arial"/>
      <family val="2"/>
    </font>
    <font>
      <b/>
      <sz val="14"/>
      <color theme="1"/>
      <name val="Arial"/>
      <family val="2"/>
    </font>
    <font>
      <b/>
      <sz val="12"/>
      <color theme="1"/>
      <name val="Arial"/>
      <family val="2"/>
    </font>
    <font>
      <b/>
      <sz val="10"/>
      <color theme="1"/>
      <name val="Arial"/>
      <family val="2"/>
    </font>
    <font>
      <sz val="10"/>
      <name val="Arial"/>
      <family val="2"/>
    </font>
    <font>
      <sz val="12"/>
      <color theme="1"/>
      <name val="Arial"/>
      <family val="2"/>
    </font>
    <font>
      <b/>
      <sz val="10"/>
      <name val="Arial"/>
      <family val="2"/>
    </font>
    <font>
      <i/>
      <sz val="10"/>
      <color theme="1"/>
      <name val="Arial"/>
      <family val="2"/>
    </font>
    <font>
      <b/>
      <sz val="14"/>
      <color theme="0"/>
      <name val="Arial"/>
      <family val="2"/>
    </font>
    <font>
      <b/>
      <sz val="14"/>
      <color rgb="FFFF0000"/>
      <name val="Arial"/>
      <family val="2"/>
    </font>
    <font>
      <strike/>
      <sz val="10"/>
      <color rgb="FFFF0000"/>
      <name val="Arial"/>
      <family val="2"/>
    </font>
    <font>
      <sz val="10"/>
      <color rgb="FFFF0000"/>
      <name val="Arial"/>
      <family val="2"/>
    </font>
    <font>
      <b/>
      <sz val="14"/>
      <name val="Arial"/>
      <family val="2"/>
    </font>
    <font>
      <strike/>
      <sz val="10"/>
      <name val="Arial"/>
      <family val="2"/>
    </font>
    <font>
      <b/>
      <sz val="14"/>
      <color theme="4"/>
      <name val="Arial"/>
      <family val="2"/>
    </font>
    <font>
      <sz val="14"/>
      <color theme="1"/>
      <name val="Arial"/>
      <family val="2"/>
    </font>
    <font>
      <strike/>
      <sz val="10"/>
      <color theme="1"/>
      <name val="Arial"/>
      <family val="2"/>
    </font>
    <font>
      <b/>
      <sz val="18"/>
      <color theme="1"/>
      <name val="Arial"/>
      <family val="2"/>
    </font>
    <font>
      <sz val="11"/>
      <name val="Arial"/>
      <family val="2"/>
    </font>
    <font>
      <b/>
      <sz val="20"/>
      <name val="Arial"/>
      <family val="2"/>
    </font>
    <font>
      <sz val="20"/>
      <name val="Arial"/>
      <family val="2"/>
    </font>
    <font>
      <strike/>
      <sz val="11"/>
      <color rgb="FFFF0000"/>
      <name val="Arial"/>
      <family val="2"/>
    </font>
    <font>
      <sz val="11"/>
      <color rgb="FFFF0000"/>
      <name val="Arial"/>
      <family val="2"/>
    </font>
    <font>
      <b/>
      <sz val="10"/>
      <color rgb="FFFF0000"/>
      <name val="Arial"/>
      <family val="2"/>
    </font>
  </fonts>
  <fills count="8">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3"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4" fillId="0" borderId="0" applyFont="0" applyFill="0" applyBorder="0" applyAlignment="0" applyProtection="0"/>
    <xf numFmtId="0" fontId="5" fillId="2" borderId="0" applyNumberFormat="0" applyBorder="0" applyAlignment="0" applyProtection="0"/>
    <xf numFmtId="0" fontId="4" fillId="0" borderId="0"/>
    <xf numFmtId="0" fontId="12" fillId="0" borderId="0"/>
  </cellStyleXfs>
  <cellXfs count="199">
    <xf numFmtId="0" fontId="0" fillId="0" borderId="0" xfId="0"/>
    <xf numFmtId="0" fontId="7" fillId="0" borderId="0" xfId="0" applyFont="1" applyAlignment="1">
      <alignment horizontal="left" vertical="top"/>
    </xf>
    <xf numFmtId="0" fontId="9" fillId="0" borderId="0" xfId="0" applyFont="1" applyAlignment="1">
      <alignment vertical="top"/>
    </xf>
    <xf numFmtId="0" fontId="11" fillId="0" borderId="12" xfId="0" applyFont="1" applyBorder="1" applyAlignment="1">
      <alignment horizontal="center" vertical="top"/>
    </xf>
    <xf numFmtId="0" fontId="11" fillId="0" borderId="12" xfId="3" applyFont="1" applyBorder="1" applyAlignment="1">
      <alignment horizontal="center" vertical="top" wrapText="1"/>
    </xf>
    <xf numFmtId="0" fontId="14" fillId="0" borderId="12" xfId="3" applyFont="1" applyBorder="1" applyAlignment="1">
      <alignment horizontal="center" vertical="top"/>
    </xf>
    <xf numFmtId="0" fontId="11" fillId="0" borderId="12" xfId="3" applyFont="1" applyBorder="1" applyAlignment="1">
      <alignment horizontal="center" vertical="top"/>
    </xf>
    <xf numFmtId="1" fontId="11" fillId="0" borderId="12" xfId="3" applyNumberFormat="1" applyFont="1" applyBorder="1" applyAlignment="1">
      <alignment horizontal="center" vertical="top" wrapText="1"/>
    </xf>
    <xf numFmtId="44" fontId="11" fillId="4" borderId="12" xfId="1" applyFont="1" applyFill="1" applyBorder="1" applyAlignment="1" applyProtection="1">
      <alignment horizontal="center" vertical="top" wrapText="1"/>
    </xf>
    <xf numFmtId="44" fontId="11" fillId="0" borderId="12" xfId="1" applyFont="1" applyFill="1" applyBorder="1" applyAlignment="1">
      <alignment horizontal="center" vertical="top"/>
    </xf>
    <xf numFmtId="0" fontId="12" fillId="0" borderId="12" xfId="3" applyFont="1" applyBorder="1" applyAlignment="1">
      <alignment horizontal="center" vertical="top" wrapText="1"/>
    </xf>
    <xf numFmtId="0" fontId="12" fillId="0" borderId="12" xfId="3" applyFont="1" applyBorder="1" applyAlignment="1">
      <alignment horizontal="left" vertical="top" wrapText="1"/>
    </xf>
    <xf numFmtId="0" fontId="12" fillId="0" borderId="12" xfId="0" applyFont="1" applyBorder="1" applyAlignment="1">
      <alignment horizontal="left" vertical="top" wrapText="1"/>
    </xf>
    <xf numFmtId="44" fontId="12" fillId="0" borderId="12" xfId="1" applyFont="1" applyBorder="1" applyAlignment="1" applyProtection="1">
      <alignment horizontal="center" vertical="top"/>
    </xf>
    <xf numFmtId="44" fontId="12" fillId="3" borderId="12" xfId="1" applyFont="1" applyFill="1" applyBorder="1" applyAlignment="1" applyProtection="1">
      <alignment horizontal="center" vertical="top"/>
      <protection locked="0"/>
    </xf>
    <xf numFmtId="44" fontId="12" fillId="0" borderId="12" xfId="1" applyFont="1" applyFill="1" applyBorder="1" applyAlignment="1" applyProtection="1">
      <alignment horizontal="center" vertical="top"/>
    </xf>
    <xf numFmtId="0" fontId="12" fillId="0" borderId="12" xfId="3" applyFont="1" applyBorder="1" applyAlignment="1">
      <alignment vertical="top" wrapText="1"/>
    </xf>
    <xf numFmtId="44" fontId="12" fillId="3" borderId="12" xfId="1" applyFont="1" applyFill="1" applyBorder="1" applyAlignment="1" applyProtection="1">
      <alignment horizontal="left" vertical="top"/>
      <protection locked="0"/>
    </xf>
    <xf numFmtId="44" fontId="12" fillId="0" borderId="12" xfId="1" applyFont="1" applyBorder="1" applyAlignment="1" applyProtection="1">
      <alignment horizontal="left" vertical="top"/>
    </xf>
    <xf numFmtId="0" fontId="12" fillId="0" borderId="13" xfId="3" applyFont="1" applyBorder="1" applyAlignment="1">
      <alignment horizontal="left" vertical="top" wrapText="1"/>
    </xf>
    <xf numFmtId="0" fontId="12" fillId="0" borderId="13" xfId="0" applyFont="1" applyBorder="1" applyAlignment="1">
      <alignment horizontal="left" vertical="top" wrapText="1"/>
    </xf>
    <xf numFmtId="44" fontId="12" fillId="0" borderId="13" xfId="1" applyFont="1" applyBorder="1" applyAlignment="1" applyProtection="1">
      <alignment horizontal="center" vertical="top"/>
    </xf>
    <xf numFmtId="44" fontId="12" fillId="0" borderId="12" xfId="1" applyFont="1" applyBorder="1" applyAlignment="1" applyProtection="1">
      <alignment horizontal="left" vertical="top" wrapText="1"/>
    </xf>
    <xf numFmtId="44" fontId="12" fillId="3" borderId="12" xfId="1" applyFont="1" applyFill="1" applyBorder="1" applyAlignment="1" applyProtection="1">
      <alignment horizontal="left" vertical="top" wrapText="1"/>
      <protection locked="0"/>
    </xf>
    <xf numFmtId="0" fontId="12" fillId="0" borderId="12" xfId="0" applyFont="1" applyBorder="1" applyAlignment="1">
      <alignment horizontal="left" vertical="top"/>
    </xf>
    <xf numFmtId="0" fontId="12" fillId="4" borderId="12" xfId="0" applyFont="1" applyFill="1" applyBorder="1" applyAlignment="1">
      <alignment horizontal="left" vertical="top" wrapText="1"/>
    </xf>
    <xf numFmtId="42" fontId="12" fillId="3" borderId="12" xfId="3" applyNumberFormat="1" applyFont="1" applyFill="1" applyBorder="1" applyAlignment="1" applyProtection="1">
      <alignment horizontal="left" vertical="top" wrapText="1"/>
      <protection locked="0"/>
    </xf>
    <xf numFmtId="0" fontId="12" fillId="0" borderId="13" xfId="3" applyFont="1" applyBorder="1" applyAlignment="1">
      <alignment horizontal="center" vertical="top" wrapText="1"/>
    </xf>
    <xf numFmtId="44" fontId="12" fillId="0" borderId="13" xfId="1" applyFont="1" applyFill="1" applyBorder="1" applyAlignment="1" applyProtection="1">
      <alignment horizontal="left" vertical="top" wrapText="1"/>
    </xf>
    <xf numFmtId="0" fontId="12" fillId="3" borderId="12" xfId="3" applyFont="1" applyFill="1" applyBorder="1" applyAlignment="1" applyProtection="1">
      <alignment horizontal="left" vertical="top" wrapText="1"/>
      <protection locked="0"/>
    </xf>
    <xf numFmtId="0" fontId="12" fillId="0" borderId="12" xfId="2" applyFont="1" applyFill="1" applyBorder="1" applyAlignment="1" applyProtection="1">
      <alignment horizontal="left" vertical="top"/>
    </xf>
    <xf numFmtId="9" fontId="19" fillId="0" borderId="12" xfId="0" applyNumberFormat="1" applyFont="1" applyBorder="1" applyAlignment="1">
      <alignment horizontal="left" vertical="top" wrapText="1"/>
    </xf>
    <xf numFmtId="0" fontId="12" fillId="4" borderId="12" xfId="3" applyFont="1" applyFill="1" applyBorder="1" applyAlignment="1">
      <alignment horizontal="center" vertical="top" wrapText="1"/>
    </xf>
    <xf numFmtId="0" fontId="12" fillId="4" borderId="12" xfId="3" applyFont="1" applyFill="1" applyBorder="1" applyAlignment="1">
      <alignment horizontal="left" vertical="top" wrapText="1"/>
    </xf>
    <xf numFmtId="0" fontId="12" fillId="4" borderId="13" xfId="0" applyFont="1" applyFill="1" applyBorder="1" applyAlignment="1">
      <alignment horizontal="left" vertical="top" wrapText="1"/>
    </xf>
    <xf numFmtId="44" fontId="12" fillId="4" borderId="12" xfId="1" applyFont="1" applyFill="1" applyBorder="1" applyAlignment="1" applyProtection="1">
      <alignment horizontal="left" vertical="top"/>
    </xf>
    <xf numFmtId="1" fontId="11" fillId="0" borderId="12" xfId="3" applyNumberFormat="1" applyFont="1" applyFill="1" applyBorder="1" applyAlignment="1">
      <alignment horizontal="center" vertical="top" wrapText="1"/>
    </xf>
    <xf numFmtId="0" fontId="12" fillId="0" borderId="12" xfId="3" applyFont="1" applyFill="1" applyBorder="1" applyAlignment="1">
      <alignment horizontal="center" vertical="top" wrapText="1"/>
    </xf>
    <xf numFmtId="0" fontId="12" fillId="0" borderId="12" xfId="0" applyFont="1" applyFill="1" applyBorder="1" applyAlignment="1">
      <alignment horizontal="left" vertical="top" wrapText="1"/>
    </xf>
    <xf numFmtId="0" fontId="12" fillId="0" borderId="0" xfId="0" applyFont="1" applyAlignment="1">
      <alignment vertical="top" wrapText="1"/>
    </xf>
    <xf numFmtId="1" fontId="12" fillId="4" borderId="12" xfId="3" applyNumberFormat="1" applyFont="1" applyFill="1" applyBorder="1" applyAlignment="1">
      <alignment horizontal="center" vertical="top"/>
    </xf>
    <xf numFmtId="0" fontId="12" fillId="4" borderId="13" xfId="3" applyFont="1" applyFill="1" applyBorder="1" applyAlignment="1">
      <alignment horizontal="center" vertical="top" wrapText="1"/>
    </xf>
    <xf numFmtId="1" fontId="12" fillId="0" borderId="12" xfId="3" applyNumberFormat="1" applyFont="1" applyFill="1" applyBorder="1" applyAlignment="1">
      <alignment horizontal="center" vertical="top"/>
    </xf>
    <xf numFmtId="0" fontId="12" fillId="0" borderId="12" xfId="3" applyFont="1" applyFill="1" applyBorder="1" applyAlignment="1">
      <alignment horizontal="left" vertical="top" wrapText="1"/>
    </xf>
    <xf numFmtId="0" fontId="7" fillId="0" borderId="0" xfId="0" applyFont="1" applyAlignment="1">
      <alignment horizontal="center" vertical="top"/>
    </xf>
    <xf numFmtId="0" fontId="7" fillId="0" borderId="0" xfId="0" applyFont="1" applyFill="1" applyAlignment="1">
      <alignment horizontal="center" vertical="top"/>
    </xf>
    <xf numFmtId="44" fontId="7" fillId="0" borderId="0" xfId="1" applyFont="1" applyFill="1" applyAlignment="1">
      <alignment horizontal="left" vertical="top"/>
    </xf>
    <xf numFmtId="0" fontId="7" fillId="0" borderId="0" xfId="0" applyFont="1"/>
    <xf numFmtId="0" fontId="7" fillId="0" borderId="13" xfId="0" applyFont="1" applyBorder="1" applyAlignment="1">
      <alignment horizontal="center" vertical="top"/>
    </xf>
    <xf numFmtId="0" fontId="7" fillId="0" borderId="13" xfId="0" applyFont="1" applyBorder="1" applyAlignment="1">
      <alignment horizontal="left" vertical="top"/>
    </xf>
    <xf numFmtId="0" fontId="7" fillId="0" borderId="13" xfId="0" applyFont="1" applyBorder="1" applyAlignment="1">
      <alignment horizontal="left" vertical="top" wrapText="1"/>
    </xf>
    <xf numFmtId="0" fontId="7" fillId="0" borderId="12" xfId="0" applyFont="1" applyBorder="1" applyAlignment="1">
      <alignment horizontal="left" vertical="top"/>
    </xf>
    <xf numFmtId="0" fontId="7" fillId="0" borderId="12" xfId="0" applyFont="1" applyBorder="1" applyAlignment="1">
      <alignment horizontal="center" vertical="top"/>
    </xf>
    <xf numFmtId="0" fontId="7" fillId="4" borderId="12" xfId="0" applyFont="1" applyFill="1" applyBorder="1" applyAlignment="1">
      <alignment horizontal="center" vertical="top"/>
    </xf>
    <xf numFmtId="44" fontId="7" fillId="0" borderId="12" xfId="1" applyFont="1" applyBorder="1" applyAlignment="1">
      <alignment horizontal="left" vertical="top"/>
    </xf>
    <xf numFmtId="44" fontId="7" fillId="3" borderId="12" xfId="1" applyFont="1" applyFill="1" applyBorder="1" applyAlignment="1" applyProtection="1">
      <alignment horizontal="left" vertical="top"/>
      <protection locked="0"/>
    </xf>
    <xf numFmtId="44" fontId="7" fillId="0" borderId="12" xfId="1" applyFont="1" applyFill="1" applyBorder="1" applyAlignment="1">
      <alignment horizontal="left" vertical="top"/>
    </xf>
    <xf numFmtId="0" fontId="7" fillId="3" borderId="12" xfId="0" applyFont="1" applyFill="1" applyBorder="1" applyAlignment="1" applyProtection="1">
      <alignment horizontal="left" vertical="top" wrapText="1"/>
      <protection locked="0"/>
    </xf>
    <xf numFmtId="0" fontId="7" fillId="0" borderId="12" xfId="0" applyFont="1" applyBorder="1" applyAlignment="1">
      <alignment horizontal="center" vertical="top" wrapText="1"/>
    </xf>
    <xf numFmtId="0" fontId="7" fillId="0" borderId="12" xfId="0" applyFont="1" applyBorder="1" applyAlignment="1">
      <alignment horizontal="left" vertical="top" wrapText="1"/>
    </xf>
    <xf numFmtId="0" fontId="17" fillId="0" borderId="0" xfId="0" applyFont="1"/>
    <xf numFmtId="0" fontId="22" fillId="0" borderId="0" xfId="0" applyFont="1"/>
    <xf numFmtId="0" fontId="7" fillId="0" borderId="0" xfId="0" applyFont="1" applyFill="1"/>
    <xf numFmtId="0" fontId="7" fillId="6" borderId="0" xfId="0" applyFont="1" applyFill="1"/>
    <xf numFmtId="0" fontId="8" fillId="0" borderId="0" xfId="0" applyFont="1" applyAlignment="1">
      <alignment horizontal="left" vertical="top"/>
    </xf>
    <xf numFmtId="0" fontId="8" fillId="0" borderId="0" xfId="0" applyFont="1" applyAlignment="1">
      <alignment horizontal="center" vertical="top"/>
    </xf>
    <xf numFmtId="0" fontId="8" fillId="0" borderId="0" xfId="0" applyFont="1" applyFill="1" applyAlignment="1">
      <alignment horizontal="center" vertical="top"/>
    </xf>
    <xf numFmtId="44" fontId="8" fillId="0" borderId="0" xfId="1" applyFont="1" applyFill="1" applyAlignment="1">
      <alignment horizontal="left" vertical="top"/>
    </xf>
    <xf numFmtId="0" fontId="8" fillId="0" borderId="0" xfId="0" applyFont="1"/>
    <xf numFmtId="0" fontId="23" fillId="0" borderId="0" xfId="0" applyFont="1"/>
    <xf numFmtId="0" fontId="8" fillId="0" borderId="12" xfId="0" applyFont="1" applyBorder="1" applyAlignment="1">
      <alignment horizontal="left" vertical="top"/>
    </xf>
    <xf numFmtId="0" fontId="8" fillId="0" borderId="12" xfId="0" applyFont="1" applyBorder="1" applyAlignment="1">
      <alignment horizontal="center" vertical="top"/>
    </xf>
    <xf numFmtId="0" fontId="8" fillId="3" borderId="12" xfId="0" applyFont="1" applyFill="1" applyBorder="1" applyAlignment="1" applyProtection="1">
      <alignment horizontal="left" vertical="top" wrapText="1"/>
      <protection locked="0"/>
    </xf>
    <xf numFmtId="0" fontId="8" fillId="0" borderId="12" xfId="0" applyFont="1" applyBorder="1" applyAlignment="1">
      <alignment horizontal="center" vertical="top" wrapText="1"/>
    </xf>
    <xf numFmtId="0" fontId="24" fillId="3" borderId="12" xfId="0" applyFont="1" applyFill="1" applyBorder="1" applyAlignment="1" applyProtection="1">
      <alignment horizontal="left" vertical="top" wrapText="1"/>
      <protection locked="0"/>
    </xf>
    <xf numFmtId="0" fontId="24" fillId="0" borderId="0" xfId="0" applyFont="1"/>
    <xf numFmtId="44" fontId="8" fillId="0" borderId="12" xfId="0" applyNumberFormat="1" applyFont="1" applyBorder="1" applyAlignment="1">
      <alignment horizontal="center" vertical="top"/>
    </xf>
    <xf numFmtId="0" fontId="8" fillId="4" borderId="12" xfId="0" applyFont="1" applyFill="1" applyBorder="1" applyAlignment="1">
      <alignment horizontal="left" vertical="top"/>
    </xf>
    <xf numFmtId="0" fontId="8" fillId="4" borderId="0" xfId="0" applyFont="1" applyFill="1"/>
    <xf numFmtId="0" fontId="8" fillId="0" borderId="12" xfId="0" applyFont="1" applyFill="1" applyBorder="1" applyAlignment="1">
      <alignment horizontal="center" vertical="top"/>
    </xf>
    <xf numFmtId="44" fontId="8" fillId="0" borderId="12" xfId="1" applyFont="1" applyBorder="1" applyAlignment="1">
      <alignment horizontal="left" vertical="top"/>
    </xf>
    <xf numFmtId="0" fontId="8" fillId="0" borderId="0" xfId="0" applyFont="1" applyFill="1"/>
    <xf numFmtId="44" fontId="8" fillId="3" borderId="12" xfId="1" applyFont="1" applyFill="1" applyBorder="1" applyAlignment="1" applyProtection="1">
      <alignment horizontal="left" vertical="top"/>
      <protection locked="0"/>
    </xf>
    <xf numFmtId="44" fontId="8" fillId="0" borderId="15" xfId="1" applyFont="1" applyBorder="1" applyAlignment="1">
      <alignment horizontal="center" vertical="top"/>
    </xf>
    <xf numFmtId="0" fontId="8" fillId="0" borderId="0" xfId="0" applyFont="1" applyAlignment="1">
      <alignment horizontal="center"/>
    </xf>
    <xf numFmtId="0" fontId="8" fillId="0" borderId="0" xfId="0" applyFont="1" applyFill="1" applyAlignment="1">
      <alignment horizontal="center"/>
    </xf>
    <xf numFmtId="0" fontId="7" fillId="0" borderId="0" xfId="0" applyFont="1" applyAlignment="1">
      <alignment horizontal="left" vertical="top" wrapText="1"/>
    </xf>
    <xf numFmtId="0" fontId="7" fillId="0" borderId="0" xfId="0" applyFont="1" applyAlignment="1">
      <alignment wrapText="1"/>
    </xf>
    <xf numFmtId="0" fontId="7" fillId="4" borderId="0" xfId="0" applyFont="1" applyFill="1"/>
    <xf numFmtId="0" fontId="6" fillId="4" borderId="0" xfId="0" applyFont="1" applyFill="1" applyAlignment="1">
      <alignment vertical="top"/>
    </xf>
    <xf numFmtId="0" fontId="7" fillId="4" borderId="0" xfId="0" applyFont="1" applyFill="1" applyAlignment="1">
      <alignment horizontal="left" vertical="top"/>
    </xf>
    <xf numFmtId="0" fontId="7" fillId="4" borderId="0" xfId="0" applyFont="1" applyFill="1" applyAlignment="1">
      <alignment horizontal="center" vertical="top"/>
    </xf>
    <xf numFmtId="44" fontId="7" fillId="4" borderId="0" xfId="1" applyFont="1" applyFill="1" applyAlignment="1">
      <alignment horizontal="left" vertical="top"/>
    </xf>
    <xf numFmtId="0" fontId="7" fillId="4" borderId="4" xfId="0" applyFont="1" applyFill="1" applyBorder="1"/>
    <xf numFmtId="0" fontId="7" fillId="4" borderId="5" xfId="0" applyFont="1" applyFill="1" applyBorder="1"/>
    <xf numFmtId="0" fontId="7" fillId="4" borderId="6" xfId="0" applyFont="1" applyFill="1" applyBorder="1"/>
    <xf numFmtId="0" fontId="11" fillId="4" borderId="7" xfId="0" applyFont="1" applyFill="1" applyBorder="1"/>
    <xf numFmtId="0" fontId="7" fillId="4" borderId="8" xfId="0" applyFont="1" applyFill="1" applyBorder="1"/>
    <xf numFmtId="0" fontId="12" fillId="4" borderId="0" xfId="4" applyFont="1" applyFill="1" applyAlignment="1">
      <alignment horizontal="left" wrapText="1"/>
    </xf>
    <xf numFmtId="0" fontId="14" fillId="4" borderId="0" xfId="4" applyFont="1" applyFill="1" applyBorder="1" applyAlignment="1">
      <alignment horizontal="right"/>
    </xf>
    <xf numFmtId="44" fontId="7" fillId="4" borderId="0" xfId="0" applyNumberFormat="1" applyFont="1" applyFill="1"/>
    <xf numFmtId="0" fontId="27" fillId="0" borderId="0" xfId="0" applyFont="1" applyAlignment="1">
      <alignment vertical="top"/>
    </xf>
    <xf numFmtId="0" fontId="28" fillId="0" borderId="0" xfId="0" applyFont="1" applyAlignment="1">
      <alignment horizontal="left" vertical="top"/>
    </xf>
    <xf numFmtId="0" fontId="28" fillId="0" borderId="0" xfId="0" applyFont="1" applyAlignment="1">
      <alignment horizontal="center" vertical="top"/>
    </xf>
    <xf numFmtId="0" fontId="28" fillId="0" borderId="0" xfId="0" applyFont="1" applyFill="1" applyAlignment="1">
      <alignment horizontal="center" vertical="top"/>
    </xf>
    <xf numFmtId="44" fontId="28" fillId="0" borderId="0" xfId="1" applyFont="1" applyFill="1" applyAlignment="1">
      <alignment horizontal="left" vertical="top"/>
    </xf>
    <xf numFmtId="0" fontId="28" fillId="0" borderId="0" xfId="0" applyFont="1"/>
    <xf numFmtId="0" fontId="7" fillId="4" borderId="12" xfId="0" applyFont="1" applyFill="1" applyBorder="1" applyAlignment="1">
      <alignment horizontal="left" vertical="top"/>
    </xf>
    <xf numFmtId="44" fontId="7" fillId="0" borderId="0" xfId="1" applyFont="1" applyAlignment="1">
      <alignment horizontal="left" vertical="top"/>
    </xf>
    <xf numFmtId="44" fontId="7" fillId="0" borderId="0" xfId="1" applyFont="1"/>
    <xf numFmtId="44" fontId="28" fillId="0" borderId="0" xfId="1" applyFont="1" applyAlignment="1">
      <alignment horizontal="left" vertical="top"/>
    </xf>
    <xf numFmtId="44" fontId="8" fillId="0" borderId="0" xfId="1" applyFont="1" applyAlignment="1">
      <alignment horizontal="left" vertical="top"/>
    </xf>
    <xf numFmtId="44" fontId="8" fillId="0" borderId="0" xfId="1" applyFont="1"/>
    <xf numFmtId="0" fontId="7" fillId="0" borderId="12" xfId="0" applyFont="1" applyFill="1" applyBorder="1" applyAlignment="1">
      <alignment horizontal="left" vertical="top" wrapText="1"/>
    </xf>
    <xf numFmtId="44" fontId="12" fillId="0" borderId="12" xfId="1" applyFont="1" applyFill="1" applyBorder="1" applyAlignment="1" applyProtection="1">
      <alignment horizontal="left" vertical="top" wrapText="1"/>
    </xf>
    <xf numFmtId="44" fontId="13" fillId="0" borderId="12" xfId="0" applyNumberFormat="1" applyFont="1" applyFill="1" applyBorder="1"/>
    <xf numFmtId="44" fontId="13" fillId="0" borderId="13" xfId="0" applyNumberFormat="1" applyFont="1" applyFill="1" applyBorder="1"/>
    <xf numFmtId="44" fontId="10" fillId="0" borderId="14" xfId="0" applyNumberFormat="1" applyFont="1" applyFill="1" applyBorder="1"/>
    <xf numFmtId="0" fontId="8" fillId="4" borderId="12" xfId="0" applyFont="1" applyFill="1" applyBorder="1" applyAlignment="1">
      <alignment horizontal="center" vertical="top"/>
    </xf>
    <xf numFmtId="0" fontId="3" fillId="0" borderId="13" xfId="0" applyFont="1" applyBorder="1" applyAlignment="1">
      <alignment horizontal="left" vertical="top" wrapText="1"/>
    </xf>
    <xf numFmtId="0" fontId="3" fillId="0" borderId="12" xfId="0" applyFont="1" applyBorder="1" applyAlignment="1">
      <alignment horizontal="center" vertical="top"/>
    </xf>
    <xf numFmtId="0" fontId="3" fillId="0" borderId="12" xfId="3" applyFont="1" applyBorder="1" applyAlignment="1">
      <alignment horizontal="left" vertical="top" wrapText="1"/>
    </xf>
    <xf numFmtId="0" fontId="3" fillId="0" borderId="12" xfId="0" applyFont="1" applyBorder="1" applyAlignment="1">
      <alignment horizontal="left" vertical="top"/>
    </xf>
    <xf numFmtId="0" fontId="3" fillId="0" borderId="12" xfId="0" applyFont="1" applyBorder="1" applyAlignment="1">
      <alignment horizontal="left" vertical="top" wrapText="1"/>
    </xf>
    <xf numFmtId="0" fontId="3" fillId="4" borderId="12" xfId="0" applyFont="1" applyFill="1" applyBorder="1" applyAlignment="1">
      <alignment horizontal="center" vertical="top"/>
    </xf>
    <xf numFmtId="44" fontId="3" fillId="0" borderId="12" xfId="1" applyFont="1" applyBorder="1" applyAlignment="1">
      <alignment horizontal="left" vertical="top"/>
    </xf>
    <xf numFmtId="44" fontId="3" fillId="3" borderId="12" xfId="1" applyFont="1" applyFill="1" applyBorder="1" applyAlignment="1" applyProtection="1">
      <alignment horizontal="left" vertical="top"/>
      <protection locked="0"/>
    </xf>
    <xf numFmtId="44" fontId="3" fillId="0" borderId="12" xfId="0" applyNumberFormat="1" applyFont="1" applyBorder="1" applyAlignment="1">
      <alignment horizontal="left" vertical="top"/>
    </xf>
    <xf numFmtId="0" fontId="3" fillId="3" borderId="12" xfId="0" applyFont="1" applyFill="1" applyBorder="1" applyAlignment="1" applyProtection="1">
      <alignment horizontal="left" vertical="top" wrapText="1"/>
      <protection locked="0"/>
    </xf>
    <xf numFmtId="0" fontId="3" fillId="0" borderId="13" xfId="3" applyFont="1" applyBorder="1" applyAlignment="1">
      <alignment horizontal="left" vertical="top" wrapText="1"/>
    </xf>
    <xf numFmtId="9" fontId="3" fillId="0" borderId="13" xfId="0" applyNumberFormat="1" applyFont="1" applyBorder="1" applyAlignment="1">
      <alignment horizontal="left" vertical="top" wrapText="1"/>
    </xf>
    <xf numFmtId="0" fontId="3" fillId="0" borderId="12" xfId="0" quotePrefix="1" applyFont="1" applyBorder="1" applyAlignment="1">
      <alignment horizontal="left" vertical="top" wrapText="1"/>
    </xf>
    <xf numFmtId="0" fontId="3" fillId="0" borderId="13" xfId="0" applyFont="1" applyBorder="1" applyAlignment="1">
      <alignment horizontal="left" vertical="top"/>
    </xf>
    <xf numFmtId="0" fontId="3" fillId="0" borderId="13" xfId="0" applyFont="1" applyBorder="1" applyAlignment="1">
      <alignment horizontal="center" vertical="top"/>
    </xf>
    <xf numFmtId="0" fontId="3" fillId="4" borderId="13" xfId="0" applyFont="1" applyFill="1" applyBorder="1" applyAlignment="1">
      <alignment horizontal="center" vertical="top"/>
    </xf>
    <xf numFmtId="44" fontId="3" fillId="0" borderId="13" xfId="1" applyFont="1" applyBorder="1" applyAlignment="1">
      <alignment horizontal="left" vertical="top"/>
    </xf>
    <xf numFmtId="0" fontId="3" fillId="3" borderId="13" xfId="0" applyFont="1" applyFill="1" applyBorder="1" applyAlignment="1" applyProtection="1">
      <alignment horizontal="left" vertical="top" wrapText="1"/>
      <protection locked="0"/>
    </xf>
    <xf numFmtId="44" fontId="3" fillId="0" borderId="12" xfId="1" applyFont="1" applyFill="1" applyBorder="1" applyAlignment="1">
      <alignment horizontal="left" vertical="top"/>
    </xf>
    <xf numFmtId="0" fontId="3" fillId="3" borderId="13" xfId="0" applyFont="1" applyFill="1" applyBorder="1" applyAlignment="1" applyProtection="1">
      <alignment horizontal="center" vertical="top" wrapText="1"/>
      <protection locked="0"/>
    </xf>
    <xf numFmtId="44" fontId="3" fillId="0" borderId="13" xfId="1" applyFont="1" applyBorder="1" applyAlignment="1">
      <alignment horizontal="center" vertical="top"/>
    </xf>
    <xf numFmtId="44" fontId="12" fillId="4" borderId="12" xfId="1" applyFont="1" applyFill="1" applyBorder="1" applyAlignment="1" applyProtection="1">
      <alignment horizontal="center" vertical="top"/>
    </xf>
    <xf numFmtId="0" fontId="2" fillId="0" borderId="13" xfId="0" applyFont="1" applyBorder="1" applyAlignment="1">
      <alignment horizontal="left" vertical="top" wrapText="1"/>
    </xf>
    <xf numFmtId="0" fontId="18" fillId="0" borderId="12" xfId="0" applyFont="1" applyBorder="1" applyAlignment="1">
      <alignment horizontal="left" vertical="top" wrapText="1"/>
    </xf>
    <xf numFmtId="0" fontId="2" fillId="0" borderId="12" xfId="0" applyFont="1" applyBorder="1" applyAlignment="1">
      <alignment horizontal="left" vertical="top" wrapText="1"/>
    </xf>
    <xf numFmtId="0" fontId="2" fillId="0" borderId="13" xfId="3" applyFont="1" applyBorder="1" applyAlignment="1">
      <alignment horizontal="left" vertical="top" wrapText="1"/>
    </xf>
    <xf numFmtId="44" fontId="19" fillId="0" borderId="12" xfId="1" applyFont="1" applyBorder="1" applyAlignment="1">
      <alignment horizontal="left" vertical="top" wrapText="1"/>
    </xf>
    <xf numFmtId="0" fontId="19" fillId="0" borderId="12" xfId="0" applyFont="1" applyBorder="1" applyAlignment="1">
      <alignment horizontal="left" vertical="top" wrapText="1"/>
    </xf>
    <xf numFmtId="9" fontId="2" fillId="0" borderId="12" xfId="0" applyNumberFormat="1" applyFont="1" applyBorder="1" applyAlignment="1">
      <alignment horizontal="left" vertical="top" wrapText="1"/>
    </xf>
    <xf numFmtId="0" fontId="19" fillId="0" borderId="12" xfId="0" applyFont="1" applyBorder="1" applyAlignment="1">
      <alignment horizontal="center" vertical="top" wrapText="1"/>
    </xf>
    <xf numFmtId="0" fontId="2" fillId="0" borderId="12" xfId="3" applyFont="1" applyBorder="1" applyAlignment="1">
      <alignment horizontal="left" vertical="top" wrapText="1"/>
    </xf>
    <xf numFmtId="44" fontId="7" fillId="0" borderId="0" xfId="0" applyNumberFormat="1" applyFont="1" applyAlignment="1">
      <alignment horizontal="left" vertical="top"/>
    </xf>
    <xf numFmtId="44" fontId="7" fillId="0" borderId="0" xfId="0" applyNumberFormat="1" applyFont="1"/>
    <xf numFmtId="44" fontId="31" fillId="0" borderId="12" xfId="1" applyFont="1" applyFill="1" applyBorder="1" applyAlignment="1">
      <alignment horizontal="center" vertical="top" wrapText="1"/>
    </xf>
    <xf numFmtId="0" fontId="11" fillId="0" borderId="12" xfId="0" applyFont="1" applyBorder="1" applyAlignment="1">
      <alignment horizontal="center" vertical="top" wrapText="1"/>
    </xf>
    <xf numFmtId="0" fontId="7" fillId="7" borderId="3" xfId="0" applyFont="1" applyFill="1" applyBorder="1" applyAlignment="1">
      <alignment horizontal="left" vertical="top"/>
    </xf>
    <xf numFmtId="0" fontId="7" fillId="7" borderId="0" xfId="0" applyFont="1" applyFill="1"/>
    <xf numFmtId="0" fontId="31" fillId="0" borderId="12" xfId="0" applyFont="1" applyBorder="1" applyAlignment="1">
      <alignment horizontal="center" vertical="top" wrapText="1"/>
    </xf>
    <xf numFmtId="0" fontId="7" fillId="0" borderId="0" xfId="0" applyFont="1" applyBorder="1"/>
    <xf numFmtId="44" fontId="20" fillId="4" borderId="10" xfId="3" applyNumberFormat="1" applyFont="1" applyFill="1" applyBorder="1" applyAlignment="1">
      <alignment horizontal="right" vertical="top" wrapText="1"/>
    </xf>
    <xf numFmtId="44" fontId="7" fillId="0" borderId="12" xfId="0" applyNumberFormat="1" applyFont="1" applyBorder="1" applyAlignment="1">
      <alignment horizontal="left" vertical="top"/>
    </xf>
    <xf numFmtId="44" fontId="31" fillId="0" borderId="12" xfId="1" applyFont="1" applyBorder="1" applyAlignment="1">
      <alignment horizontal="center" wrapText="1"/>
    </xf>
    <xf numFmtId="0" fontId="14" fillId="4" borderId="12" xfId="4" applyFont="1" applyFill="1" applyBorder="1" applyAlignment="1">
      <alignment horizontal="right"/>
    </xf>
    <xf numFmtId="0" fontId="12" fillId="3" borderId="1" xfId="4" applyFont="1" applyFill="1" applyBorder="1" applyAlignment="1" applyProtection="1">
      <alignment horizontal="left"/>
      <protection locked="0"/>
    </xf>
    <xf numFmtId="0" fontId="12" fillId="3" borderId="2" xfId="4" applyFont="1" applyFill="1" applyBorder="1" applyAlignment="1" applyProtection="1">
      <alignment horizontal="left"/>
      <protection locked="0"/>
    </xf>
    <xf numFmtId="0" fontId="12" fillId="3" borderId="3" xfId="4" applyFont="1" applyFill="1" applyBorder="1" applyAlignment="1" applyProtection="1">
      <alignment horizontal="left"/>
      <protection locked="0"/>
    </xf>
    <xf numFmtId="0" fontId="12" fillId="3" borderId="12" xfId="4" applyFont="1" applyFill="1" applyBorder="1" applyAlignment="1" applyProtection="1">
      <alignment horizontal="left"/>
      <protection locked="0"/>
    </xf>
    <xf numFmtId="0" fontId="14" fillId="4" borderId="15" xfId="4" applyFont="1" applyFill="1" applyBorder="1" applyAlignment="1">
      <alignment horizontal="right"/>
    </xf>
    <xf numFmtId="0" fontId="14" fillId="4" borderId="9" xfId="4" applyFont="1" applyFill="1" applyBorder="1" applyAlignment="1">
      <alignment horizontal="right"/>
    </xf>
    <xf numFmtId="0" fontId="12" fillId="4" borderId="0" xfId="4" applyFont="1" applyFill="1" applyAlignment="1">
      <alignment horizontal="left"/>
    </xf>
    <xf numFmtId="0" fontId="7" fillId="4" borderId="7" xfId="0" applyFont="1" applyFill="1" applyBorder="1" applyAlignment="1">
      <alignment horizontal="left" wrapText="1"/>
    </xf>
    <xf numFmtId="0" fontId="7" fillId="4" borderId="0" xfId="0" applyFont="1" applyFill="1" applyAlignment="1">
      <alignment horizontal="left" wrapText="1"/>
    </xf>
    <xf numFmtId="0" fontId="7" fillId="4" borderId="8" xfId="0" applyFont="1" applyFill="1" applyBorder="1" applyAlignment="1">
      <alignment horizontal="left" wrapText="1"/>
    </xf>
    <xf numFmtId="0" fontId="7" fillId="4" borderId="9"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25" fillId="4" borderId="4"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8" xfId="0" applyFont="1" applyFill="1" applyBorder="1" applyAlignment="1">
      <alignment horizontal="center" vertical="center"/>
    </xf>
    <xf numFmtId="0" fontId="11" fillId="4" borderId="9" xfId="0" applyFont="1" applyFill="1" applyBorder="1" applyAlignment="1">
      <alignment horizontal="center"/>
    </xf>
    <xf numFmtId="0" fontId="11" fillId="4" borderId="10" xfId="0" applyFont="1" applyFill="1" applyBorder="1" applyAlignment="1">
      <alignment horizontal="center"/>
    </xf>
    <xf numFmtId="0" fontId="11" fillId="4" borderId="11" xfId="0" applyFont="1" applyFill="1" applyBorder="1" applyAlignment="1">
      <alignment horizontal="center"/>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26" fillId="4" borderId="7" xfId="0" applyFont="1" applyFill="1" applyBorder="1" applyAlignment="1">
      <alignment horizontal="left" wrapText="1"/>
    </xf>
    <xf numFmtId="0" fontId="26" fillId="4" borderId="0" xfId="0" applyFont="1" applyFill="1" applyAlignment="1">
      <alignment horizontal="left" wrapText="1"/>
    </xf>
    <xf numFmtId="0" fontId="26" fillId="4" borderId="8" xfId="0" applyFont="1" applyFill="1" applyBorder="1" applyAlignment="1">
      <alignment horizontal="left" wrapText="1"/>
    </xf>
    <xf numFmtId="0" fontId="16" fillId="5" borderId="1" xfId="3" applyFont="1" applyFill="1" applyBorder="1" applyAlignment="1">
      <alignment horizontal="left" vertical="top" wrapText="1"/>
    </xf>
    <xf numFmtId="0" fontId="16" fillId="5" borderId="2" xfId="3" applyFont="1" applyFill="1" applyBorder="1" applyAlignment="1">
      <alignment horizontal="left" vertical="top" wrapText="1"/>
    </xf>
    <xf numFmtId="0" fontId="20" fillId="0" borderId="1" xfId="3" applyFont="1" applyBorder="1" applyAlignment="1">
      <alignment horizontal="right" vertical="top" wrapText="1"/>
    </xf>
    <xf numFmtId="0" fontId="20" fillId="0" borderId="2" xfId="3" applyFont="1" applyBorder="1" applyAlignment="1">
      <alignment horizontal="right" vertical="top" wrapText="1"/>
    </xf>
    <xf numFmtId="0" fontId="13" fillId="4" borderId="12" xfId="0" applyFont="1" applyFill="1" applyBorder="1" applyAlignment="1">
      <alignment horizontal="left"/>
    </xf>
    <xf numFmtId="0" fontId="10" fillId="4" borderId="12" xfId="0" applyFont="1" applyFill="1" applyBorder="1" applyAlignment="1">
      <alignment horizontal="left"/>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cellXfs>
  <cellStyles count="5">
    <cellStyle name="Ongeldig" xfId="2" builtinId="27"/>
    <cellStyle name="Standaard" xfId="0" builtinId="0"/>
    <cellStyle name="Standaard 2" xfId="3" xr:uid="{00000000-0005-0000-0000-000002000000}"/>
    <cellStyle name="Standaard 2 2" xfId="4" xr:uid="{00000000-0005-0000-0000-000003000000}"/>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449580</xdr:colOff>
      <xdr:row>1</xdr:row>
      <xdr:rowOff>152400</xdr:rowOff>
    </xdr:from>
    <xdr:to>
      <xdr:col>12</xdr:col>
      <xdr:colOff>213360</xdr:colOff>
      <xdr:row>8</xdr:row>
      <xdr:rowOff>45720</xdr:rowOff>
    </xdr:to>
    <xdr:pic>
      <xdr:nvPicPr>
        <xdr:cNvPr id="2" name="Afbeelding 1">
          <a:extLst>
            <a:ext uri="{FF2B5EF4-FFF2-40B4-BE49-F238E27FC236}">
              <a16:creationId xmlns:a16="http://schemas.microsoft.com/office/drawing/2014/main" id="{58B9B8D7-915D-447C-851D-2BCD8F171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495300"/>
          <a:ext cx="15925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A14" sqref="A14:I14"/>
    </sheetView>
  </sheetViews>
  <sheetFormatPr defaultColWidth="8.86328125" defaultRowHeight="13.5" x14ac:dyDescent="0.35"/>
  <cols>
    <col min="1" max="1" width="13.1328125" style="88" customWidth="1"/>
    <col min="2" max="2" width="13.33203125" style="88" customWidth="1"/>
    <col min="3" max="3" width="14.1328125" style="88" customWidth="1"/>
    <col min="4" max="4" width="27.1328125" style="88" customWidth="1"/>
    <col min="5" max="5" width="13.1328125" style="88" bestFit="1" customWidth="1"/>
    <col min="6" max="9" width="11.86328125" style="88" customWidth="1"/>
    <col min="10" max="16384" width="8.86328125" style="88"/>
  </cols>
  <sheetData>
    <row r="1" spans="1:10" s="90" customFormat="1" ht="27" customHeight="1" x14ac:dyDescent="0.45">
      <c r="A1" s="89" t="s">
        <v>222</v>
      </c>
      <c r="B1" s="89"/>
      <c r="F1" s="91"/>
      <c r="G1" s="91"/>
      <c r="H1" s="92"/>
      <c r="I1" s="92"/>
      <c r="J1" s="92"/>
    </row>
    <row r="2" spans="1:10" ht="22.5" x14ac:dyDescent="0.35">
      <c r="A2" s="175" t="s">
        <v>0</v>
      </c>
      <c r="B2" s="176"/>
      <c r="C2" s="176"/>
      <c r="D2" s="176"/>
      <c r="E2" s="176"/>
      <c r="F2" s="176"/>
      <c r="G2" s="176"/>
      <c r="H2" s="176"/>
      <c r="I2" s="177"/>
    </row>
    <row r="3" spans="1:10" ht="25.5" customHeight="1" x14ac:dyDescent="0.35">
      <c r="A3" s="178" t="s">
        <v>1</v>
      </c>
      <c r="B3" s="179"/>
      <c r="C3" s="179"/>
      <c r="D3" s="179"/>
      <c r="E3" s="179"/>
      <c r="F3" s="179"/>
      <c r="G3" s="179"/>
      <c r="H3" s="179"/>
      <c r="I3" s="180"/>
    </row>
    <row r="4" spans="1:10" ht="13.9" x14ac:dyDescent="0.4">
      <c r="A4" s="181" t="s">
        <v>55</v>
      </c>
      <c r="B4" s="182"/>
      <c r="C4" s="182"/>
      <c r="D4" s="182"/>
      <c r="E4" s="182"/>
      <c r="F4" s="182"/>
      <c r="G4" s="182"/>
      <c r="H4" s="182"/>
      <c r="I4" s="183"/>
    </row>
    <row r="5" spans="1:10" x14ac:dyDescent="0.35">
      <c r="A5" s="184" t="s">
        <v>2</v>
      </c>
      <c r="B5" s="185"/>
      <c r="C5" s="185"/>
      <c r="D5" s="185"/>
      <c r="E5" s="185"/>
      <c r="F5" s="185"/>
      <c r="G5" s="185"/>
      <c r="H5" s="185"/>
      <c r="I5" s="186"/>
    </row>
    <row r="6" spans="1:10" x14ac:dyDescent="0.35">
      <c r="A6" s="93"/>
      <c r="B6" s="94"/>
      <c r="C6" s="94"/>
      <c r="D6" s="94"/>
      <c r="E6" s="94"/>
      <c r="F6" s="94"/>
      <c r="G6" s="94"/>
      <c r="H6" s="94"/>
      <c r="I6" s="95"/>
    </row>
    <row r="7" spans="1:10" ht="13.9" x14ac:dyDescent="0.4">
      <c r="A7" s="96" t="s">
        <v>3</v>
      </c>
      <c r="I7" s="97"/>
    </row>
    <row r="8" spans="1:10" ht="26.25" customHeight="1" x14ac:dyDescent="0.35">
      <c r="A8" s="187" t="s">
        <v>205</v>
      </c>
      <c r="B8" s="188"/>
      <c r="C8" s="188"/>
      <c r="D8" s="188"/>
      <c r="E8" s="188"/>
      <c r="F8" s="188"/>
      <c r="G8" s="188"/>
      <c r="H8" s="188"/>
      <c r="I8" s="189"/>
    </row>
    <row r="9" spans="1:10" x14ac:dyDescent="0.35">
      <c r="A9" s="169" t="s">
        <v>4</v>
      </c>
      <c r="B9" s="170"/>
      <c r="C9" s="170"/>
      <c r="D9" s="170"/>
      <c r="E9" s="170"/>
      <c r="F9" s="170"/>
      <c r="G9" s="170"/>
      <c r="H9" s="170"/>
      <c r="I9" s="171"/>
    </row>
    <row r="10" spans="1:10" ht="46.5" customHeight="1" x14ac:dyDescent="0.35">
      <c r="A10" s="169" t="s">
        <v>5</v>
      </c>
      <c r="B10" s="170"/>
      <c r="C10" s="170"/>
      <c r="D10" s="170"/>
      <c r="E10" s="170"/>
      <c r="F10" s="170"/>
      <c r="G10" s="170"/>
      <c r="H10" s="170"/>
      <c r="I10" s="171"/>
    </row>
    <row r="11" spans="1:10" ht="14.45" customHeight="1" x14ac:dyDescent="0.35">
      <c r="A11" s="169" t="s">
        <v>6</v>
      </c>
      <c r="B11" s="170"/>
      <c r="C11" s="170"/>
      <c r="D11" s="170"/>
      <c r="E11" s="170"/>
      <c r="F11" s="170"/>
      <c r="G11" s="170"/>
      <c r="H11" s="170"/>
      <c r="I11" s="171"/>
    </row>
    <row r="12" spans="1:10" ht="14.45" customHeight="1" x14ac:dyDescent="0.35">
      <c r="A12" s="169" t="s">
        <v>7</v>
      </c>
      <c r="B12" s="170"/>
      <c r="C12" s="170"/>
      <c r="D12" s="170"/>
      <c r="E12" s="170"/>
      <c r="F12" s="170"/>
      <c r="G12" s="170"/>
      <c r="H12" s="170"/>
      <c r="I12" s="171"/>
    </row>
    <row r="13" spans="1:10" ht="14.45" customHeight="1" x14ac:dyDescent="0.35">
      <c r="A13" s="169" t="s">
        <v>8</v>
      </c>
      <c r="B13" s="170"/>
      <c r="C13" s="170"/>
      <c r="D13" s="170"/>
      <c r="E13" s="170"/>
      <c r="F13" s="170"/>
      <c r="G13" s="170"/>
      <c r="H13" s="170"/>
      <c r="I13" s="171"/>
    </row>
    <row r="14" spans="1:10" ht="32" customHeight="1" x14ac:dyDescent="0.35">
      <c r="A14" s="172" t="s">
        <v>204</v>
      </c>
      <c r="B14" s="173"/>
      <c r="C14" s="173"/>
      <c r="D14" s="173"/>
      <c r="E14" s="173"/>
      <c r="F14" s="173"/>
      <c r="G14" s="173"/>
      <c r="H14" s="173"/>
      <c r="I14" s="174"/>
    </row>
    <row r="15" spans="1:10" x14ac:dyDescent="0.35">
      <c r="A15" s="98"/>
      <c r="B15" s="98"/>
      <c r="C15" s="98"/>
      <c r="D15" s="98"/>
      <c r="E15" s="98"/>
      <c r="F15" s="98"/>
      <c r="G15" s="98"/>
      <c r="H15" s="98"/>
      <c r="I15" s="98"/>
    </row>
    <row r="16" spans="1:10" x14ac:dyDescent="0.35">
      <c r="A16" s="168" t="s">
        <v>13</v>
      </c>
      <c r="B16" s="168"/>
      <c r="C16" s="168"/>
      <c r="D16" s="168"/>
    </row>
    <row r="18" spans="1:5" ht="13.9" x14ac:dyDescent="0.4">
      <c r="A18" s="161" t="s">
        <v>14</v>
      </c>
      <c r="B18" s="161"/>
      <c r="C18" s="162"/>
      <c r="D18" s="163"/>
      <c r="E18" s="164"/>
    </row>
    <row r="19" spans="1:5" ht="13.9" x14ac:dyDescent="0.4">
      <c r="A19" s="161" t="s">
        <v>15</v>
      </c>
      <c r="B19" s="161"/>
      <c r="C19" s="162"/>
      <c r="D19" s="163"/>
      <c r="E19" s="164"/>
    </row>
    <row r="20" spans="1:5" ht="13.9" x14ac:dyDescent="0.4">
      <c r="A20" s="161" t="s">
        <v>16</v>
      </c>
      <c r="B20" s="161"/>
      <c r="C20" s="162"/>
      <c r="D20" s="163"/>
      <c r="E20" s="164"/>
    </row>
    <row r="21" spans="1:5" ht="13.9" x14ac:dyDescent="0.4">
      <c r="A21" s="161" t="s">
        <v>17</v>
      </c>
      <c r="B21" s="161"/>
      <c r="C21" s="162"/>
      <c r="D21" s="163"/>
      <c r="E21" s="164"/>
    </row>
    <row r="22" spans="1:5" ht="13.9" x14ac:dyDescent="0.4">
      <c r="A22" s="161" t="s">
        <v>18</v>
      </c>
      <c r="B22" s="161"/>
      <c r="C22" s="162"/>
      <c r="D22" s="163"/>
      <c r="E22" s="164"/>
    </row>
    <row r="23" spans="1:5" ht="13.9" x14ac:dyDescent="0.4">
      <c r="A23" s="99"/>
      <c r="B23" s="99"/>
      <c r="C23" s="165"/>
      <c r="D23" s="165"/>
      <c r="E23" s="165"/>
    </row>
    <row r="24" spans="1:5" ht="13.9" x14ac:dyDescent="0.4">
      <c r="A24" s="99"/>
      <c r="B24" s="99"/>
      <c r="C24" s="165"/>
      <c r="D24" s="165"/>
      <c r="E24" s="165"/>
    </row>
    <row r="25" spans="1:5" ht="13.9" x14ac:dyDescent="0.4">
      <c r="A25" s="99"/>
      <c r="B25" s="99"/>
      <c r="C25" s="165"/>
      <c r="D25" s="165"/>
      <c r="E25" s="165"/>
    </row>
    <row r="26" spans="1:5" ht="13.9" x14ac:dyDescent="0.4">
      <c r="A26" s="99"/>
      <c r="B26" s="99"/>
      <c r="C26" s="165"/>
      <c r="D26" s="165"/>
      <c r="E26" s="165"/>
    </row>
    <row r="27" spans="1:5" ht="13.9" x14ac:dyDescent="0.4">
      <c r="A27" s="166" t="s">
        <v>19</v>
      </c>
      <c r="B27" s="167"/>
      <c r="C27" s="165"/>
      <c r="D27" s="165"/>
      <c r="E27" s="165"/>
    </row>
  </sheetData>
  <sheetProtection algorithmName="SHA-512" hashValue="nmPuh1hLdR05pJDquYO7yB8MTHxhTJxhInxgMtQONKyD9FO9egDptT7oovr6PbzbaLD19xjHKnIp/4GpU3iykQ==" saltValue="B77r3SeDBMUlV7CDA1CGBg==" spinCount="100000" sheet="1" objects="1" scenarios="1"/>
  <mergeCells count="24">
    <mergeCell ref="A9:I9"/>
    <mergeCell ref="A2:I2"/>
    <mergeCell ref="A3:I3"/>
    <mergeCell ref="A4:I4"/>
    <mergeCell ref="A5:I5"/>
    <mergeCell ref="A8:I8"/>
    <mergeCell ref="A16:D16"/>
    <mergeCell ref="A18:B18"/>
    <mergeCell ref="C18:E18"/>
    <mergeCell ref="A10:I10"/>
    <mergeCell ref="A11:I11"/>
    <mergeCell ref="A12:I12"/>
    <mergeCell ref="A13:I13"/>
    <mergeCell ref="A14:I14"/>
    <mergeCell ref="A22:B22"/>
    <mergeCell ref="C22:E22"/>
    <mergeCell ref="C23:E27"/>
    <mergeCell ref="A27:B27"/>
    <mergeCell ref="A19:B19"/>
    <mergeCell ref="C19:E19"/>
    <mergeCell ref="A20:B20"/>
    <mergeCell ref="C20:E20"/>
    <mergeCell ref="A21:B21"/>
    <mergeCell ref="C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
  <sheetViews>
    <sheetView zoomScale="70" zoomScaleNormal="70" workbookViewId="0">
      <selection activeCell="D5" sqref="D5"/>
    </sheetView>
  </sheetViews>
  <sheetFormatPr defaultColWidth="13.6640625" defaultRowHeight="13.5" x14ac:dyDescent="0.35"/>
  <cols>
    <col min="1" max="1" width="6.6640625" style="68" bestFit="1" customWidth="1"/>
    <col min="2" max="2" width="27.6640625" style="68" bestFit="1" customWidth="1"/>
    <col min="3" max="3" width="26" style="68" customWidth="1"/>
    <col min="4" max="4" width="23.6640625" style="68" customWidth="1"/>
    <col min="5" max="5" width="5.6640625" style="68" bestFit="1" customWidth="1"/>
    <col min="6" max="6" width="9.1328125" style="84" customWidth="1"/>
    <col min="7" max="7" width="23.6640625" style="85" customWidth="1"/>
    <col min="8" max="8" width="15.33203125" style="68" customWidth="1"/>
    <col min="9" max="9" width="15.796875" style="112" bestFit="1" customWidth="1"/>
    <col min="10" max="10" width="16.6640625" style="68" bestFit="1" customWidth="1"/>
    <col min="11" max="11" width="18.53125" style="68" bestFit="1" customWidth="1"/>
    <col min="12" max="12" width="22.46484375" style="68" customWidth="1"/>
    <col min="13" max="13" width="14.1328125" style="47" bestFit="1" customWidth="1"/>
    <col min="14" max="14" width="40.33203125" style="68" bestFit="1" customWidth="1"/>
    <col min="15" max="16384" width="13.6640625" style="68"/>
  </cols>
  <sheetData>
    <row r="1" spans="1:32" s="106" customFormat="1" ht="25.15" x14ac:dyDescent="0.65">
      <c r="A1" s="101" t="s">
        <v>207</v>
      </c>
      <c r="B1" s="101"/>
      <c r="C1" s="102"/>
      <c r="D1" s="102"/>
      <c r="E1" s="102"/>
      <c r="F1" s="103"/>
      <c r="G1" s="104"/>
      <c r="H1" s="105"/>
      <c r="I1" s="110"/>
      <c r="J1" s="102"/>
      <c r="K1" s="102"/>
      <c r="L1" s="102"/>
      <c r="M1" s="47"/>
    </row>
    <row r="2" spans="1:32" x14ac:dyDescent="0.35">
      <c r="A2" s="65"/>
      <c r="B2" s="64"/>
      <c r="C2" s="64"/>
      <c r="D2" s="64"/>
      <c r="E2" s="64"/>
      <c r="F2" s="65"/>
      <c r="G2" s="66"/>
      <c r="H2" s="67"/>
      <c r="I2" s="111"/>
      <c r="J2" s="64"/>
      <c r="K2" s="64"/>
      <c r="L2" s="64"/>
    </row>
    <row r="3" spans="1:32" ht="39.4" x14ac:dyDescent="0.4">
      <c r="A3" s="3" t="s">
        <v>20</v>
      </c>
      <c r="B3" s="4" t="s">
        <v>21</v>
      </c>
      <c r="C3" s="4" t="s">
        <v>22</v>
      </c>
      <c r="D3" s="4" t="s">
        <v>213</v>
      </c>
      <c r="E3" s="6" t="s">
        <v>23</v>
      </c>
      <c r="F3" s="5" t="s">
        <v>24</v>
      </c>
      <c r="G3" s="36" t="s">
        <v>221</v>
      </c>
      <c r="H3" s="8" t="s">
        <v>25</v>
      </c>
      <c r="I3" s="160" t="s">
        <v>249</v>
      </c>
      <c r="J3" s="9" t="s">
        <v>248</v>
      </c>
      <c r="K3" s="9" t="s">
        <v>26</v>
      </c>
      <c r="L3" s="153" t="s">
        <v>27</v>
      </c>
      <c r="M3" s="3" t="s">
        <v>28</v>
      </c>
    </row>
    <row r="4" spans="1:32" s="69" customFormat="1" ht="17.649999999999999" x14ac:dyDescent="0.45">
      <c r="A4" s="190" t="s">
        <v>29</v>
      </c>
      <c r="B4" s="191"/>
      <c r="C4" s="191"/>
      <c r="D4" s="191"/>
      <c r="E4" s="191"/>
      <c r="F4" s="191"/>
      <c r="G4" s="191"/>
      <c r="H4" s="191"/>
      <c r="I4" s="191"/>
      <c r="J4" s="191"/>
      <c r="K4" s="191"/>
      <c r="L4" s="191"/>
      <c r="M4" s="155"/>
    </row>
    <row r="5" spans="1:32" ht="126" customHeight="1" x14ac:dyDescent="0.5">
      <c r="A5" s="10">
        <v>1</v>
      </c>
      <c r="B5" s="11" t="s">
        <v>30</v>
      </c>
      <c r="C5" s="12" t="s">
        <v>181</v>
      </c>
      <c r="D5" s="12" t="s">
        <v>208</v>
      </c>
      <c r="E5" s="70" t="s">
        <v>31</v>
      </c>
      <c r="F5" s="118" t="s">
        <v>32</v>
      </c>
      <c r="G5" s="42">
        <v>18</v>
      </c>
      <c r="H5" s="13">
        <v>35</v>
      </c>
      <c r="I5" s="13">
        <f>H5*0.15+H5</f>
        <v>40.25</v>
      </c>
      <c r="J5" s="14">
        <v>0</v>
      </c>
      <c r="K5" s="15">
        <f t="shared" ref="K5:K20" si="0">G5*J5</f>
        <v>0</v>
      </c>
      <c r="L5" s="72"/>
      <c r="M5" s="72"/>
      <c r="N5" s="47"/>
      <c r="O5" s="60"/>
    </row>
    <row r="6" spans="1:32" s="75" customFormat="1" ht="170" customHeight="1" x14ac:dyDescent="0.5">
      <c r="A6" s="10">
        <v>2</v>
      </c>
      <c r="B6" s="43" t="s">
        <v>36</v>
      </c>
      <c r="C6" s="43" t="s">
        <v>180</v>
      </c>
      <c r="D6" s="11" t="s">
        <v>209</v>
      </c>
      <c r="E6" s="11" t="s">
        <v>31</v>
      </c>
      <c r="F6" s="32" t="s">
        <v>32</v>
      </c>
      <c r="G6" s="42">
        <v>9</v>
      </c>
      <c r="H6" s="13">
        <v>42</v>
      </c>
      <c r="I6" s="13">
        <f t="shared" ref="I6:I20" si="1">H6*0.15+H6</f>
        <v>48.3</v>
      </c>
      <c r="J6" s="14">
        <v>0</v>
      </c>
      <c r="K6" s="15">
        <f t="shared" si="0"/>
        <v>0</v>
      </c>
      <c r="L6" s="74"/>
      <c r="M6" s="74"/>
      <c r="N6" s="47"/>
      <c r="O6" s="61"/>
    </row>
    <row r="7" spans="1:32" ht="147" customHeight="1" x14ac:dyDescent="0.35">
      <c r="A7" s="10">
        <v>3</v>
      </c>
      <c r="B7" s="19" t="s">
        <v>37</v>
      </c>
      <c r="C7" s="20" t="s">
        <v>178</v>
      </c>
      <c r="D7" s="12" t="s">
        <v>210</v>
      </c>
      <c r="E7" s="70" t="s">
        <v>31</v>
      </c>
      <c r="F7" s="118" t="s">
        <v>32</v>
      </c>
      <c r="G7" s="42">
        <v>9</v>
      </c>
      <c r="H7" s="18">
        <v>124</v>
      </c>
      <c r="I7" s="13">
        <f t="shared" si="1"/>
        <v>142.6</v>
      </c>
      <c r="J7" s="17">
        <v>0</v>
      </c>
      <c r="K7" s="15">
        <f t="shared" si="0"/>
        <v>0</v>
      </c>
      <c r="L7" s="72"/>
      <c r="M7" s="72"/>
      <c r="N7" s="47"/>
    </row>
    <row r="8" spans="1:32" ht="144.6" customHeight="1" x14ac:dyDescent="0.35">
      <c r="A8" s="10">
        <v>4</v>
      </c>
      <c r="B8" s="11" t="s">
        <v>40</v>
      </c>
      <c r="C8" s="12" t="s">
        <v>188</v>
      </c>
      <c r="D8" s="12" t="s">
        <v>212</v>
      </c>
      <c r="E8" s="70" t="s">
        <v>31</v>
      </c>
      <c r="F8" s="118" t="s">
        <v>32</v>
      </c>
      <c r="G8" s="40">
        <v>18</v>
      </c>
      <c r="H8" s="18">
        <v>67</v>
      </c>
      <c r="I8" s="13">
        <f t="shared" si="1"/>
        <v>77.05</v>
      </c>
      <c r="J8" s="17">
        <v>0</v>
      </c>
      <c r="K8" s="15">
        <f t="shared" si="0"/>
        <v>0</v>
      </c>
      <c r="L8" s="17"/>
      <c r="M8" s="72"/>
      <c r="N8" s="47"/>
    </row>
    <row r="9" spans="1:32" s="78" customFormat="1" ht="103.25" customHeight="1" x14ac:dyDescent="0.35">
      <c r="A9" s="32">
        <v>5</v>
      </c>
      <c r="B9" s="33" t="s">
        <v>38</v>
      </c>
      <c r="C9" s="34" t="s">
        <v>179</v>
      </c>
      <c r="D9" s="25" t="s">
        <v>211</v>
      </c>
      <c r="E9" s="77" t="s">
        <v>31</v>
      </c>
      <c r="F9" s="118" t="s">
        <v>32</v>
      </c>
      <c r="G9" s="42">
        <v>9</v>
      </c>
      <c r="H9" s="35">
        <v>56</v>
      </c>
      <c r="I9" s="13">
        <f t="shared" si="1"/>
        <v>64.400000000000006</v>
      </c>
      <c r="J9" s="17">
        <v>0</v>
      </c>
      <c r="K9" s="15">
        <f t="shared" si="0"/>
        <v>0</v>
      </c>
      <c r="L9" s="17"/>
      <c r="M9" s="17"/>
      <c r="N9" s="47"/>
      <c r="O9" s="81"/>
      <c r="P9" s="81"/>
      <c r="Q9" s="81"/>
    </row>
    <row r="10" spans="1:32" ht="31.25" customHeight="1" x14ac:dyDescent="0.35">
      <c r="A10" s="10">
        <v>6</v>
      </c>
      <c r="B10" s="11" t="s">
        <v>48</v>
      </c>
      <c r="C10" s="20" t="s">
        <v>49</v>
      </c>
      <c r="D10" s="12" t="s">
        <v>212</v>
      </c>
      <c r="E10" s="70" t="s">
        <v>31</v>
      </c>
      <c r="F10" s="71" t="s">
        <v>47</v>
      </c>
      <c r="G10" s="42">
        <v>18</v>
      </c>
      <c r="H10" s="18">
        <v>20</v>
      </c>
      <c r="I10" s="13">
        <f t="shared" si="1"/>
        <v>23</v>
      </c>
      <c r="J10" s="17">
        <v>0</v>
      </c>
      <c r="K10" s="15">
        <f t="shared" si="0"/>
        <v>0</v>
      </c>
      <c r="L10" s="72"/>
      <c r="M10" s="72"/>
      <c r="N10" s="47"/>
      <c r="O10" s="81"/>
      <c r="P10" s="81"/>
      <c r="Q10" s="81"/>
    </row>
    <row r="11" spans="1:32" ht="112.25" customHeight="1" x14ac:dyDescent="0.35">
      <c r="A11" s="32">
        <v>7</v>
      </c>
      <c r="B11" s="33" t="s">
        <v>43</v>
      </c>
      <c r="C11" s="34" t="s">
        <v>182</v>
      </c>
      <c r="D11" s="25" t="s">
        <v>212</v>
      </c>
      <c r="E11" s="77" t="s">
        <v>31</v>
      </c>
      <c r="F11" s="118" t="s">
        <v>32</v>
      </c>
      <c r="G11" s="40">
        <v>5</v>
      </c>
      <c r="H11" s="35">
        <v>49</v>
      </c>
      <c r="I11" s="13">
        <f t="shared" si="1"/>
        <v>56.35</v>
      </c>
      <c r="J11" s="17">
        <v>0</v>
      </c>
      <c r="K11" s="140">
        <f t="shared" si="0"/>
        <v>0</v>
      </c>
      <c r="L11" s="72"/>
      <c r="M11" s="72"/>
      <c r="N11" s="47"/>
      <c r="O11" s="81"/>
      <c r="P11" s="81"/>
      <c r="Q11" s="81"/>
    </row>
    <row r="12" spans="1:32" ht="110.45" customHeight="1" x14ac:dyDescent="0.35">
      <c r="A12" s="10">
        <v>8</v>
      </c>
      <c r="B12" s="11" t="s">
        <v>33</v>
      </c>
      <c r="C12" s="11" t="s">
        <v>193</v>
      </c>
      <c r="D12" s="11" t="s">
        <v>34</v>
      </c>
      <c r="E12" s="70" t="s">
        <v>31</v>
      </c>
      <c r="F12" s="73" t="s">
        <v>195</v>
      </c>
      <c r="G12" s="42">
        <v>5</v>
      </c>
      <c r="H12" s="13">
        <v>35</v>
      </c>
      <c r="I12" s="13">
        <f t="shared" si="1"/>
        <v>40.25</v>
      </c>
      <c r="J12" s="17">
        <v>0</v>
      </c>
      <c r="K12" s="15">
        <f t="shared" si="0"/>
        <v>0</v>
      </c>
      <c r="L12" s="72"/>
      <c r="M12" s="72"/>
      <c r="N12" s="47"/>
    </row>
    <row r="13" spans="1:32" ht="116.45" customHeight="1" x14ac:dyDescent="0.35">
      <c r="A13" s="10">
        <v>9</v>
      </c>
      <c r="B13" s="11" t="s">
        <v>35</v>
      </c>
      <c r="C13" s="11" t="s">
        <v>192</v>
      </c>
      <c r="D13" s="11" t="s">
        <v>34</v>
      </c>
      <c r="E13" s="70" t="s">
        <v>31</v>
      </c>
      <c r="F13" s="73" t="s">
        <v>195</v>
      </c>
      <c r="G13" s="42">
        <v>5</v>
      </c>
      <c r="H13" s="76">
        <v>42</v>
      </c>
      <c r="I13" s="13">
        <f t="shared" si="1"/>
        <v>48.3</v>
      </c>
      <c r="J13" s="17">
        <v>0</v>
      </c>
      <c r="K13" s="15">
        <f t="shared" si="0"/>
        <v>0</v>
      </c>
      <c r="L13" s="72"/>
      <c r="M13" s="72"/>
      <c r="N13" s="47"/>
    </row>
    <row r="14" spans="1:32" ht="51" x14ac:dyDescent="0.35">
      <c r="A14" s="10">
        <v>10</v>
      </c>
      <c r="B14" s="11" t="s">
        <v>39</v>
      </c>
      <c r="C14" s="19" t="s">
        <v>194</v>
      </c>
      <c r="D14" s="25" t="s">
        <v>34</v>
      </c>
      <c r="E14" s="70" t="s">
        <v>31</v>
      </c>
      <c r="F14" s="73" t="s">
        <v>195</v>
      </c>
      <c r="G14" s="79">
        <v>5</v>
      </c>
      <c r="H14" s="80">
        <v>55</v>
      </c>
      <c r="I14" s="13">
        <f t="shared" si="1"/>
        <v>63.25</v>
      </c>
      <c r="J14" s="17">
        <v>0</v>
      </c>
      <c r="K14" s="15">
        <f t="shared" si="0"/>
        <v>0</v>
      </c>
      <c r="L14" s="17"/>
      <c r="M14" s="17"/>
      <c r="N14" s="47"/>
      <c r="O14" s="81"/>
      <c r="P14" s="81"/>
      <c r="Q14" s="81"/>
      <c r="R14" s="81"/>
      <c r="S14" s="81"/>
      <c r="T14" s="81"/>
      <c r="U14" s="81"/>
      <c r="V14" s="81"/>
      <c r="W14" s="81"/>
      <c r="X14" s="81"/>
      <c r="Y14" s="81"/>
      <c r="Z14" s="81"/>
      <c r="AA14" s="81"/>
      <c r="AB14" s="81"/>
      <c r="AC14" s="81"/>
      <c r="AD14" s="81"/>
      <c r="AE14" s="81"/>
      <c r="AF14" s="81"/>
    </row>
    <row r="15" spans="1:32" ht="73.25" customHeight="1" x14ac:dyDescent="0.35">
      <c r="A15" s="10">
        <v>11</v>
      </c>
      <c r="B15" s="19" t="s">
        <v>41</v>
      </c>
      <c r="C15" s="19" t="s">
        <v>189</v>
      </c>
      <c r="D15" s="11" t="s">
        <v>34</v>
      </c>
      <c r="E15" s="70" t="s">
        <v>31</v>
      </c>
      <c r="F15" s="71" t="s">
        <v>32</v>
      </c>
      <c r="G15" s="42">
        <v>5</v>
      </c>
      <c r="H15" s="21">
        <v>61</v>
      </c>
      <c r="I15" s="13">
        <f t="shared" si="1"/>
        <v>70.150000000000006</v>
      </c>
      <c r="J15" s="17">
        <v>0</v>
      </c>
      <c r="K15" s="15">
        <f t="shared" si="0"/>
        <v>0</v>
      </c>
      <c r="L15" s="72"/>
      <c r="M15" s="72"/>
      <c r="N15" s="47"/>
    </row>
    <row r="16" spans="1:32" ht="74" customHeight="1" x14ac:dyDescent="0.35">
      <c r="A16" s="10">
        <v>12</v>
      </c>
      <c r="B16" s="11" t="s">
        <v>42</v>
      </c>
      <c r="C16" s="19" t="s">
        <v>190</v>
      </c>
      <c r="D16" s="11" t="s">
        <v>34</v>
      </c>
      <c r="E16" s="70" t="s">
        <v>31</v>
      </c>
      <c r="F16" s="71" t="s">
        <v>32</v>
      </c>
      <c r="G16" s="42">
        <v>5</v>
      </c>
      <c r="H16" s="21">
        <v>61</v>
      </c>
      <c r="I16" s="13">
        <f t="shared" si="1"/>
        <v>70.150000000000006</v>
      </c>
      <c r="J16" s="17">
        <v>0</v>
      </c>
      <c r="K16" s="15">
        <f t="shared" si="0"/>
        <v>0</v>
      </c>
      <c r="L16" s="72"/>
      <c r="M16" s="72"/>
      <c r="N16" s="47"/>
    </row>
    <row r="17" spans="1:14" ht="176" customHeight="1" x14ac:dyDescent="0.35">
      <c r="A17" s="10">
        <v>13</v>
      </c>
      <c r="B17" s="11" t="s">
        <v>44</v>
      </c>
      <c r="C17" s="11" t="s">
        <v>53</v>
      </c>
      <c r="D17" s="11" t="s">
        <v>34</v>
      </c>
      <c r="E17" s="70" t="s">
        <v>31</v>
      </c>
      <c r="F17" s="10" t="s">
        <v>197</v>
      </c>
      <c r="G17" s="37">
        <v>10</v>
      </c>
      <c r="H17" s="22">
        <v>150</v>
      </c>
      <c r="I17" s="13">
        <f t="shared" si="1"/>
        <v>172.5</v>
      </c>
      <c r="J17" s="23">
        <v>0</v>
      </c>
      <c r="K17" s="15">
        <f t="shared" si="0"/>
        <v>0</v>
      </c>
      <c r="L17" s="72"/>
      <c r="M17" s="72"/>
      <c r="N17" s="47"/>
    </row>
    <row r="18" spans="1:14" ht="71" customHeight="1" x14ac:dyDescent="0.35">
      <c r="A18" s="10">
        <v>14</v>
      </c>
      <c r="B18" s="11" t="s">
        <v>45</v>
      </c>
      <c r="C18" s="11" t="s">
        <v>46</v>
      </c>
      <c r="D18" s="11" t="s">
        <v>167</v>
      </c>
      <c r="E18" s="70" t="s">
        <v>31</v>
      </c>
      <c r="F18" s="71" t="s">
        <v>47</v>
      </c>
      <c r="G18" s="79">
        <v>5</v>
      </c>
      <c r="H18" s="80">
        <v>25</v>
      </c>
      <c r="I18" s="13">
        <f t="shared" si="1"/>
        <v>28.75</v>
      </c>
      <c r="J18" s="82">
        <v>0</v>
      </c>
      <c r="K18" s="15">
        <f t="shared" si="0"/>
        <v>0</v>
      </c>
      <c r="L18" s="72"/>
      <c r="M18" s="72"/>
      <c r="N18" s="47"/>
    </row>
    <row r="19" spans="1:14" ht="73.25" customHeight="1" x14ac:dyDescent="0.35">
      <c r="A19" s="10">
        <v>15</v>
      </c>
      <c r="B19" s="11" t="s">
        <v>50</v>
      </c>
      <c r="C19" s="25" t="s">
        <v>201</v>
      </c>
      <c r="D19" s="33" t="s">
        <v>202</v>
      </c>
      <c r="E19" s="70" t="s">
        <v>31</v>
      </c>
      <c r="F19" s="71" t="s">
        <v>32</v>
      </c>
      <c r="G19" s="42">
        <v>5</v>
      </c>
      <c r="H19" s="18">
        <v>20</v>
      </c>
      <c r="I19" s="13">
        <f t="shared" si="1"/>
        <v>23</v>
      </c>
      <c r="J19" s="17">
        <v>0</v>
      </c>
      <c r="K19" s="15">
        <f t="shared" si="0"/>
        <v>0</v>
      </c>
      <c r="L19" s="72"/>
      <c r="M19" s="72"/>
      <c r="N19" s="47"/>
    </row>
    <row r="20" spans="1:14" ht="47.45" customHeight="1" x14ac:dyDescent="0.35">
      <c r="A20" s="10">
        <v>16</v>
      </c>
      <c r="B20" s="11" t="s">
        <v>51</v>
      </c>
      <c r="C20" s="11" t="s">
        <v>52</v>
      </c>
      <c r="D20" s="12" t="s">
        <v>177</v>
      </c>
      <c r="E20" s="70" t="s">
        <v>31</v>
      </c>
      <c r="F20" s="71" t="s">
        <v>47</v>
      </c>
      <c r="G20" s="79">
        <v>180</v>
      </c>
      <c r="H20" s="83">
        <v>10</v>
      </c>
      <c r="I20" s="13">
        <f t="shared" si="1"/>
        <v>11.5</v>
      </c>
      <c r="J20" s="82">
        <v>0</v>
      </c>
      <c r="K20" s="15">
        <f t="shared" si="0"/>
        <v>0</v>
      </c>
      <c r="L20" s="72"/>
      <c r="M20" s="72"/>
      <c r="N20" s="47"/>
    </row>
    <row r="21" spans="1:14" s="1" customFormat="1" ht="17.649999999999999" x14ac:dyDescent="0.45">
      <c r="A21" s="192" t="s">
        <v>246</v>
      </c>
      <c r="B21" s="193"/>
      <c r="C21" s="193"/>
      <c r="D21" s="193"/>
      <c r="E21" s="193"/>
      <c r="F21" s="193"/>
      <c r="G21" s="193"/>
      <c r="H21" s="193"/>
      <c r="I21" s="193"/>
      <c r="J21" s="158"/>
      <c r="K21" s="159">
        <f>SUM(K5:K20)</f>
        <v>0</v>
      </c>
    </row>
  </sheetData>
  <sheetProtection algorithmName="SHA-512" hashValue="bt7MHctffkiX+Fh9J4LkdWgQFez9lfwChf0gjFBZuubXioyBE3wKn4FbGxD+LYJS+yvFaQ/P0+ZPm7JN7x0O0g==" saltValue="8ufbooAoDZWFePSxs1A3TA==" spinCount="100000" sheet="1" objects="1" scenarios="1"/>
  <mergeCells count="2">
    <mergeCell ref="A4:L4"/>
    <mergeCell ref="A21:I21"/>
  </mergeCells>
  <conditionalFormatting sqref="K21">
    <cfRule type="cellIs" dxfId="5" priority="2" operator="greaterThan">
      <formula>9234</formula>
    </cfRule>
    <cfRule type="cellIs" dxfId="4" priority="1" operator="lessThan">
      <formula>9234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0"/>
  <sheetViews>
    <sheetView topLeftCell="A14" zoomScale="70" zoomScaleNormal="70" workbookViewId="0">
      <selection activeCell="D19" sqref="D19"/>
    </sheetView>
  </sheetViews>
  <sheetFormatPr defaultColWidth="13.6640625" defaultRowHeight="13.5" x14ac:dyDescent="0.35"/>
  <cols>
    <col min="1" max="1" width="6.6640625" style="47" bestFit="1" customWidth="1"/>
    <col min="2" max="2" width="24.46484375" style="47" customWidth="1"/>
    <col min="3" max="3" width="32.1328125" style="47" customWidth="1"/>
    <col min="4" max="4" width="20.33203125" style="47" customWidth="1"/>
    <col min="5" max="5" width="21.46484375" style="47" customWidth="1"/>
    <col min="6" max="6" width="5.46484375" style="47" bestFit="1" customWidth="1"/>
    <col min="7" max="7" width="25.6640625" style="63" customWidth="1"/>
    <col min="8" max="8" width="15" style="47" bestFit="1" customWidth="1"/>
    <col min="9" max="9" width="15.796875" style="109" bestFit="1" customWidth="1"/>
    <col min="10" max="10" width="17.33203125" style="47" bestFit="1" customWidth="1"/>
    <col min="11" max="11" width="19.46484375" style="47" bestFit="1" customWidth="1"/>
    <col min="12" max="12" width="24" style="47" customWidth="1"/>
    <col min="13" max="13" width="14.1328125" style="47" bestFit="1" customWidth="1"/>
    <col min="14" max="16384" width="13.6640625" style="47"/>
  </cols>
  <sheetData>
    <row r="1" spans="1:15" s="1" customFormat="1" ht="27" customHeight="1" x14ac:dyDescent="0.45">
      <c r="A1" s="101" t="s">
        <v>214</v>
      </c>
      <c r="B1" s="2"/>
      <c r="F1" s="44"/>
      <c r="G1" s="45"/>
      <c r="H1" s="46"/>
      <c r="I1" s="108"/>
    </row>
    <row r="2" spans="1:15" s="1" customFormat="1" x14ac:dyDescent="0.45">
      <c r="A2" s="44"/>
      <c r="F2" s="44"/>
      <c r="G2" s="45"/>
      <c r="H2" s="46"/>
      <c r="I2" s="108"/>
    </row>
    <row r="3" spans="1:15" s="1" customFormat="1" ht="44.25" customHeight="1" x14ac:dyDescent="0.45">
      <c r="A3" s="3" t="s">
        <v>20</v>
      </c>
      <c r="B3" s="4" t="s">
        <v>21</v>
      </c>
      <c r="C3" s="4" t="s">
        <v>22</v>
      </c>
      <c r="D3" s="4" t="s">
        <v>213</v>
      </c>
      <c r="E3" s="6" t="s">
        <v>23</v>
      </c>
      <c r="F3" s="5" t="s">
        <v>24</v>
      </c>
      <c r="G3" s="36" t="s">
        <v>219</v>
      </c>
      <c r="H3" s="8" t="s">
        <v>25</v>
      </c>
      <c r="I3" s="156" t="s">
        <v>249</v>
      </c>
      <c r="J3" s="9" t="s">
        <v>248</v>
      </c>
      <c r="K3" s="9" t="s">
        <v>26</v>
      </c>
      <c r="L3" s="3" t="s">
        <v>27</v>
      </c>
      <c r="M3" s="3" t="s">
        <v>28</v>
      </c>
    </row>
    <row r="4" spans="1:15" ht="17.45" customHeight="1" x14ac:dyDescent="0.35">
      <c r="A4" s="190" t="s">
        <v>56</v>
      </c>
      <c r="B4" s="191"/>
      <c r="C4" s="191"/>
      <c r="D4" s="191"/>
      <c r="E4" s="191"/>
      <c r="F4" s="191"/>
      <c r="G4" s="191"/>
      <c r="H4" s="191"/>
      <c r="I4" s="191"/>
      <c r="J4" s="191"/>
      <c r="K4" s="191"/>
      <c r="L4" s="191"/>
      <c r="M4" s="155"/>
    </row>
    <row r="5" spans="1:15" ht="114" customHeight="1" x14ac:dyDescent="0.35">
      <c r="A5" s="48">
        <v>1</v>
      </c>
      <c r="B5" s="49" t="s">
        <v>57</v>
      </c>
      <c r="C5" s="50" t="s">
        <v>228</v>
      </c>
      <c r="D5" s="51" t="s">
        <v>58</v>
      </c>
      <c r="E5" s="51" t="s">
        <v>31</v>
      </c>
      <c r="F5" s="52" t="s">
        <v>59</v>
      </c>
      <c r="G5" s="53">
        <v>30</v>
      </c>
      <c r="H5" s="54">
        <v>50</v>
      </c>
      <c r="I5" s="54">
        <f>H5*0.15+H5</f>
        <v>57.5</v>
      </c>
      <c r="J5" s="55">
        <v>0</v>
      </c>
      <c r="K5" s="56">
        <f t="shared" ref="K5:K20" si="0">J5*G5</f>
        <v>0</v>
      </c>
      <c r="L5" s="57"/>
      <c r="M5" s="57"/>
      <c r="N5" s="151"/>
    </row>
    <row r="6" spans="1:15" ht="108" x14ac:dyDescent="0.35">
      <c r="A6" s="48">
        <v>2</v>
      </c>
      <c r="B6" s="49" t="s">
        <v>60</v>
      </c>
      <c r="C6" s="50" t="s">
        <v>229</v>
      </c>
      <c r="D6" s="51" t="s">
        <v>58</v>
      </c>
      <c r="E6" s="51" t="s">
        <v>31</v>
      </c>
      <c r="F6" s="52" t="s">
        <v>59</v>
      </c>
      <c r="G6" s="53">
        <v>30</v>
      </c>
      <c r="H6" s="54">
        <v>59</v>
      </c>
      <c r="I6" s="54">
        <f t="shared" ref="I6:I20" si="1">H6*0.15+H6</f>
        <v>67.849999999999994</v>
      </c>
      <c r="J6" s="55">
        <v>0</v>
      </c>
      <c r="K6" s="56">
        <f t="shared" si="0"/>
        <v>0</v>
      </c>
      <c r="L6" s="57"/>
      <c r="M6" s="57"/>
      <c r="N6" s="151"/>
    </row>
    <row r="7" spans="1:15" ht="108" customHeight="1" x14ac:dyDescent="0.35">
      <c r="A7" s="52">
        <v>3</v>
      </c>
      <c r="B7" s="24" t="s">
        <v>61</v>
      </c>
      <c r="C7" s="50" t="s">
        <v>227</v>
      </c>
      <c r="D7" s="51" t="s">
        <v>58</v>
      </c>
      <c r="E7" s="51" t="s">
        <v>31</v>
      </c>
      <c r="F7" s="52" t="s">
        <v>32</v>
      </c>
      <c r="G7" s="53">
        <v>45</v>
      </c>
      <c r="H7" s="54">
        <v>20</v>
      </c>
      <c r="I7" s="54">
        <f t="shared" si="1"/>
        <v>23</v>
      </c>
      <c r="J7" s="55">
        <v>0</v>
      </c>
      <c r="K7" s="56">
        <f t="shared" si="0"/>
        <v>0</v>
      </c>
      <c r="L7" s="57"/>
      <c r="M7" s="57"/>
      <c r="N7" s="151"/>
    </row>
    <row r="8" spans="1:15" ht="69" customHeight="1" x14ac:dyDescent="0.35">
      <c r="A8" s="52">
        <v>4</v>
      </c>
      <c r="B8" s="24" t="s">
        <v>62</v>
      </c>
      <c r="C8" s="59" t="s">
        <v>63</v>
      </c>
      <c r="D8" s="51" t="s">
        <v>58</v>
      </c>
      <c r="E8" s="51" t="s">
        <v>31</v>
      </c>
      <c r="F8" s="52" t="s">
        <v>59</v>
      </c>
      <c r="G8" s="53">
        <v>24</v>
      </c>
      <c r="H8" s="54">
        <v>70</v>
      </c>
      <c r="I8" s="54">
        <f t="shared" si="1"/>
        <v>80.5</v>
      </c>
      <c r="J8" s="55">
        <v>0</v>
      </c>
      <c r="K8" s="56">
        <f t="shared" si="0"/>
        <v>0</v>
      </c>
      <c r="L8" s="57"/>
      <c r="M8" s="57"/>
      <c r="N8" s="151"/>
    </row>
    <row r="9" spans="1:15" ht="196.25" customHeight="1" x14ac:dyDescent="0.5">
      <c r="A9" s="52">
        <v>5</v>
      </c>
      <c r="B9" s="24" t="s">
        <v>64</v>
      </c>
      <c r="C9" s="59" t="s">
        <v>234</v>
      </c>
      <c r="D9" s="51" t="s">
        <v>58</v>
      </c>
      <c r="E9" s="51" t="s">
        <v>31</v>
      </c>
      <c r="F9" s="52" t="s">
        <v>59</v>
      </c>
      <c r="G9" s="53">
        <v>20</v>
      </c>
      <c r="H9" s="54">
        <v>110</v>
      </c>
      <c r="I9" s="54">
        <f t="shared" si="1"/>
        <v>126.5</v>
      </c>
      <c r="J9" s="55">
        <v>0</v>
      </c>
      <c r="K9" s="56">
        <f t="shared" si="0"/>
        <v>0</v>
      </c>
      <c r="L9" s="57"/>
      <c r="M9" s="57"/>
      <c r="N9" s="151"/>
      <c r="O9" s="60"/>
    </row>
    <row r="10" spans="1:15" ht="154.25" customHeight="1" x14ac:dyDescent="0.35">
      <c r="A10" s="52">
        <v>6</v>
      </c>
      <c r="B10" s="24" t="s">
        <v>65</v>
      </c>
      <c r="C10" s="59" t="s">
        <v>191</v>
      </c>
      <c r="D10" s="51" t="s">
        <v>58</v>
      </c>
      <c r="E10" s="51" t="s">
        <v>31</v>
      </c>
      <c r="F10" s="52" t="s">
        <v>59</v>
      </c>
      <c r="G10" s="53">
        <v>10</v>
      </c>
      <c r="H10" s="54">
        <v>65</v>
      </c>
      <c r="I10" s="54">
        <f t="shared" si="1"/>
        <v>74.75</v>
      </c>
      <c r="J10" s="55">
        <v>0</v>
      </c>
      <c r="K10" s="56">
        <f t="shared" si="0"/>
        <v>0</v>
      </c>
      <c r="L10" s="57"/>
      <c r="M10" s="57"/>
      <c r="N10" s="151"/>
    </row>
    <row r="11" spans="1:15" ht="140.25" x14ac:dyDescent="0.35">
      <c r="A11" s="52">
        <v>7</v>
      </c>
      <c r="B11" s="59" t="s">
        <v>165</v>
      </c>
      <c r="C11" s="12" t="s">
        <v>235</v>
      </c>
      <c r="D11" s="51" t="s">
        <v>58</v>
      </c>
      <c r="E11" s="12" t="s">
        <v>236</v>
      </c>
      <c r="F11" s="52" t="s">
        <v>59</v>
      </c>
      <c r="G11" s="53">
        <v>12</v>
      </c>
      <c r="H11" s="54">
        <v>90</v>
      </c>
      <c r="I11" s="54">
        <f t="shared" si="1"/>
        <v>103.5</v>
      </c>
      <c r="J11" s="55">
        <v>0</v>
      </c>
      <c r="K11" s="56">
        <f t="shared" si="0"/>
        <v>0</v>
      </c>
      <c r="L11" s="57"/>
      <c r="M11" s="57"/>
      <c r="N11" s="151"/>
    </row>
    <row r="12" spans="1:15" ht="202.5" x14ac:dyDescent="0.35">
      <c r="A12" s="52">
        <v>8</v>
      </c>
      <c r="B12" s="51" t="s">
        <v>166</v>
      </c>
      <c r="C12" s="59" t="s">
        <v>196</v>
      </c>
      <c r="D12" s="51" t="s">
        <v>58</v>
      </c>
      <c r="E12" s="12" t="s">
        <v>236</v>
      </c>
      <c r="F12" s="52" t="s">
        <v>59</v>
      </c>
      <c r="G12" s="53">
        <v>12</v>
      </c>
      <c r="H12" s="54">
        <v>150</v>
      </c>
      <c r="I12" s="54">
        <f t="shared" si="1"/>
        <v>172.5</v>
      </c>
      <c r="J12" s="55">
        <v>0</v>
      </c>
      <c r="K12" s="56">
        <f t="shared" si="0"/>
        <v>0</v>
      </c>
      <c r="L12" s="57"/>
      <c r="M12" s="57"/>
      <c r="N12" s="151"/>
    </row>
    <row r="13" spans="1:15" ht="38.25" x14ac:dyDescent="0.35">
      <c r="A13" s="52">
        <v>9</v>
      </c>
      <c r="B13" s="107" t="s">
        <v>203</v>
      </c>
      <c r="C13" s="12" t="s">
        <v>66</v>
      </c>
      <c r="D13" s="113" t="s">
        <v>67</v>
      </c>
      <c r="E13" s="51" t="s">
        <v>31</v>
      </c>
      <c r="F13" s="52" t="s">
        <v>59</v>
      </c>
      <c r="G13" s="53">
        <v>10</v>
      </c>
      <c r="H13" s="54">
        <v>30</v>
      </c>
      <c r="I13" s="54">
        <f t="shared" si="1"/>
        <v>34.5</v>
      </c>
      <c r="J13" s="55">
        <v>0</v>
      </c>
      <c r="K13" s="56">
        <f t="shared" si="0"/>
        <v>0</v>
      </c>
      <c r="L13" s="57"/>
      <c r="M13" s="57"/>
      <c r="N13" s="151"/>
    </row>
    <row r="14" spans="1:15" ht="61.25" customHeight="1" x14ac:dyDescent="0.35">
      <c r="A14" s="52">
        <v>10</v>
      </c>
      <c r="B14" s="24" t="s">
        <v>68</v>
      </c>
      <c r="C14" s="59" t="s">
        <v>69</v>
      </c>
      <c r="D14" s="51" t="s">
        <v>58</v>
      </c>
      <c r="E14" s="12" t="s">
        <v>70</v>
      </c>
      <c r="F14" s="52" t="s">
        <v>47</v>
      </c>
      <c r="G14" s="53">
        <v>20</v>
      </c>
      <c r="H14" s="54">
        <v>50</v>
      </c>
      <c r="I14" s="54">
        <f t="shared" si="1"/>
        <v>57.5</v>
      </c>
      <c r="J14" s="55">
        <v>0</v>
      </c>
      <c r="K14" s="56">
        <f t="shared" si="0"/>
        <v>0</v>
      </c>
      <c r="L14" s="57"/>
      <c r="M14" s="57"/>
      <c r="N14" s="151"/>
    </row>
    <row r="15" spans="1:15" x14ac:dyDescent="0.35">
      <c r="A15" s="52">
        <v>11</v>
      </c>
      <c r="B15" s="51" t="s">
        <v>71</v>
      </c>
      <c r="C15" s="51" t="s">
        <v>72</v>
      </c>
      <c r="D15" s="51" t="s">
        <v>58</v>
      </c>
      <c r="E15" s="51" t="s">
        <v>31</v>
      </c>
      <c r="F15" s="52" t="s">
        <v>32</v>
      </c>
      <c r="G15" s="53">
        <v>10</v>
      </c>
      <c r="H15" s="54">
        <v>4</v>
      </c>
      <c r="I15" s="54">
        <f t="shared" si="1"/>
        <v>4.5999999999999996</v>
      </c>
      <c r="J15" s="55">
        <v>0</v>
      </c>
      <c r="K15" s="56">
        <f t="shared" si="0"/>
        <v>0</v>
      </c>
      <c r="L15" s="57"/>
      <c r="M15" s="57"/>
      <c r="N15" s="151"/>
    </row>
    <row r="16" spans="1:15" x14ac:dyDescent="0.35">
      <c r="A16" s="52">
        <v>12</v>
      </c>
      <c r="B16" s="51" t="s">
        <v>73</v>
      </c>
      <c r="C16" s="51" t="s">
        <v>74</v>
      </c>
      <c r="D16" s="51" t="s">
        <v>58</v>
      </c>
      <c r="E16" s="51" t="s">
        <v>31</v>
      </c>
      <c r="F16" s="52" t="s">
        <v>32</v>
      </c>
      <c r="G16" s="53">
        <v>10</v>
      </c>
      <c r="H16" s="54">
        <v>10</v>
      </c>
      <c r="I16" s="54">
        <f t="shared" si="1"/>
        <v>11.5</v>
      </c>
      <c r="J16" s="55">
        <v>0</v>
      </c>
      <c r="K16" s="56">
        <f t="shared" si="0"/>
        <v>0</v>
      </c>
      <c r="L16" s="57"/>
      <c r="M16" s="57"/>
      <c r="N16" s="151"/>
    </row>
    <row r="17" spans="1:14" ht="27" x14ac:dyDescent="0.35">
      <c r="A17" s="52">
        <v>13</v>
      </c>
      <c r="B17" s="51" t="s">
        <v>75</v>
      </c>
      <c r="C17" s="59" t="s">
        <v>76</v>
      </c>
      <c r="D17" s="51" t="s">
        <v>58</v>
      </c>
      <c r="E17" s="51" t="s">
        <v>31</v>
      </c>
      <c r="F17" s="52" t="s">
        <v>47</v>
      </c>
      <c r="G17" s="53">
        <v>10</v>
      </c>
      <c r="H17" s="54">
        <v>75</v>
      </c>
      <c r="I17" s="54">
        <f t="shared" si="1"/>
        <v>86.25</v>
      </c>
      <c r="J17" s="55">
        <v>0</v>
      </c>
      <c r="K17" s="56">
        <f t="shared" si="0"/>
        <v>0</v>
      </c>
      <c r="L17" s="57"/>
      <c r="M17" s="57"/>
      <c r="N17" s="151"/>
    </row>
    <row r="18" spans="1:14" x14ac:dyDescent="0.35">
      <c r="A18" s="52">
        <v>14</v>
      </c>
      <c r="B18" s="51" t="s">
        <v>77</v>
      </c>
      <c r="C18" s="51" t="s">
        <v>78</v>
      </c>
      <c r="D18" s="51" t="s">
        <v>58</v>
      </c>
      <c r="E18" s="51" t="s">
        <v>31</v>
      </c>
      <c r="F18" s="52" t="s">
        <v>47</v>
      </c>
      <c r="G18" s="53">
        <v>10</v>
      </c>
      <c r="H18" s="54">
        <v>40</v>
      </c>
      <c r="I18" s="54">
        <f t="shared" si="1"/>
        <v>46</v>
      </c>
      <c r="J18" s="55">
        <v>0</v>
      </c>
      <c r="K18" s="56">
        <f t="shared" si="0"/>
        <v>0</v>
      </c>
      <c r="L18" s="57"/>
      <c r="M18" s="57"/>
      <c r="N18" s="151"/>
    </row>
    <row r="19" spans="1:14" ht="127.25" customHeight="1" x14ac:dyDescent="0.35">
      <c r="A19" s="58">
        <v>15</v>
      </c>
      <c r="B19" s="59" t="s">
        <v>79</v>
      </c>
      <c r="C19" s="12" t="s">
        <v>80</v>
      </c>
      <c r="D19" s="51" t="s">
        <v>58</v>
      </c>
      <c r="E19" s="59" t="s">
        <v>81</v>
      </c>
      <c r="F19" s="52" t="s">
        <v>47</v>
      </c>
      <c r="G19" s="53">
        <v>10</v>
      </c>
      <c r="H19" s="54">
        <v>200</v>
      </c>
      <c r="I19" s="54">
        <f t="shared" si="1"/>
        <v>230</v>
      </c>
      <c r="J19" s="55">
        <v>0</v>
      </c>
      <c r="K19" s="56">
        <f t="shared" si="0"/>
        <v>0</v>
      </c>
      <c r="L19" s="57"/>
      <c r="M19" s="57"/>
      <c r="N19" s="151"/>
    </row>
    <row r="20" spans="1:14" ht="127.25" customHeight="1" x14ac:dyDescent="0.35">
      <c r="A20" s="58">
        <v>16</v>
      </c>
      <c r="B20" s="59" t="s">
        <v>82</v>
      </c>
      <c r="C20" s="12" t="s">
        <v>80</v>
      </c>
      <c r="D20" s="51" t="s">
        <v>58</v>
      </c>
      <c r="E20" s="59" t="s">
        <v>81</v>
      </c>
      <c r="F20" s="52" t="s">
        <v>47</v>
      </c>
      <c r="G20" s="53">
        <v>10</v>
      </c>
      <c r="H20" s="54">
        <v>200</v>
      </c>
      <c r="I20" s="54">
        <f t="shared" si="1"/>
        <v>230</v>
      </c>
      <c r="J20" s="55">
        <v>0</v>
      </c>
      <c r="K20" s="56">
        <f t="shared" si="0"/>
        <v>0</v>
      </c>
      <c r="L20" s="57"/>
      <c r="M20" s="57"/>
      <c r="N20" s="151"/>
    </row>
    <row r="21" spans="1:14" s="1" customFormat="1" ht="17.649999999999999" x14ac:dyDescent="0.45">
      <c r="A21" s="192" t="s">
        <v>250</v>
      </c>
      <c r="B21" s="193"/>
      <c r="C21" s="193"/>
      <c r="D21" s="193"/>
      <c r="E21" s="193"/>
      <c r="F21" s="193"/>
      <c r="G21" s="193"/>
      <c r="H21" s="193"/>
      <c r="I21" s="193"/>
      <c r="J21" s="158"/>
      <c r="K21" s="159">
        <f>SUM(K5:K20)</f>
        <v>0</v>
      </c>
    </row>
    <row r="22" spans="1:14" x14ac:dyDescent="0.35">
      <c r="G22" s="62"/>
      <c r="J22" s="157"/>
      <c r="K22" s="157"/>
      <c r="L22" s="157"/>
    </row>
    <row r="23" spans="1:14" x14ac:dyDescent="0.35">
      <c r="G23" s="62"/>
      <c r="J23" s="157"/>
      <c r="K23" s="157"/>
      <c r="L23" s="157"/>
    </row>
    <row r="24" spans="1:14" x14ac:dyDescent="0.35">
      <c r="G24" s="62"/>
    </row>
    <row r="25" spans="1:14" x14ac:dyDescent="0.35">
      <c r="G25" s="62"/>
    </row>
    <row r="26" spans="1:14" x14ac:dyDescent="0.35">
      <c r="G26" s="62"/>
    </row>
    <row r="27" spans="1:14" x14ac:dyDescent="0.35">
      <c r="G27" s="62"/>
    </row>
    <row r="28" spans="1:14" x14ac:dyDescent="0.35">
      <c r="G28" s="62"/>
    </row>
    <row r="29" spans="1:14" x14ac:dyDescent="0.35">
      <c r="G29" s="62"/>
    </row>
    <row r="30" spans="1:14" x14ac:dyDescent="0.35">
      <c r="G30" s="62"/>
    </row>
    <row r="31" spans="1:14" x14ac:dyDescent="0.35">
      <c r="G31" s="62"/>
    </row>
    <row r="32" spans="1:14" x14ac:dyDescent="0.35">
      <c r="G32" s="62"/>
    </row>
    <row r="33" spans="7:7" x14ac:dyDescent="0.35">
      <c r="G33" s="62"/>
    </row>
    <row r="34" spans="7:7" x14ac:dyDescent="0.35">
      <c r="G34" s="62"/>
    </row>
    <row r="35" spans="7:7" x14ac:dyDescent="0.35">
      <c r="G35" s="62"/>
    </row>
    <row r="36" spans="7:7" x14ac:dyDescent="0.35">
      <c r="G36" s="62"/>
    </row>
    <row r="37" spans="7:7" x14ac:dyDescent="0.35">
      <c r="G37" s="62"/>
    </row>
    <row r="38" spans="7:7" x14ac:dyDescent="0.35">
      <c r="G38" s="62"/>
    </row>
    <row r="39" spans="7:7" x14ac:dyDescent="0.35">
      <c r="G39" s="62"/>
    </row>
    <row r="40" spans="7:7" x14ac:dyDescent="0.35">
      <c r="G40" s="62"/>
    </row>
    <row r="41" spans="7:7" x14ac:dyDescent="0.35">
      <c r="G41" s="62"/>
    </row>
    <row r="42" spans="7:7" x14ac:dyDescent="0.35">
      <c r="G42" s="62"/>
    </row>
    <row r="43" spans="7:7" x14ac:dyDescent="0.35">
      <c r="G43" s="62"/>
    </row>
    <row r="44" spans="7:7" x14ac:dyDescent="0.35">
      <c r="G44" s="62"/>
    </row>
    <row r="45" spans="7:7" x14ac:dyDescent="0.35">
      <c r="G45" s="62"/>
    </row>
    <row r="46" spans="7:7" x14ac:dyDescent="0.35">
      <c r="G46" s="62"/>
    </row>
    <row r="47" spans="7:7" x14ac:dyDescent="0.35">
      <c r="G47" s="62"/>
    </row>
    <row r="48" spans="7:7" x14ac:dyDescent="0.35">
      <c r="G48" s="62"/>
    </row>
    <row r="49" spans="7:7" x14ac:dyDescent="0.35">
      <c r="G49" s="62"/>
    </row>
    <row r="50" spans="7:7" x14ac:dyDescent="0.35">
      <c r="G50" s="62"/>
    </row>
    <row r="51" spans="7:7" x14ac:dyDescent="0.35">
      <c r="G51" s="62"/>
    </row>
    <row r="52" spans="7:7" x14ac:dyDescent="0.35">
      <c r="G52" s="62"/>
    </row>
    <row r="53" spans="7:7" x14ac:dyDescent="0.35">
      <c r="G53" s="62"/>
    </row>
    <row r="54" spans="7:7" x14ac:dyDescent="0.35">
      <c r="G54" s="62"/>
    </row>
    <row r="55" spans="7:7" x14ac:dyDescent="0.35">
      <c r="G55" s="62"/>
    </row>
    <row r="56" spans="7:7" x14ac:dyDescent="0.35">
      <c r="G56" s="62"/>
    </row>
    <row r="57" spans="7:7" x14ac:dyDescent="0.35">
      <c r="G57" s="62"/>
    </row>
    <row r="58" spans="7:7" x14ac:dyDescent="0.35">
      <c r="G58" s="62"/>
    </row>
    <row r="59" spans="7:7" x14ac:dyDescent="0.35">
      <c r="G59" s="62"/>
    </row>
    <row r="60" spans="7:7" x14ac:dyDescent="0.35">
      <c r="G60" s="62"/>
    </row>
    <row r="61" spans="7:7" x14ac:dyDescent="0.35">
      <c r="G61" s="62"/>
    </row>
    <row r="62" spans="7:7" x14ac:dyDescent="0.35">
      <c r="G62" s="62"/>
    </row>
    <row r="63" spans="7:7" x14ac:dyDescent="0.35">
      <c r="G63" s="62"/>
    </row>
    <row r="64" spans="7:7" x14ac:dyDescent="0.35">
      <c r="G64" s="62"/>
    </row>
    <row r="65" spans="7:7" x14ac:dyDescent="0.35">
      <c r="G65" s="62"/>
    </row>
    <row r="66" spans="7:7" x14ac:dyDescent="0.35">
      <c r="G66" s="62"/>
    </row>
    <row r="67" spans="7:7" x14ac:dyDescent="0.35">
      <c r="G67" s="62"/>
    </row>
    <row r="68" spans="7:7" x14ac:dyDescent="0.35">
      <c r="G68" s="62"/>
    </row>
    <row r="69" spans="7:7" x14ac:dyDescent="0.35">
      <c r="G69" s="62"/>
    </row>
    <row r="70" spans="7:7" x14ac:dyDescent="0.35">
      <c r="G70" s="62"/>
    </row>
    <row r="71" spans="7:7" x14ac:dyDescent="0.35">
      <c r="G71" s="62"/>
    </row>
    <row r="72" spans="7:7" x14ac:dyDescent="0.35">
      <c r="G72" s="62"/>
    </row>
    <row r="73" spans="7:7" x14ac:dyDescent="0.35">
      <c r="G73" s="62"/>
    </row>
    <row r="74" spans="7:7" x14ac:dyDescent="0.35">
      <c r="G74" s="62"/>
    </row>
    <row r="75" spans="7:7" x14ac:dyDescent="0.35">
      <c r="G75" s="62"/>
    </row>
    <row r="76" spans="7:7" x14ac:dyDescent="0.35">
      <c r="G76" s="62"/>
    </row>
    <row r="77" spans="7:7" x14ac:dyDescent="0.35">
      <c r="G77" s="62"/>
    </row>
    <row r="78" spans="7:7" x14ac:dyDescent="0.35">
      <c r="G78" s="62"/>
    </row>
    <row r="79" spans="7:7" x14ac:dyDescent="0.35">
      <c r="G79" s="62"/>
    </row>
    <row r="80" spans="7:7" x14ac:dyDescent="0.35">
      <c r="G80" s="62"/>
    </row>
    <row r="81" spans="7:7" x14ac:dyDescent="0.35">
      <c r="G81" s="62"/>
    </row>
    <row r="82" spans="7:7" x14ac:dyDescent="0.35">
      <c r="G82" s="62"/>
    </row>
    <row r="83" spans="7:7" x14ac:dyDescent="0.35">
      <c r="G83" s="62"/>
    </row>
    <row r="84" spans="7:7" x14ac:dyDescent="0.35">
      <c r="G84" s="62"/>
    </row>
    <row r="85" spans="7:7" x14ac:dyDescent="0.35">
      <c r="G85" s="62"/>
    </row>
    <row r="86" spans="7:7" x14ac:dyDescent="0.35">
      <c r="G86" s="62"/>
    </row>
    <row r="87" spans="7:7" x14ac:dyDescent="0.35">
      <c r="G87" s="62"/>
    </row>
    <row r="88" spans="7:7" x14ac:dyDescent="0.35">
      <c r="G88" s="62"/>
    </row>
    <row r="89" spans="7:7" x14ac:dyDescent="0.35">
      <c r="G89" s="62"/>
    </row>
    <row r="90" spans="7:7" x14ac:dyDescent="0.35">
      <c r="G90" s="62"/>
    </row>
    <row r="91" spans="7:7" x14ac:dyDescent="0.35">
      <c r="G91" s="62"/>
    </row>
    <row r="92" spans="7:7" x14ac:dyDescent="0.35">
      <c r="G92" s="62"/>
    </row>
    <row r="93" spans="7:7" x14ac:dyDescent="0.35">
      <c r="G93" s="62"/>
    </row>
    <row r="94" spans="7:7" x14ac:dyDescent="0.35">
      <c r="G94" s="62"/>
    </row>
    <row r="95" spans="7:7" x14ac:dyDescent="0.35">
      <c r="G95" s="62"/>
    </row>
    <row r="96" spans="7:7" x14ac:dyDescent="0.35">
      <c r="G96" s="62"/>
    </row>
    <row r="97" spans="7:7" x14ac:dyDescent="0.35">
      <c r="G97" s="62"/>
    </row>
    <row r="98" spans="7:7" x14ac:dyDescent="0.35">
      <c r="G98" s="62"/>
    </row>
    <row r="99" spans="7:7" x14ac:dyDescent="0.35">
      <c r="G99" s="62"/>
    </row>
    <row r="100" spans="7:7" x14ac:dyDescent="0.35">
      <c r="G100" s="62"/>
    </row>
    <row r="101" spans="7:7" x14ac:dyDescent="0.35">
      <c r="G101" s="62"/>
    </row>
    <row r="102" spans="7:7" x14ac:dyDescent="0.35">
      <c r="G102" s="62"/>
    </row>
    <row r="103" spans="7:7" x14ac:dyDescent="0.35">
      <c r="G103" s="62"/>
    </row>
    <row r="104" spans="7:7" x14ac:dyDescent="0.35">
      <c r="G104" s="62"/>
    </row>
    <row r="105" spans="7:7" x14ac:dyDescent="0.35">
      <c r="G105" s="62"/>
    </row>
    <row r="106" spans="7:7" x14ac:dyDescent="0.35">
      <c r="G106" s="62"/>
    </row>
    <row r="107" spans="7:7" x14ac:dyDescent="0.35">
      <c r="G107" s="62"/>
    </row>
    <row r="108" spans="7:7" x14ac:dyDescent="0.35">
      <c r="G108" s="62"/>
    </row>
    <row r="109" spans="7:7" x14ac:dyDescent="0.35">
      <c r="G109" s="62"/>
    </row>
    <row r="110" spans="7:7" x14ac:dyDescent="0.35">
      <c r="G110" s="62"/>
    </row>
    <row r="111" spans="7:7" x14ac:dyDescent="0.35">
      <c r="G111" s="62"/>
    </row>
    <row r="112" spans="7:7" x14ac:dyDescent="0.35">
      <c r="G112" s="62"/>
    </row>
    <row r="113" spans="7:7" x14ac:dyDescent="0.35">
      <c r="G113" s="62"/>
    </row>
    <row r="114" spans="7:7" x14ac:dyDescent="0.35">
      <c r="G114" s="62"/>
    </row>
    <row r="115" spans="7:7" x14ac:dyDescent="0.35">
      <c r="G115" s="62"/>
    </row>
    <row r="116" spans="7:7" x14ac:dyDescent="0.35">
      <c r="G116" s="62"/>
    </row>
    <row r="117" spans="7:7" x14ac:dyDescent="0.35">
      <c r="G117" s="62"/>
    </row>
    <row r="118" spans="7:7" x14ac:dyDescent="0.35">
      <c r="G118" s="62"/>
    </row>
    <row r="119" spans="7:7" x14ac:dyDescent="0.35">
      <c r="G119" s="62"/>
    </row>
    <row r="120" spans="7:7" x14ac:dyDescent="0.35">
      <c r="G120" s="62"/>
    </row>
    <row r="121" spans="7:7" x14ac:dyDescent="0.35">
      <c r="G121" s="62"/>
    </row>
    <row r="122" spans="7:7" x14ac:dyDescent="0.35">
      <c r="G122" s="62"/>
    </row>
    <row r="123" spans="7:7" x14ac:dyDescent="0.35">
      <c r="G123" s="62"/>
    </row>
    <row r="124" spans="7:7" x14ac:dyDescent="0.35">
      <c r="G124" s="62"/>
    </row>
    <row r="125" spans="7:7" x14ac:dyDescent="0.35">
      <c r="G125" s="62"/>
    </row>
    <row r="126" spans="7:7" x14ac:dyDescent="0.35">
      <c r="G126" s="62"/>
    </row>
    <row r="127" spans="7:7" x14ac:dyDescent="0.35">
      <c r="G127" s="62"/>
    </row>
    <row r="128" spans="7:7" x14ac:dyDescent="0.35">
      <c r="G128" s="62"/>
    </row>
    <row r="129" spans="7:7" x14ac:dyDescent="0.35">
      <c r="G129" s="62"/>
    </row>
    <row r="130" spans="7:7" x14ac:dyDescent="0.35">
      <c r="G130" s="62"/>
    </row>
    <row r="131" spans="7:7" x14ac:dyDescent="0.35">
      <c r="G131" s="62"/>
    </row>
    <row r="132" spans="7:7" x14ac:dyDescent="0.35">
      <c r="G132" s="62"/>
    </row>
    <row r="133" spans="7:7" x14ac:dyDescent="0.35">
      <c r="G133" s="62"/>
    </row>
    <row r="134" spans="7:7" x14ac:dyDescent="0.35">
      <c r="G134" s="62"/>
    </row>
    <row r="135" spans="7:7" x14ac:dyDescent="0.35">
      <c r="G135" s="62"/>
    </row>
    <row r="136" spans="7:7" x14ac:dyDescent="0.35">
      <c r="G136" s="62"/>
    </row>
    <row r="137" spans="7:7" x14ac:dyDescent="0.35">
      <c r="G137" s="62"/>
    </row>
    <row r="138" spans="7:7" x14ac:dyDescent="0.35">
      <c r="G138" s="62"/>
    </row>
    <row r="139" spans="7:7" x14ac:dyDescent="0.35">
      <c r="G139" s="62"/>
    </row>
    <row r="140" spans="7:7" x14ac:dyDescent="0.35">
      <c r="G140" s="62"/>
    </row>
    <row r="141" spans="7:7" x14ac:dyDescent="0.35">
      <c r="G141" s="62"/>
    </row>
    <row r="142" spans="7:7" x14ac:dyDescent="0.35">
      <c r="G142" s="62"/>
    </row>
    <row r="143" spans="7:7" x14ac:dyDescent="0.35">
      <c r="G143" s="62"/>
    </row>
    <row r="144" spans="7:7" x14ac:dyDescent="0.35">
      <c r="G144" s="62"/>
    </row>
    <row r="145" spans="7:7" x14ac:dyDescent="0.35">
      <c r="G145" s="62"/>
    </row>
    <row r="146" spans="7:7" x14ac:dyDescent="0.35">
      <c r="G146" s="62"/>
    </row>
    <row r="147" spans="7:7" x14ac:dyDescent="0.35">
      <c r="G147" s="62"/>
    </row>
    <row r="148" spans="7:7" x14ac:dyDescent="0.35">
      <c r="G148" s="62"/>
    </row>
    <row r="149" spans="7:7" x14ac:dyDescent="0.35">
      <c r="G149" s="62"/>
    </row>
    <row r="150" spans="7:7" x14ac:dyDescent="0.35">
      <c r="G150" s="62"/>
    </row>
    <row r="151" spans="7:7" x14ac:dyDescent="0.35">
      <c r="G151" s="62"/>
    </row>
    <row r="152" spans="7:7" x14ac:dyDescent="0.35">
      <c r="G152" s="62"/>
    </row>
    <row r="153" spans="7:7" x14ac:dyDescent="0.35">
      <c r="G153" s="62"/>
    </row>
    <row r="154" spans="7:7" x14ac:dyDescent="0.35">
      <c r="G154" s="62"/>
    </row>
    <row r="155" spans="7:7" x14ac:dyDescent="0.35">
      <c r="G155" s="62"/>
    </row>
    <row r="156" spans="7:7" x14ac:dyDescent="0.35">
      <c r="G156" s="62"/>
    </row>
    <row r="157" spans="7:7" x14ac:dyDescent="0.35">
      <c r="G157" s="62"/>
    </row>
    <row r="158" spans="7:7" x14ac:dyDescent="0.35">
      <c r="G158" s="62"/>
    </row>
    <row r="159" spans="7:7" x14ac:dyDescent="0.35">
      <c r="G159" s="62"/>
    </row>
    <row r="160" spans="7:7" x14ac:dyDescent="0.35">
      <c r="G160" s="62"/>
    </row>
    <row r="161" spans="7:7" x14ac:dyDescent="0.35">
      <c r="G161" s="62"/>
    </row>
    <row r="162" spans="7:7" x14ac:dyDescent="0.35">
      <c r="G162" s="62"/>
    </row>
    <row r="163" spans="7:7" x14ac:dyDescent="0.35">
      <c r="G163" s="62"/>
    </row>
    <row r="164" spans="7:7" x14ac:dyDescent="0.35">
      <c r="G164" s="62"/>
    </row>
    <row r="165" spans="7:7" x14ac:dyDescent="0.35">
      <c r="G165" s="62"/>
    </row>
    <row r="166" spans="7:7" x14ac:dyDescent="0.35">
      <c r="G166" s="62"/>
    </row>
    <row r="167" spans="7:7" x14ac:dyDescent="0.35">
      <c r="G167" s="62"/>
    </row>
    <row r="168" spans="7:7" x14ac:dyDescent="0.35">
      <c r="G168" s="62"/>
    </row>
    <row r="169" spans="7:7" x14ac:dyDescent="0.35">
      <c r="G169" s="62"/>
    </row>
    <row r="170" spans="7:7" x14ac:dyDescent="0.35">
      <c r="G170" s="62"/>
    </row>
  </sheetData>
  <sheetProtection algorithmName="SHA-512" hashValue="Lik24LEjD83H89Cr7JDSKsRZXDG2yAX8AJLS1/ENOAnixZ9HDIhuQpzb4tmlhApncdrxNQ9I9oC4rW4XAlSK4A==" saltValue="2VidTa9aKmUZ2kXgzpJTcg==" spinCount="100000" sheet="1" objects="1" scenarios="1"/>
  <mergeCells count="2">
    <mergeCell ref="A4:L4"/>
    <mergeCell ref="A21:I21"/>
  </mergeCells>
  <conditionalFormatting sqref="K21">
    <cfRule type="cellIs" dxfId="3" priority="1" operator="lessThan">
      <formula>18170</formula>
    </cfRule>
    <cfRule type="cellIs" dxfId="2" priority="2" operator="greaterThan">
      <formula>18170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
  <sheetViews>
    <sheetView topLeftCell="A10" zoomScale="70" zoomScaleNormal="70" workbookViewId="0">
      <selection activeCell="I11" sqref="I11"/>
    </sheetView>
  </sheetViews>
  <sheetFormatPr defaultColWidth="13.6640625" defaultRowHeight="13.5" x14ac:dyDescent="0.35"/>
  <cols>
    <col min="1" max="1" width="6.6640625" style="47" bestFit="1" customWidth="1"/>
    <col min="2" max="2" width="18.86328125" style="47" customWidth="1"/>
    <col min="3" max="3" width="28.6640625" style="47" customWidth="1"/>
    <col min="4" max="4" width="24.6640625" style="47" customWidth="1"/>
    <col min="5" max="5" width="29.33203125" style="87" customWidth="1"/>
    <col min="6" max="6" width="5.46484375" style="47" bestFit="1" customWidth="1"/>
    <col min="7" max="7" width="22.6640625" style="47" bestFit="1" customWidth="1"/>
    <col min="8" max="8" width="15" style="47" bestFit="1" customWidth="1"/>
    <col min="9" max="9" width="20.86328125" style="109" customWidth="1"/>
    <col min="10" max="10" width="17.33203125" style="47" bestFit="1" customWidth="1"/>
    <col min="11" max="11" width="19.46484375" style="47" bestFit="1" customWidth="1"/>
    <col min="12" max="12" width="25.33203125" style="47" customWidth="1"/>
    <col min="13" max="13" width="14.6640625" style="47" bestFit="1" customWidth="1"/>
    <col min="14" max="16384" width="13.6640625" style="47"/>
  </cols>
  <sheetData>
    <row r="1" spans="1:14" s="1" customFormat="1" ht="27" customHeight="1" x14ac:dyDescent="0.45">
      <c r="A1" s="101" t="s">
        <v>215</v>
      </c>
      <c r="B1" s="2"/>
      <c r="E1" s="86"/>
      <c r="F1" s="44"/>
      <c r="G1" s="44"/>
      <c r="H1" s="46"/>
      <c r="I1" s="108"/>
    </row>
    <row r="2" spans="1:14" s="1" customFormat="1" x14ac:dyDescent="0.45">
      <c r="A2" s="44"/>
      <c r="E2" s="86"/>
      <c r="F2" s="44"/>
      <c r="G2" s="44"/>
      <c r="H2" s="46"/>
      <c r="I2" s="108"/>
    </row>
    <row r="3" spans="1:14" s="1" customFormat="1" ht="44.25" customHeight="1" x14ac:dyDescent="0.45">
      <c r="A3" s="3" t="s">
        <v>20</v>
      </c>
      <c r="B3" s="4" t="s">
        <v>21</v>
      </c>
      <c r="C3" s="4" t="s">
        <v>22</v>
      </c>
      <c r="D3" s="4" t="s">
        <v>213</v>
      </c>
      <c r="E3" s="4" t="s">
        <v>23</v>
      </c>
      <c r="F3" s="5" t="s">
        <v>24</v>
      </c>
      <c r="G3" s="7" t="s">
        <v>219</v>
      </c>
      <c r="H3" s="8" t="s">
        <v>25</v>
      </c>
      <c r="I3" s="152" t="s">
        <v>249</v>
      </c>
      <c r="J3" s="9" t="s">
        <v>248</v>
      </c>
      <c r="K3" s="9" t="s">
        <v>26</v>
      </c>
      <c r="L3" s="153" t="s">
        <v>27</v>
      </c>
      <c r="M3" s="3" t="s">
        <v>28</v>
      </c>
    </row>
    <row r="4" spans="1:14" s="1" customFormat="1" ht="17.649999999999999" x14ac:dyDescent="0.45">
      <c r="A4" s="190" t="s">
        <v>83</v>
      </c>
      <c r="B4" s="191"/>
      <c r="C4" s="191"/>
      <c r="D4" s="191"/>
      <c r="E4" s="191"/>
      <c r="F4" s="191"/>
      <c r="G4" s="191"/>
      <c r="H4" s="191"/>
      <c r="I4" s="191"/>
      <c r="J4" s="191"/>
      <c r="K4" s="191"/>
      <c r="L4" s="191"/>
      <c r="M4" s="154"/>
    </row>
    <row r="5" spans="1:14" s="1" customFormat="1" ht="76.5" x14ac:dyDescent="0.45">
      <c r="A5" s="120">
        <v>1</v>
      </c>
      <c r="B5" s="121" t="s">
        <v>84</v>
      </c>
      <c r="C5" s="11" t="s">
        <v>85</v>
      </c>
      <c r="D5" s="122" t="s">
        <v>86</v>
      </c>
      <c r="E5" s="143" t="s">
        <v>226</v>
      </c>
      <c r="F5" s="120" t="s">
        <v>32</v>
      </c>
      <c r="G5" s="124">
        <v>10</v>
      </c>
      <c r="H5" s="125">
        <v>23</v>
      </c>
      <c r="I5" s="125">
        <f>H5*0.15+H5</f>
        <v>26.45</v>
      </c>
      <c r="J5" s="126"/>
      <c r="K5" s="127">
        <f t="shared" ref="K5:K47" si="0">G5*J5</f>
        <v>0</v>
      </c>
      <c r="L5" s="128"/>
      <c r="M5" s="128"/>
      <c r="N5" s="150"/>
    </row>
    <row r="6" spans="1:14" s="1" customFormat="1" ht="38.25" x14ac:dyDescent="0.45">
      <c r="A6" s="120">
        <v>2</v>
      </c>
      <c r="B6" s="121" t="s">
        <v>61</v>
      </c>
      <c r="C6" s="119" t="s">
        <v>186</v>
      </c>
      <c r="D6" s="12" t="s">
        <v>168</v>
      </c>
      <c r="E6" s="123" t="s">
        <v>31</v>
      </c>
      <c r="F6" s="120" t="s">
        <v>32</v>
      </c>
      <c r="G6" s="124">
        <v>80</v>
      </c>
      <c r="H6" s="125">
        <v>10</v>
      </c>
      <c r="I6" s="125">
        <f>H6*0.15+H6</f>
        <v>11.5</v>
      </c>
      <c r="J6" s="126"/>
      <c r="K6" s="127">
        <f t="shared" si="0"/>
        <v>0</v>
      </c>
      <c r="L6" s="128"/>
      <c r="M6" s="128"/>
      <c r="N6" s="150"/>
    </row>
    <row r="7" spans="1:14" s="1" customFormat="1" ht="58.5" customHeight="1" x14ac:dyDescent="0.45">
      <c r="A7" s="120">
        <v>3</v>
      </c>
      <c r="B7" s="121" t="s">
        <v>88</v>
      </c>
      <c r="C7" s="119" t="s">
        <v>89</v>
      </c>
      <c r="D7" s="122" t="s">
        <v>86</v>
      </c>
      <c r="E7" s="123" t="s">
        <v>31</v>
      </c>
      <c r="F7" s="120" t="s">
        <v>32</v>
      </c>
      <c r="G7" s="124">
        <v>40</v>
      </c>
      <c r="H7" s="125">
        <v>13</v>
      </c>
      <c r="I7" s="125">
        <f t="shared" ref="I7:I47" si="1">H7*0.15+H7</f>
        <v>14.95</v>
      </c>
      <c r="J7" s="126"/>
      <c r="K7" s="127">
        <f t="shared" si="0"/>
        <v>0</v>
      </c>
      <c r="L7" s="128"/>
      <c r="M7" s="128"/>
      <c r="N7" s="150"/>
    </row>
    <row r="8" spans="1:14" s="1" customFormat="1" ht="149.44999999999999" customHeight="1" x14ac:dyDescent="0.45">
      <c r="A8" s="120">
        <v>4</v>
      </c>
      <c r="B8" s="121" t="s">
        <v>94</v>
      </c>
      <c r="C8" s="144" t="s">
        <v>224</v>
      </c>
      <c r="D8" s="122" t="s">
        <v>86</v>
      </c>
      <c r="E8" s="143" t="s">
        <v>225</v>
      </c>
      <c r="F8" s="120" t="s">
        <v>32</v>
      </c>
      <c r="G8" s="124">
        <v>5</v>
      </c>
      <c r="H8" s="125">
        <v>35</v>
      </c>
      <c r="I8" s="125">
        <f t="shared" si="1"/>
        <v>40.25</v>
      </c>
      <c r="J8" s="126"/>
      <c r="K8" s="127">
        <f t="shared" si="0"/>
        <v>0</v>
      </c>
      <c r="L8" s="128"/>
      <c r="M8" s="128"/>
      <c r="N8" s="150"/>
    </row>
    <row r="9" spans="1:14" s="1" customFormat="1" ht="153" x14ac:dyDescent="0.45">
      <c r="A9" s="10">
        <v>5</v>
      </c>
      <c r="B9" s="11" t="s">
        <v>95</v>
      </c>
      <c r="C9" s="130" t="s">
        <v>96</v>
      </c>
      <c r="D9" s="122" t="s">
        <v>86</v>
      </c>
      <c r="E9" s="146" t="s">
        <v>252</v>
      </c>
      <c r="F9" s="120" t="s">
        <v>32</v>
      </c>
      <c r="G9" s="124">
        <v>10</v>
      </c>
      <c r="H9" s="125">
        <v>84</v>
      </c>
      <c r="I9" s="125">
        <f t="shared" si="1"/>
        <v>96.6</v>
      </c>
      <c r="J9" s="126"/>
      <c r="K9" s="127">
        <f t="shared" si="0"/>
        <v>0</v>
      </c>
      <c r="L9" s="128"/>
      <c r="M9" s="128"/>
      <c r="N9" s="150"/>
    </row>
    <row r="10" spans="1:14" s="1" customFormat="1" ht="103.25" customHeight="1" x14ac:dyDescent="0.45">
      <c r="A10" s="10">
        <v>6</v>
      </c>
      <c r="B10" s="121" t="s">
        <v>100</v>
      </c>
      <c r="C10" s="119" t="s">
        <v>101</v>
      </c>
      <c r="D10" s="122" t="s">
        <v>86</v>
      </c>
      <c r="E10" s="123" t="s">
        <v>87</v>
      </c>
      <c r="F10" s="120" t="s">
        <v>32</v>
      </c>
      <c r="G10" s="124">
        <v>10</v>
      </c>
      <c r="H10" s="125">
        <v>37</v>
      </c>
      <c r="I10" s="125">
        <f t="shared" si="1"/>
        <v>42.55</v>
      </c>
      <c r="J10" s="126"/>
      <c r="K10" s="127">
        <f t="shared" si="0"/>
        <v>0</v>
      </c>
      <c r="L10" s="128"/>
      <c r="M10" s="128"/>
      <c r="N10" s="150"/>
    </row>
    <row r="11" spans="1:14" s="1" customFormat="1" ht="108" customHeight="1" x14ac:dyDescent="0.45">
      <c r="A11" s="10">
        <v>7</v>
      </c>
      <c r="B11" s="11" t="s">
        <v>106</v>
      </c>
      <c r="C11" s="129" t="s">
        <v>107</v>
      </c>
      <c r="D11" s="30" t="s">
        <v>86</v>
      </c>
      <c r="E11" s="123" t="s">
        <v>31</v>
      </c>
      <c r="F11" s="120" t="s">
        <v>32</v>
      </c>
      <c r="G11" s="124">
        <v>3</v>
      </c>
      <c r="H11" s="125">
        <v>18</v>
      </c>
      <c r="I11" s="125">
        <f t="shared" si="1"/>
        <v>20.7</v>
      </c>
      <c r="J11" s="126"/>
      <c r="K11" s="127">
        <f t="shared" si="0"/>
        <v>0</v>
      </c>
      <c r="L11" s="128"/>
      <c r="M11" s="128"/>
      <c r="N11" s="150"/>
    </row>
    <row r="12" spans="1:14" s="1" customFormat="1" ht="51" x14ac:dyDescent="0.45">
      <c r="A12" s="120">
        <v>8</v>
      </c>
      <c r="B12" s="121" t="s">
        <v>111</v>
      </c>
      <c r="C12" s="131" t="s">
        <v>112</v>
      </c>
      <c r="D12" s="122" t="s">
        <v>86</v>
      </c>
      <c r="E12" s="123" t="s">
        <v>31</v>
      </c>
      <c r="F12" s="120" t="s">
        <v>47</v>
      </c>
      <c r="G12" s="124">
        <v>15</v>
      </c>
      <c r="H12" s="125">
        <v>13</v>
      </c>
      <c r="I12" s="125">
        <f t="shared" si="1"/>
        <v>14.95</v>
      </c>
      <c r="J12" s="126"/>
      <c r="K12" s="127">
        <f t="shared" si="0"/>
        <v>0</v>
      </c>
      <c r="L12" s="128"/>
      <c r="M12" s="128"/>
      <c r="N12" s="150"/>
    </row>
    <row r="13" spans="1:14" s="1" customFormat="1" ht="61.5" customHeight="1" x14ac:dyDescent="0.45">
      <c r="A13" s="10">
        <v>9</v>
      </c>
      <c r="B13" s="121" t="s">
        <v>113</v>
      </c>
      <c r="C13" s="121" t="s">
        <v>114</v>
      </c>
      <c r="D13" s="122" t="s">
        <v>86</v>
      </c>
      <c r="E13" s="12" t="s">
        <v>115</v>
      </c>
      <c r="F13" s="120" t="s">
        <v>47</v>
      </c>
      <c r="G13" s="124">
        <v>10</v>
      </c>
      <c r="H13" s="125">
        <v>7</v>
      </c>
      <c r="I13" s="125">
        <f t="shared" si="1"/>
        <v>8.0500000000000007</v>
      </c>
      <c r="J13" s="126"/>
      <c r="K13" s="127">
        <f t="shared" si="0"/>
        <v>0</v>
      </c>
      <c r="L13" s="128"/>
      <c r="M13" s="128"/>
      <c r="N13" s="150"/>
    </row>
    <row r="14" spans="1:14" s="1" customFormat="1" ht="81.599999999999994" customHeight="1" x14ac:dyDescent="0.45">
      <c r="A14" s="120">
        <v>10</v>
      </c>
      <c r="B14" s="121" t="s">
        <v>124</v>
      </c>
      <c r="C14" s="129" t="s">
        <v>220</v>
      </c>
      <c r="D14" s="122" t="s">
        <v>86</v>
      </c>
      <c r="E14" s="123" t="s">
        <v>125</v>
      </c>
      <c r="F14" s="120" t="s">
        <v>47</v>
      </c>
      <c r="G14" s="124">
        <v>20</v>
      </c>
      <c r="H14" s="125">
        <v>3</v>
      </c>
      <c r="I14" s="125">
        <f t="shared" si="1"/>
        <v>3.45</v>
      </c>
      <c r="J14" s="126"/>
      <c r="K14" s="127">
        <f t="shared" si="0"/>
        <v>0</v>
      </c>
      <c r="L14" s="128"/>
      <c r="M14" s="128"/>
      <c r="N14" s="150"/>
    </row>
    <row r="15" spans="1:14" s="1" customFormat="1" ht="224.45" customHeight="1" x14ac:dyDescent="0.45">
      <c r="A15" s="10">
        <v>11</v>
      </c>
      <c r="B15" s="121" t="s">
        <v>126</v>
      </c>
      <c r="C15" s="121" t="s">
        <v>199</v>
      </c>
      <c r="D15" s="122" t="s">
        <v>86</v>
      </c>
      <c r="E15" s="12" t="s">
        <v>127</v>
      </c>
      <c r="F15" s="120" t="s">
        <v>47</v>
      </c>
      <c r="G15" s="124">
        <v>10</v>
      </c>
      <c r="H15" s="125">
        <v>22</v>
      </c>
      <c r="I15" s="125">
        <f t="shared" si="1"/>
        <v>25.3</v>
      </c>
      <c r="J15" s="126"/>
      <c r="K15" s="127">
        <f t="shared" si="0"/>
        <v>0</v>
      </c>
      <c r="L15" s="128"/>
      <c r="M15" s="128"/>
      <c r="N15" s="150"/>
    </row>
    <row r="16" spans="1:14" s="1" customFormat="1" ht="121.25" customHeight="1" x14ac:dyDescent="0.45">
      <c r="A16" s="120">
        <v>12</v>
      </c>
      <c r="B16" s="129" t="s">
        <v>133</v>
      </c>
      <c r="C16" s="119" t="s">
        <v>134</v>
      </c>
      <c r="D16" s="132" t="s">
        <v>86</v>
      </c>
      <c r="E16" s="123" t="s">
        <v>31</v>
      </c>
      <c r="F16" s="133" t="s">
        <v>32</v>
      </c>
      <c r="G16" s="134">
        <v>5</v>
      </c>
      <c r="H16" s="135">
        <v>29</v>
      </c>
      <c r="I16" s="125">
        <f t="shared" si="1"/>
        <v>33.35</v>
      </c>
      <c r="J16" s="126"/>
      <c r="K16" s="127">
        <f t="shared" si="0"/>
        <v>0</v>
      </c>
      <c r="L16" s="136"/>
      <c r="M16" s="136"/>
      <c r="N16" s="150"/>
    </row>
    <row r="17" spans="1:14" s="1" customFormat="1" ht="86" customHeight="1" x14ac:dyDescent="0.45">
      <c r="A17" s="120">
        <v>13</v>
      </c>
      <c r="B17" s="11" t="s">
        <v>135</v>
      </c>
      <c r="C17" s="20" t="s">
        <v>136</v>
      </c>
      <c r="D17" s="123" t="s">
        <v>86</v>
      </c>
      <c r="E17" s="12" t="s">
        <v>137</v>
      </c>
      <c r="F17" s="120" t="s">
        <v>47</v>
      </c>
      <c r="G17" s="124">
        <v>10</v>
      </c>
      <c r="H17" s="125">
        <v>5</v>
      </c>
      <c r="I17" s="125">
        <f t="shared" si="1"/>
        <v>5.75</v>
      </c>
      <c r="J17" s="126"/>
      <c r="K17" s="127">
        <f t="shared" si="0"/>
        <v>0</v>
      </c>
      <c r="L17" s="128"/>
      <c r="M17" s="128"/>
      <c r="N17" s="150"/>
    </row>
    <row r="18" spans="1:14" s="1" customFormat="1" ht="54.75" customHeight="1" x14ac:dyDescent="0.45">
      <c r="A18" s="10">
        <v>14</v>
      </c>
      <c r="B18" s="121" t="s">
        <v>138</v>
      </c>
      <c r="C18" s="129" t="s">
        <v>139</v>
      </c>
      <c r="D18" s="122" t="s">
        <v>86</v>
      </c>
      <c r="E18" s="123" t="s">
        <v>31</v>
      </c>
      <c r="F18" s="120" t="s">
        <v>32</v>
      </c>
      <c r="G18" s="124">
        <v>15</v>
      </c>
      <c r="H18" s="125">
        <v>65</v>
      </c>
      <c r="I18" s="125">
        <f t="shared" si="1"/>
        <v>74.75</v>
      </c>
      <c r="J18" s="126"/>
      <c r="K18" s="127">
        <f t="shared" si="0"/>
        <v>0</v>
      </c>
      <c r="L18" s="128"/>
      <c r="M18" s="128"/>
      <c r="N18" s="150"/>
    </row>
    <row r="19" spans="1:14" s="1" customFormat="1" ht="46.5" customHeight="1" x14ac:dyDescent="0.45">
      <c r="A19" s="120">
        <v>15</v>
      </c>
      <c r="B19" s="121" t="s">
        <v>140</v>
      </c>
      <c r="C19" s="119" t="s">
        <v>200</v>
      </c>
      <c r="D19" s="122" t="s">
        <v>86</v>
      </c>
      <c r="E19" s="123" t="s">
        <v>31</v>
      </c>
      <c r="F19" s="120" t="s">
        <v>32</v>
      </c>
      <c r="G19" s="124">
        <v>15</v>
      </c>
      <c r="H19" s="125">
        <v>45</v>
      </c>
      <c r="I19" s="125">
        <f t="shared" si="1"/>
        <v>51.75</v>
      </c>
      <c r="J19" s="126"/>
      <c r="K19" s="127">
        <f t="shared" si="0"/>
        <v>0</v>
      </c>
      <c r="L19" s="128"/>
      <c r="M19" s="128"/>
      <c r="N19" s="150"/>
    </row>
    <row r="20" spans="1:14" s="1" customFormat="1" ht="25.5" x14ac:dyDescent="0.45">
      <c r="A20" s="10">
        <v>16</v>
      </c>
      <c r="B20" s="121" t="s">
        <v>143</v>
      </c>
      <c r="C20" s="129" t="s">
        <v>144</v>
      </c>
      <c r="D20" s="122" t="s">
        <v>86</v>
      </c>
      <c r="E20" s="123" t="s">
        <v>31</v>
      </c>
      <c r="F20" s="120" t="s">
        <v>47</v>
      </c>
      <c r="G20" s="124">
        <v>40</v>
      </c>
      <c r="H20" s="125">
        <v>16.5</v>
      </c>
      <c r="I20" s="125">
        <f t="shared" si="1"/>
        <v>18.975000000000001</v>
      </c>
      <c r="J20" s="126"/>
      <c r="K20" s="127">
        <f t="shared" si="0"/>
        <v>0</v>
      </c>
      <c r="L20" s="128"/>
      <c r="M20" s="128"/>
      <c r="N20" s="150"/>
    </row>
    <row r="21" spans="1:14" s="1" customFormat="1" ht="76.5" x14ac:dyDescent="0.45">
      <c r="A21" s="10">
        <v>17</v>
      </c>
      <c r="B21" s="121" t="s">
        <v>122</v>
      </c>
      <c r="C21" s="141" t="s">
        <v>223</v>
      </c>
      <c r="D21" s="122" t="s">
        <v>86</v>
      </c>
      <c r="E21" s="143" t="s">
        <v>226</v>
      </c>
      <c r="F21" s="120" t="s">
        <v>32</v>
      </c>
      <c r="G21" s="124">
        <v>6</v>
      </c>
      <c r="H21" s="137">
        <v>45</v>
      </c>
      <c r="I21" s="125">
        <f t="shared" si="1"/>
        <v>51.75</v>
      </c>
      <c r="J21" s="126"/>
      <c r="K21" s="127">
        <f t="shared" si="0"/>
        <v>0</v>
      </c>
      <c r="L21" s="128"/>
      <c r="M21" s="128"/>
      <c r="N21" s="150"/>
    </row>
    <row r="22" spans="1:14" s="1" customFormat="1" ht="41.25" customHeight="1" x14ac:dyDescent="0.45">
      <c r="A22" s="120">
        <v>18</v>
      </c>
      <c r="B22" s="16" t="s">
        <v>150</v>
      </c>
      <c r="C22" s="11" t="s">
        <v>151</v>
      </c>
      <c r="D22" s="123" t="s">
        <v>168</v>
      </c>
      <c r="E22" s="123"/>
      <c r="F22" s="120" t="s">
        <v>47</v>
      </c>
      <c r="G22" s="124">
        <v>5</v>
      </c>
      <c r="H22" s="125">
        <v>12</v>
      </c>
      <c r="I22" s="125">
        <f t="shared" si="1"/>
        <v>13.8</v>
      </c>
      <c r="J22" s="126"/>
      <c r="K22" s="127">
        <f t="shared" si="0"/>
        <v>0</v>
      </c>
      <c r="L22" s="128"/>
      <c r="M22" s="128"/>
      <c r="N22" s="150"/>
    </row>
    <row r="23" spans="1:14" s="1" customFormat="1" ht="81.599999999999994" customHeight="1" x14ac:dyDescent="0.45">
      <c r="A23" s="120">
        <v>19</v>
      </c>
      <c r="B23" s="121" t="s">
        <v>152</v>
      </c>
      <c r="C23" s="129" t="s">
        <v>153</v>
      </c>
      <c r="D23" s="122" t="s">
        <v>86</v>
      </c>
      <c r="E23" s="143" t="s">
        <v>240</v>
      </c>
      <c r="F23" s="120" t="s">
        <v>47</v>
      </c>
      <c r="G23" s="124">
        <v>50</v>
      </c>
      <c r="H23" s="125">
        <v>7</v>
      </c>
      <c r="I23" s="125">
        <f t="shared" si="1"/>
        <v>8.0500000000000007</v>
      </c>
      <c r="J23" s="126"/>
      <c r="K23" s="127">
        <f t="shared" si="0"/>
        <v>0</v>
      </c>
      <c r="L23" s="128"/>
      <c r="M23" s="128"/>
      <c r="N23" s="150"/>
    </row>
    <row r="24" spans="1:14" s="1" customFormat="1" ht="63.75" x14ac:dyDescent="0.45">
      <c r="A24" s="10">
        <v>20</v>
      </c>
      <c r="B24" s="121" t="s">
        <v>154</v>
      </c>
      <c r="C24" s="19" t="s">
        <v>155</v>
      </c>
      <c r="D24" s="122" t="s">
        <v>86</v>
      </c>
      <c r="E24" s="19" t="s">
        <v>241</v>
      </c>
      <c r="F24" s="120" t="s">
        <v>47</v>
      </c>
      <c r="G24" s="124">
        <v>3</v>
      </c>
      <c r="H24" s="125">
        <v>130</v>
      </c>
      <c r="I24" s="125">
        <f t="shared" si="1"/>
        <v>149.5</v>
      </c>
      <c r="J24" s="126"/>
      <c r="K24" s="127">
        <f t="shared" si="0"/>
        <v>0</v>
      </c>
      <c r="L24" s="128"/>
      <c r="M24" s="128"/>
      <c r="N24" s="150"/>
    </row>
    <row r="25" spans="1:14" s="1" customFormat="1" ht="76.5" x14ac:dyDescent="0.45">
      <c r="A25" s="120">
        <v>21</v>
      </c>
      <c r="B25" s="121" t="s">
        <v>156</v>
      </c>
      <c r="C25" s="129" t="s">
        <v>157</v>
      </c>
      <c r="D25" s="122" t="s">
        <v>86</v>
      </c>
      <c r="E25" s="146" t="s">
        <v>242</v>
      </c>
      <c r="F25" s="120" t="s">
        <v>32</v>
      </c>
      <c r="G25" s="124">
        <v>3</v>
      </c>
      <c r="H25" s="125">
        <v>150</v>
      </c>
      <c r="I25" s="125">
        <f t="shared" si="1"/>
        <v>172.5</v>
      </c>
      <c r="J25" s="126"/>
      <c r="K25" s="127">
        <f t="shared" si="0"/>
        <v>0</v>
      </c>
      <c r="L25" s="128"/>
      <c r="M25" s="128"/>
      <c r="N25" s="150"/>
    </row>
    <row r="26" spans="1:14" s="1" customFormat="1" ht="140.44999999999999" customHeight="1" x14ac:dyDescent="0.45">
      <c r="A26" s="120">
        <v>22</v>
      </c>
      <c r="B26" s="121" t="s">
        <v>158</v>
      </c>
      <c r="C26" s="19" t="s">
        <v>159</v>
      </c>
      <c r="D26" s="122" t="s">
        <v>86</v>
      </c>
      <c r="E26" s="12" t="s">
        <v>244</v>
      </c>
      <c r="F26" s="120" t="s">
        <v>47</v>
      </c>
      <c r="G26" s="124">
        <v>4</v>
      </c>
      <c r="H26" s="125">
        <v>30</v>
      </c>
      <c r="I26" s="125">
        <f t="shared" si="1"/>
        <v>34.5</v>
      </c>
      <c r="J26" s="126"/>
      <c r="K26" s="127">
        <f t="shared" si="0"/>
        <v>0</v>
      </c>
      <c r="L26" s="128"/>
      <c r="M26" s="138"/>
      <c r="N26" s="150"/>
    </row>
    <row r="27" spans="1:14" s="1" customFormat="1" ht="103.25" customHeight="1" x14ac:dyDescent="0.45">
      <c r="A27" s="10">
        <v>23</v>
      </c>
      <c r="B27" s="121" t="s">
        <v>160</v>
      </c>
      <c r="C27" s="149" t="s">
        <v>245</v>
      </c>
      <c r="D27" s="122" t="s">
        <v>86</v>
      </c>
      <c r="E27" s="39" t="s">
        <v>243</v>
      </c>
      <c r="F27" s="120" t="s">
        <v>32</v>
      </c>
      <c r="G27" s="124">
        <v>3</v>
      </c>
      <c r="H27" s="125">
        <v>125</v>
      </c>
      <c r="I27" s="125">
        <f t="shared" si="1"/>
        <v>143.75</v>
      </c>
      <c r="J27" s="126"/>
      <c r="K27" s="127">
        <f t="shared" si="0"/>
        <v>0</v>
      </c>
      <c r="L27" s="128"/>
      <c r="M27" s="128"/>
      <c r="N27" s="150"/>
    </row>
    <row r="28" spans="1:14" s="1" customFormat="1" ht="63.75" x14ac:dyDescent="0.45">
      <c r="A28" s="10">
        <v>24</v>
      </c>
      <c r="B28" s="11" t="s">
        <v>57</v>
      </c>
      <c r="C28" s="20" t="s">
        <v>185</v>
      </c>
      <c r="D28" s="11" t="s">
        <v>218</v>
      </c>
      <c r="E28" s="123" t="s">
        <v>31</v>
      </c>
      <c r="F28" s="120" t="s">
        <v>32</v>
      </c>
      <c r="G28" s="40">
        <v>50</v>
      </c>
      <c r="H28" s="18">
        <v>14</v>
      </c>
      <c r="I28" s="125">
        <f t="shared" si="1"/>
        <v>16.100000000000001</v>
      </c>
      <c r="J28" s="126"/>
      <c r="K28" s="127">
        <f t="shared" si="0"/>
        <v>0</v>
      </c>
      <c r="L28" s="26"/>
      <c r="M28" s="26"/>
      <c r="N28" s="150"/>
    </row>
    <row r="29" spans="1:14" s="1" customFormat="1" ht="49.5" customHeight="1" x14ac:dyDescent="0.45">
      <c r="A29" s="10">
        <v>25</v>
      </c>
      <c r="B29" s="121" t="s">
        <v>90</v>
      </c>
      <c r="C29" s="119" t="s">
        <v>91</v>
      </c>
      <c r="D29" s="123" t="s">
        <v>168</v>
      </c>
      <c r="E29" s="123" t="s">
        <v>31</v>
      </c>
      <c r="F29" s="120" t="s">
        <v>32</v>
      </c>
      <c r="G29" s="124">
        <v>25</v>
      </c>
      <c r="H29" s="125">
        <v>20</v>
      </c>
      <c r="I29" s="125">
        <f t="shared" si="1"/>
        <v>23</v>
      </c>
      <c r="J29" s="126"/>
      <c r="K29" s="127">
        <f t="shared" si="0"/>
        <v>0</v>
      </c>
      <c r="L29" s="128"/>
      <c r="M29" s="128"/>
      <c r="N29" s="150"/>
    </row>
    <row r="30" spans="1:14" s="1" customFormat="1" ht="104.25" customHeight="1" x14ac:dyDescent="0.45">
      <c r="A30" s="120">
        <v>26</v>
      </c>
      <c r="B30" s="121" t="s">
        <v>92</v>
      </c>
      <c r="C30" s="141" t="s">
        <v>237</v>
      </c>
      <c r="D30" s="12" t="s">
        <v>169</v>
      </c>
      <c r="E30" s="142" t="s">
        <v>251</v>
      </c>
      <c r="F30" s="120" t="s">
        <v>32</v>
      </c>
      <c r="G30" s="124">
        <v>30</v>
      </c>
      <c r="H30" s="125">
        <v>55</v>
      </c>
      <c r="I30" s="125">
        <f t="shared" si="1"/>
        <v>63.25</v>
      </c>
      <c r="J30" s="126"/>
      <c r="K30" s="127">
        <f t="shared" si="0"/>
        <v>0</v>
      </c>
      <c r="L30" s="128"/>
      <c r="M30" s="128"/>
      <c r="N30" s="150"/>
    </row>
    <row r="31" spans="1:14" s="1" customFormat="1" ht="83" customHeight="1" x14ac:dyDescent="0.45">
      <c r="A31" s="10">
        <v>27</v>
      </c>
      <c r="B31" s="121" t="s">
        <v>93</v>
      </c>
      <c r="C31" s="119" t="s">
        <v>183</v>
      </c>
      <c r="D31" s="119" t="s">
        <v>217</v>
      </c>
      <c r="E31" s="123" t="s">
        <v>31</v>
      </c>
      <c r="F31" s="120" t="s">
        <v>32</v>
      </c>
      <c r="G31" s="124">
        <v>60</v>
      </c>
      <c r="H31" s="125">
        <v>50</v>
      </c>
      <c r="I31" s="125">
        <f t="shared" si="1"/>
        <v>57.5</v>
      </c>
      <c r="J31" s="126"/>
      <c r="K31" s="127">
        <f t="shared" si="0"/>
        <v>0</v>
      </c>
      <c r="L31" s="128"/>
      <c r="M31" s="128"/>
      <c r="N31" s="150"/>
    </row>
    <row r="32" spans="1:14" s="1" customFormat="1" ht="264.60000000000002" customHeight="1" x14ac:dyDescent="0.45">
      <c r="A32" s="120">
        <v>28</v>
      </c>
      <c r="B32" s="121" t="s">
        <v>97</v>
      </c>
      <c r="C32" s="147" t="s">
        <v>233</v>
      </c>
      <c r="D32" s="123" t="s">
        <v>98</v>
      </c>
      <c r="E32" s="143" t="s">
        <v>231</v>
      </c>
      <c r="F32" s="120" t="s">
        <v>32</v>
      </c>
      <c r="G32" s="124">
        <v>15</v>
      </c>
      <c r="H32" s="125">
        <v>78</v>
      </c>
      <c r="I32" s="125">
        <f t="shared" si="1"/>
        <v>89.7</v>
      </c>
      <c r="J32" s="126"/>
      <c r="K32" s="127">
        <f t="shared" si="0"/>
        <v>0</v>
      </c>
      <c r="L32" s="128"/>
      <c r="M32" s="128"/>
      <c r="N32" s="150"/>
    </row>
    <row r="33" spans="1:14" s="1" customFormat="1" ht="116" customHeight="1" x14ac:dyDescent="0.45">
      <c r="A33" s="120">
        <v>29</v>
      </c>
      <c r="B33" s="19" t="s">
        <v>99</v>
      </c>
      <c r="C33" s="19" t="s">
        <v>232</v>
      </c>
      <c r="D33" s="19" t="s">
        <v>170</v>
      </c>
      <c r="E33" s="143" t="s">
        <v>238</v>
      </c>
      <c r="F33" s="27" t="s">
        <v>32</v>
      </c>
      <c r="G33" s="41">
        <v>5</v>
      </c>
      <c r="H33" s="28">
        <v>100</v>
      </c>
      <c r="I33" s="125">
        <f t="shared" si="1"/>
        <v>115</v>
      </c>
      <c r="J33" s="126"/>
      <c r="K33" s="127">
        <f t="shared" si="0"/>
        <v>0</v>
      </c>
      <c r="L33" s="29"/>
      <c r="M33" s="29"/>
      <c r="N33" s="150"/>
    </row>
    <row r="34" spans="1:14" s="1" customFormat="1" ht="89.25" x14ac:dyDescent="0.45">
      <c r="A34" s="120">
        <v>30</v>
      </c>
      <c r="B34" s="33" t="s">
        <v>206</v>
      </c>
      <c r="C34" s="19" t="s">
        <v>102</v>
      </c>
      <c r="D34" s="11" t="s">
        <v>34</v>
      </c>
      <c r="E34" s="123" t="s">
        <v>31</v>
      </c>
      <c r="F34" s="10" t="s">
        <v>32</v>
      </c>
      <c r="G34" s="32">
        <v>5</v>
      </c>
      <c r="H34" s="114">
        <v>30</v>
      </c>
      <c r="I34" s="125">
        <f t="shared" si="1"/>
        <v>34.5</v>
      </c>
      <c r="J34" s="126"/>
      <c r="K34" s="127">
        <f t="shared" si="0"/>
        <v>0</v>
      </c>
      <c r="L34" s="29"/>
      <c r="M34" s="29"/>
      <c r="N34" s="150"/>
    </row>
    <row r="35" spans="1:14" s="1" customFormat="1" ht="137" customHeight="1" x14ac:dyDescent="0.45">
      <c r="A35" s="120">
        <v>31</v>
      </c>
      <c r="B35" s="121" t="s">
        <v>103</v>
      </c>
      <c r="C35" s="121" t="s">
        <v>104</v>
      </c>
      <c r="D35" s="12" t="s">
        <v>171</v>
      </c>
      <c r="E35" s="12" t="s">
        <v>105</v>
      </c>
      <c r="F35" s="148" t="s">
        <v>239</v>
      </c>
      <c r="G35" s="124">
        <v>10</v>
      </c>
      <c r="H35" s="125">
        <v>10</v>
      </c>
      <c r="I35" s="125">
        <f t="shared" si="1"/>
        <v>11.5</v>
      </c>
      <c r="J35" s="126"/>
      <c r="K35" s="127">
        <f t="shared" si="0"/>
        <v>0</v>
      </c>
      <c r="L35" s="128"/>
      <c r="M35" s="128"/>
      <c r="N35" s="150"/>
    </row>
    <row r="36" spans="1:14" s="1" customFormat="1" ht="66.75" customHeight="1" x14ac:dyDescent="0.45">
      <c r="A36" s="120">
        <v>32</v>
      </c>
      <c r="B36" s="11" t="s">
        <v>108</v>
      </c>
      <c r="C36" s="12" t="s">
        <v>109</v>
      </c>
      <c r="D36" s="12" t="s">
        <v>172</v>
      </c>
      <c r="E36" s="123" t="s">
        <v>110</v>
      </c>
      <c r="F36" s="148" t="s">
        <v>239</v>
      </c>
      <c r="G36" s="124">
        <v>10</v>
      </c>
      <c r="H36" s="125">
        <v>20</v>
      </c>
      <c r="I36" s="125">
        <f t="shared" si="1"/>
        <v>23</v>
      </c>
      <c r="J36" s="126"/>
      <c r="K36" s="127">
        <f t="shared" si="0"/>
        <v>0</v>
      </c>
      <c r="L36" s="128"/>
      <c r="M36" s="128"/>
      <c r="N36" s="150"/>
    </row>
    <row r="37" spans="1:14" s="1" customFormat="1" ht="119" customHeight="1" x14ac:dyDescent="0.45">
      <c r="A37" s="120">
        <v>33</v>
      </c>
      <c r="B37" s="121" t="s">
        <v>116</v>
      </c>
      <c r="C37" s="129" t="s">
        <v>117</v>
      </c>
      <c r="D37" s="20" t="s">
        <v>173</v>
      </c>
      <c r="E37" s="123" t="s">
        <v>118</v>
      </c>
      <c r="F37" s="120" t="s">
        <v>47</v>
      </c>
      <c r="G37" s="124">
        <v>15</v>
      </c>
      <c r="H37" s="125">
        <v>10</v>
      </c>
      <c r="I37" s="125">
        <f t="shared" si="1"/>
        <v>11.5</v>
      </c>
      <c r="J37" s="126"/>
      <c r="K37" s="127">
        <f t="shared" si="0"/>
        <v>0</v>
      </c>
      <c r="L37" s="128"/>
      <c r="M37" s="128"/>
      <c r="N37" s="150"/>
    </row>
    <row r="38" spans="1:14" s="1" customFormat="1" ht="35.25" customHeight="1" x14ac:dyDescent="0.45">
      <c r="A38" s="120">
        <v>34</v>
      </c>
      <c r="B38" s="129" t="s">
        <v>119</v>
      </c>
      <c r="C38" s="121" t="s">
        <v>120</v>
      </c>
      <c r="D38" s="119" t="s">
        <v>121</v>
      </c>
      <c r="E38" s="123" t="s">
        <v>31</v>
      </c>
      <c r="F38" s="133" t="s">
        <v>32</v>
      </c>
      <c r="G38" s="134">
        <v>10</v>
      </c>
      <c r="H38" s="135">
        <v>4</v>
      </c>
      <c r="I38" s="125">
        <f t="shared" si="1"/>
        <v>4.5999999999999996</v>
      </c>
      <c r="J38" s="126"/>
      <c r="K38" s="127">
        <f t="shared" si="0"/>
        <v>0</v>
      </c>
      <c r="L38" s="136"/>
      <c r="M38" s="136"/>
      <c r="N38" s="150"/>
    </row>
    <row r="39" spans="1:14" s="1" customFormat="1" ht="51.75" customHeight="1" x14ac:dyDescent="0.45">
      <c r="A39" s="120">
        <v>35</v>
      </c>
      <c r="B39" s="11" t="s">
        <v>123</v>
      </c>
      <c r="C39" s="19" t="s">
        <v>198</v>
      </c>
      <c r="D39" s="12" t="s">
        <v>34</v>
      </c>
      <c r="E39" s="123" t="s">
        <v>31</v>
      </c>
      <c r="F39" s="120" t="s">
        <v>32</v>
      </c>
      <c r="G39" s="40">
        <v>2</v>
      </c>
      <c r="H39" s="18">
        <v>5.5</v>
      </c>
      <c r="I39" s="125">
        <f t="shared" si="1"/>
        <v>6.3250000000000002</v>
      </c>
      <c r="J39" s="126"/>
      <c r="K39" s="127">
        <f t="shared" si="0"/>
        <v>0</v>
      </c>
      <c r="L39" s="26"/>
      <c r="M39" s="26"/>
      <c r="N39" s="150"/>
    </row>
    <row r="40" spans="1:14" s="1" customFormat="1" ht="93.75" customHeight="1" x14ac:dyDescent="0.45">
      <c r="A40" s="120">
        <v>36</v>
      </c>
      <c r="B40" s="121" t="s">
        <v>128</v>
      </c>
      <c r="C40" s="121" t="s">
        <v>187</v>
      </c>
      <c r="D40" s="12" t="s">
        <v>173</v>
      </c>
      <c r="E40" s="12" t="s">
        <v>129</v>
      </c>
      <c r="F40" s="120" t="s">
        <v>47</v>
      </c>
      <c r="G40" s="124">
        <v>90</v>
      </c>
      <c r="H40" s="125">
        <v>8</v>
      </c>
      <c r="I40" s="125">
        <f t="shared" si="1"/>
        <v>9.1999999999999993</v>
      </c>
      <c r="J40" s="126"/>
      <c r="K40" s="127">
        <f t="shared" si="0"/>
        <v>0</v>
      </c>
      <c r="L40" s="128"/>
      <c r="M40" s="128"/>
      <c r="N40" s="150"/>
    </row>
    <row r="41" spans="1:14" s="1" customFormat="1" ht="25.5" x14ac:dyDescent="0.45">
      <c r="A41" s="120">
        <v>37</v>
      </c>
      <c r="B41" s="11" t="s">
        <v>130</v>
      </c>
      <c r="C41" s="11" t="s">
        <v>131</v>
      </c>
      <c r="D41" s="123" t="s">
        <v>132</v>
      </c>
      <c r="E41" s="123" t="s">
        <v>31</v>
      </c>
      <c r="F41" s="120" t="s">
        <v>47</v>
      </c>
      <c r="G41" s="40">
        <v>9</v>
      </c>
      <c r="H41" s="18">
        <v>25</v>
      </c>
      <c r="I41" s="125">
        <f t="shared" si="1"/>
        <v>28.75</v>
      </c>
      <c r="J41" s="126"/>
      <c r="K41" s="127">
        <f t="shared" si="0"/>
        <v>0</v>
      </c>
      <c r="L41" s="26"/>
      <c r="M41" s="26"/>
      <c r="N41" s="150"/>
    </row>
    <row r="42" spans="1:14" s="1" customFormat="1" ht="25.5" x14ac:dyDescent="0.45">
      <c r="A42" s="120">
        <v>38</v>
      </c>
      <c r="B42" s="121" t="s">
        <v>141</v>
      </c>
      <c r="C42" s="121" t="s">
        <v>142</v>
      </c>
      <c r="D42" s="123" t="s">
        <v>121</v>
      </c>
      <c r="E42" s="123" t="s">
        <v>31</v>
      </c>
      <c r="F42" s="120" t="s">
        <v>47</v>
      </c>
      <c r="G42" s="124">
        <v>40</v>
      </c>
      <c r="H42" s="125">
        <v>16</v>
      </c>
      <c r="I42" s="125">
        <f t="shared" si="1"/>
        <v>18.399999999999999</v>
      </c>
      <c r="J42" s="126"/>
      <c r="K42" s="127">
        <f t="shared" si="0"/>
        <v>0</v>
      </c>
      <c r="L42" s="128"/>
      <c r="M42" s="128"/>
      <c r="N42" s="150"/>
    </row>
    <row r="43" spans="1:14" s="1" customFormat="1" ht="122.45" customHeight="1" x14ac:dyDescent="0.45">
      <c r="A43" s="120">
        <v>39</v>
      </c>
      <c r="B43" s="121" t="s">
        <v>145</v>
      </c>
      <c r="C43" s="129" t="s">
        <v>184</v>
      </c>
      <c r="D43" s="123" t="s">
        <v>146</v>
      </c>
      <c r="E43" s="123" t="s">
        <v>31</v>
      </c>
      <c r="F43" s="148" t="s">
        <v>239</v>
      </c>
      <c r="G43" s="124">
        <v>40</v>
      </c>
      <c r="H43" s="125">
        <v>45</v>
      </c>
      <c r="I43" s="125">
        <f t="shared" si="1"/>
        <v>51.75</v>
      </c>
      <c r="J43" s="126"/>
      <c r="K43" s="127">
        <f t="shared" si="0"/>
        <v>0</v>
      </c>
      <c r="L43" s="128"/>
      <c r="M43" s="128"/>
      <c r="N43" s="150"/>
    </row>
    <row r="44" spans="1:14" s="1" customFormat="1" ht="150.6" customHeight="1" x14ac:dyDescent="0.45">
      <c r="A44" s="120">
        <v>40</v>
      </c>
      <c r="B44" s="121" t="s">
        <v>147</v>
      </c>
      <c r="C44" s="119" t="s">
        <v>148</v>
      </c>
      <c r="D44" s="20" t="s">
        <v>174</v>
      </c>
      <c r="E44" s="20" t="s">
        <v>149</v>
      </c>
      <c r="F44" s="120" t="s">
        <v>32</v>
      </c>
      <c r="G44" s="124">
        <v>20</v>
      </c>
      <c r="H44" s="125">
        <v>13</v>
      </c>
      <c r="I44" s="125">
        <f t="shared" si="1"/>
        <v>14.95</v>
      </c>
      <c r="J44" s="126"/>
      <c r="K44" s="127">
        <f t="shared" si="0"/>
        <v>0</v>
      </c>
      <c r="L44" s="128"/>
      <c r="M44" s="128"/>
      <c r="N44" s="150"/>
    </row>
    <row r="45" spans="1:14" s="1" customFormat="1" ht="114.75" x14ac:dyDescent="0.45">
      <c r="A45" s="120">
        <v>41</v>
      </c>
      <c r="B45" s="11" t="s">
        <v>82</v>
      </c>
      <c r="C45" s="11" t="s">
        <v>161</v>
      </c>
      <c r="D45" s="38" t="s">
        <v>216</v>
      </c>
      <c r="E45" s="123" t="s">
        <v>162</v>
      </c>
      <c r="F45" s="120" t="s">
        <v>47</v>
      </c>
      <c r="G45" s="124">
        <v>25</v>
      </c>
      <c r="H45" s="139">
        <v>80</v>
      </c>
      <c r="I45" s="125">
        <f t="shared" si="1"/>
        <v>92</v>
      </c>
      <c r="J45" s="126"/>
      <c r="K45" s="127">
        <f t="shared" si="0"/>
        <v>0</v>
      </c>
      <c r="L45" s="128"/>
      <c r="M45" s="128"/>
      <c r="N45" s="150"/>
    </row>
    <row r="46" spans="1:14" s="1" customFormat="1" ht="135" customHeight="1" x14ac:dyDescent="0.45">
      <c r="A46" s="120">
        <v>42</v>
      </c>
      <c r="B46" s="11" t="s">
        <v>79</v>
      </c>
      <c r="C46" s="11" t="s">
        <v>161</v>
      </c>
      <c r="D46" s="12" t="s">
        <v>175</v>
      </c>
      <c r="E46" s="123" t="s">
        <v>81</v>
      </c>
      <c r="F46" s="120" t="s">
        <v>47</v>
      </c>
      <c r="G46" s="124">
        <v>25</v>
      </c>
      <c r="H46" s="125">
        <v>90</v>
      </c>
      <c r="I46" s="125">
        <f t="shared" si="1"/>
        <v>103.5</v>
      </c>
      <c r="J46" s="126"/>
      <c r="K46" s="127">
        <f t="shared" si="0"/>
        <v>0</v>
      </c>
      <c r="L46" s="128"/>
      <c r="M46" s="128"/>
      <c r="N46" s="150"/>
    </row>
    <row r="47" spans="1:14" s="1" customFormat="1" ht="124.5" customHeight="1" x14ac:dyDescent="0.45">
      <c r="A47" s="10">
        <v>43</v>
      </c>
      <c r="B47" s="121" t="s">
        <v>163</v>
      </c>
      <c r="C47" s="31" t="s">
        <v>164</v>
      </c>
      <c r="D47" s="12" t="s">
        <v>176</v>
      </c>
      <c r="E47" s="146" t="s">
        <v>230</v>
      </c>
      <c r="F47" s="120" t="s">
        <v>47</v>
      </c>
      <c r="G47" s="124">
        <v>35</v>
      </c>
      <c r="H47" s="145">
        <v>75</v>
      </c>
      <c r="I47" s="125">
        <f t="shared" si="1"/>
        <v>86.25</v>
      </c>
      <c r="J47" s="126"/>
      <c r="K47" s="127">
        <f t="shared" si="0"/>
        <v>0</v>
      </c>
      <c r="L47" s="128"/>
      <c r="M47" s="128"/>
      <c r="N47" s="150"/>
    </row>
    <row r="48" spans="1:14" s="1" customFormat="1" ht="17.649999999999999" x14ac:dyDescent="0.45">
      <c r="A48" s="192" t="s">
        <v>247</v>
      </c>
      <c r="B48" s="193"/>
      <c r="C48" s="193"/>
      <c r="D48" s="193"/>
      <c r="E48" s="193"/>
      <c r="F48" s="193"/>
      <c r="G48" s="193"/>
      <c r="H48" s="193"/>
      <c r="I48" s="193"/>
      <c r="J48" s="158"/>
      <c r="K48" s="159">
        <f>SUM(K5:K47)</f>
        <v>0</v>
      </c>
    </row>
  </sheetData>
  <sheetProtection algorithmName="SHA-512" hashValue="jmb/PUnEMvwwCvNYaAyToGv4Leuh7o1LLSq5BPDz5KPHT+trQoIkYN58BQhDmbzY6jQIf3WBQtI/xwrmp4kpjw==" saltValue="A0y4Klz2mu0xFryi3xQN6g==" spinCount="100000" sheet="1" objects="1" scenarios="1"/>
  <mergeCells count="2">
    <mergeCell ref="A4:L4"/>
    <mergeCell ref="A48:I48"/>
  </mergeCells>
  <conditionalFormatting sqref="K48">
    <cfRule type="cellIs" dxfId="1" priority="1" operator="lessThan">
      <formula>26745</formula>
    </cfRule>
    <cfRule type="cellIs" dxfId="0" priority="2" operator="greaterThan">
      <formula>26745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D10"/>
  <sheetViews>
    <sheetView workbookViewId="0">
      <selection activeCell="C10" sqref="C10"/>
    </sheetView>
  </sheetViews>
  <sheetFormatPr defaultColWidth="8.86328125" defaultRowHeight="13.5" x14ac:dyDescent="0.35"/>
  <cols>
    <col min="1" max="2" width="8.86328125" style="88"/>
    <col min="3" max="3" width="21.6640625" style="88" customWidth="1"/>
    <col min="4" max="4" width="14.33203125" style="88" bestFit="1" customWidth="1"/>
    <col min="5" max="5" width="14.19921875" style="88" bestFit="1" customWidth="1"/>
    <col min="6" max="16384" width="8.86328125" style="88"/>
  </cols>
  <sheetData>
    <row r="3" spans="1:4" ht="18" customHeight="1" x14ac:dyDescent="0.4">
      <c r="A3" s="196" t="s">
        <v>54</v>
      </c>
      <c r="B3" s="197"/>
      <c r="C3" s="197"/>
      <c r="D3" s="198"/>
    </row>
    <row r="4" spans="1:4" ht="15" x14ac:dyDescent="0.4">
      <c r="A4" s="194" t="s">
        <v>9</v>
      </c>
      <c r="B4" s="194"/>
      <c r="C4" s="194"/>
      <c r="D4" s="115">
        <f>Representatief!J21</f>
        <v>0</v>
      </c>
    </row>
    <row r="5" spans="1:4" ht="15" x14ac:dyDescent="0.4">
      <c r="A5" s="194" t="s">
        <v>10</v>
      </c>
      <c r="B5" s="194"/>
      <c r="C5" s="194"/>
      <c r="D5" s="115">
        <f>'Toezicht en handhaving'!J21</f>
        <v>0</v>
      </c>
    </row>
    <row r="6" spans="1:4" ht="15.4" thickBot="1" x14ac:dyDescent="0.45">
      <c r="A6" s="194" t="s">
        <v>11</v>
      </c>
      <c r="B6" s="194"/>
      <c r="C6" s="194"/>
      <c r="D6" s="116">
        <f>'Werk- en veiligheidskleding'!J48</f>
        <v>0</v>
      </c>
    </row>
    <row r="7" spans="1:4" ht="20.25" customHeight="1" thickBot="1" x14ac:dyDescent="0.45">
      <c r="A7" s="195" t="s">
        <v>12</v>
      </c>
      <c r="B7" s="195"/>
      <c r="C7" s="196"/>
      <c r="D7" s="117">
        <f>SUM(D4:D6)</f>
        <v>0</v>
      </c>
    </row>
    <row r="10" spans="1:4" x14ac:dyDescent="0.35">
      <c r="D10" s="100"/>
    </row>
  </sheetData>
  <sheetProtection algorithmName="SHA-512" hashValue="i7KuQS/oRoo3TB5n5zFjusI/fNJCEe+WaXRj0PbqvwxN6RdDJ3DJn1xDpNzNeDJqgm5gzs7MRapi67CZgiibqg==" saltValue="KTQxQ/f1kpHV+XFTb0ZIrA==" spinCount="100000" sheet="1" objects="1" scenarios="1"/>
  <mergeCells count="5">
    <mergeCell ref="A4:C4"/>
    <mergeCell ref="A5:C5"/>
    <mergeCell ref="A6:C6"/>
    <mergeCell ref="A7:C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798746deb63ab67de8f794f7fd8d0fd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02a9bd0a4f3c7419e8afd0f1a8edac28"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EAFE16-8473-4261-A9FF-73DB38BE8BC6}">
  <ds:schemaRefs>
    <ds:schemaRef ds:uri="http://schemas.microsoft.com/sharepoint/v3/contenttype/forms"/>
  </ds:schemaRefs>
</ds:datastoreItem>
</file>

<file path=customXml/itemProps2.xml><?xml version="1.0" encoding="utf-8"?>
<ds:datastoreItem xmlns:ds="http://schemas.openxmlformats.org/officeDocument/2006/customXml" ds:itemID="{81FDE356-258B-4CA0-A99E-B10B858CF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4D99F7-45AA-446B-A1CE-21FACCC0B53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Representatief</vt:lpstr>
      <vt:lpstr>Toezicht en handhaving</vt:lpstr>
      <vt:lpstr>Werk- en veiligheidskleding</vt: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Büsra Göksen</dc:creator>
  <cp:lastModifiedBy>Kloeg, Florence</cp:lastModifiedBy>
  <dcterms:created xsi:type="dcterms:W3CDTF">2021-11-24T11:35:15Z</dcterms:created>
  <dcterms:modified xsi:type="dcterms:W3CDTF">2022-03-07T16:36:02Z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