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INKOOP EN LOGISTIEK\004 Team Inkoop Medisch + Bouw\Projecten 2021 Bouw\Medische gassen (A. Boersma)\Leidraad\"/>
    </mc:Choice>
  </mc:AlternateContent>
  <bookViews>
    <workbookView xWindow="0" yWindow="0" windowWidth="20490" windowHeight="7695"/>
  </bookViews>
  <sheets>
    <sheet name="Blad1"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2" i="2" l="1"/>
  <c r="M24" i="2" l="1"/>
  <c r="N24" i="2"/>
  <c r="M58" i="2" l="1"/>
  <c r="N58" i="2" s="1"/>
  <c r="N59" i="2" s="1"/>
  <c r="M52" i="2" l="1"/>
  <c r="N52" i="2" s="1"/>
  <c r="M51" i="2"/>
  <c r="N51" i="2" s="1"/>
  <c r="M50" i="2"/>
  <c r="N50" i="2" s="1"/>
  <c r="M49" i="2"/>
  <c r="N49" i="2" s="1"/>
  <c r="M48" i="2"/>
  <c r="N48" i="2" s="1"/>
  <c r="M47" i="2"/>
  <c r="N47" i="2" s="1"/>
  <c r="M46" i="2"/>
  <c r="N46" i="2" s="1"/>
  <c r="M45" i="2"/>
  <c r="N45" i="2" s="1"/>
  <c r="M44" i="2"/>
  <c r="N44" i="2" s="1"/>
  <c r="M39" i="2"/>
  <c r="N39" i="2" s="1"/>
  <c r="M40" i="2"/>
  <c r="N40" i="2" s="1"/>
  <c r="M41" i="2"/>
  <c r="N41" i="2" s="1"/>
  <c r="M42" i="2"/>
  <c r="N42" i="2" s="1"/>
  <c r="M43" i="2"/>
  <c r="N43" i="2" s="1"/>
  <c r="M36" i="2"/>
  <c r="N36" i="2" s="1"/>
  <c r="M35" i="2"/>
  <c r="N35" i="2" s="1"/>
  <c r="M37" i="2"/>
  <c r="N37" i="2" s="1"/>
  <c r="M29" i="2" l="1"/>
  <c r="N29" i="2" s="1"/>
  <c r="M30" i="2"/>
  <c r="N30" i="2"/>
  <c r="M31" i="2"/>
  <c r="N31" i="2" s="1"/>
  <c r="M32" i="2"/>
  <c r="N32" i="2"/>
  <c r="M33" i="2"/>
  <c r="N33" i="2"/>
  <c r="M34" i="2"/>
  <c r="N34" i="2"/>
  <c r="M23" i="2"/>
  <c r="N23" i="2" s="1"/>
  <c r="M25" i="2"/>
  <c r="N25" i="2" s="1"/>
  <c r="M26" i="2"/>
  <c r="N26" i="2" s="1"/>
  <c r="M27" i="2"/>
  <c r="N27" i="2" s="1"/>
  <c r="M28" i="2"/>
  <c r="N28" i="2" s="1"/>
  <c r="M38" i="2"/>
  <c r="N38" i="2" s="1"/>
  <c r="M15" i="2" l="1"/>
  <c r="N15" i="2"/>
  <c r="M16" i="2"/>
  <c r="N16" i="2" s="1"/>
  <c r="M17" i="2"/>
  <c r="N17" i="2" s="1"/>
  <c r="M18" i="2"/>
  <c r="N18" i="2" s="1"/>
  <c r="M19" i="2"/>
  <c r="N19" i="2" s="1"/>
  <c r="M20" i="2"/>
  <c r="N20" i="2"/>
  <c r="M21" i="2"/>
  <c r="N21" i="2" s="1"/>
  <c r="M22" i="2"/>
  <c r="N22" i="2"/>
  <c r="M53" i="2"/>
  <c r="N53" i="2" s="1"/>
  <c r="M10" i="2"/>
  <c r="M54" i="2" l="1"/>
  <c r="N54" i="2" s="1"/>
  <c r="M14" i="2"/>
  <c r="N14" i="2" s="1"/>
  <c r="M13" i="2"/>
  <c r="N13" i="2" s="1"/>
  <c r="M11" i="2"/>
  <c r="N11" i="2" s="1"/>
  <c r="N10" i="2"/>
  <c r="N55" i="2" l="1"/>
  <c r="N61" i="2" s="1"/>
</calcChain>
</file>

<file path=xl/sharedStrings.xml><?xml version="1.0" encoding="utf-8"?>
<sst xmlns="http://schemas.openxmlformats.org/spreadsheetml/2006/main" count="267" uniqueCount="146">
  <si>
    <t>BTW  %</t>
  </si>
  <si>
    <t>indicatieve aantallen</t>
  </si>
  <si>
    <t>Bijzonderheden/toelichting</t>
  </si>
  <si>
    <t xml:space="preserve">Totaalprijs </t>
  </si>
  <si>
    <t>Spoedkosten</t>
  </si>
  <si>
    <t>Welk  type cilinder wordt aangeboden?</t>
  </si>
  <si>
    <t>Totaalprijs excl. BTW</t>
  </si>
  <si>
    <t>Totaal indicatieve aantallen per jaar</t>
  </si>
  <si>
    <t>Indien u een opmerking c.q. uitleg wenst te vermelden, dient u dit in de daarvoor bestemde kolom te doen</t>
  </si>
  <si>
    <t>Naam</t>
  </si>
  <si>
    <t>Functie</t>
  </si>
  <si>
    <t>Onderneming</t>
  </si>
  <si>
    <t>Plaats en datum</t>
  </si>
  <si>
    <t>Handtekening</t>
  </si>
  <si>
    <t xml:space="preserve">Tot slot dient u dit Prijzenblad met de door u opgegeven prijs rechtsgeldig namens de Inschrijver te laten ondertekenen door een daartoe bevoegde persoon of door de penvoerder en in te dienen als onderdeel van uw Inschrijving. </t>
  </si>
  <si>
    <t>Netto huurprijs per eenheid excl. BTW</t>
  </si>
  <si>
    <t>Nettoprijs per eenheid excl. BTW</t>
  </si>
  <si>
    <t>Alle prijzen dienen te zijn uitgedrukt in all-in prijs excl. BTW, zie paragraaf 4.3 van de leidraad</t>
  </si>
  <si>
    <t>Inhoud</t>
  </si>
  <si>
    <t>Indicatieve aantallen AMC per jaar</t>
  </si>
  <si>
    <t>Indicatieve aantallen VUmc per jaar</t>
  </si>
  <si>
    <t>2 Liter</t>
  </si>
  <si>
    <t>Omschrijving</t>
  </si>
  <si>
    <t>Overig</t>
  </si>
  <si>
    <t>LIV 4.5s</t>
  </si>
  <si>
    <t>dr</t>
  </si>
  <si>
    <t>50 liter</t>
  </si>
  <si>
    <t>PISS</t>
  </si>
  <si>
    <t>5 Liter</t>
  </si>
  <si>
    <t>Categorie</t>
  </si>
  <si>
    <t>medicinale zuurstof</t>
  </si>
  <si>
    <t>zuurstof medisch</t>
  </si>
  <si>
    <t>2 liter</t>
  </si>
  <si>
    <t>BX2020114</t>
  </si>
  <si>
    <t>BX2020105</t>
  </si>
  <si>
    <t>BX2020115</t>
  </si>
  <si>
    <t>BX2020128</t>
  </si>
  <si>
    <t>BX2020131</t>
  </si>
  <si>
    <t>10 liter</t>
  </si>
  <si>
    <t>BX2020139</t>
  </si>
  <si>
    <t>BX2020145</t>
  </si>
  <si>
    <t>41 liter</t>
  </si>
  <si>
    <t>BX2021802</t>
  </si>
  <si>
    <t>vloeibare zuurstof moedervat</t>
  </si>
  <si>
    <t>zuurstof medisch Ambulox</t>
  </si>
  <si>
    <t>Koolzuur medisch</t>
  </si>
  <si>
    <t>40 liter</t>
  </si>
  <si>
    <t>BX3750140</t>
  </si>
  <si>
    <t>BX3750102</t>
  </si>
  <si>
    <t>BX3750130</t>
  </si>
  <si>
    <t>Stikstof</t>
  </si>
  <si>
    <t>BX2210150</t>
  </si>
  <si>
    <t>Instrument 5.0</t>
  </si>
  <si>
    <t>Instrument 3.0</t>
  </si>
  <si>
    <t>BX2420150</t>
  </si>
  <si>
    <t>BX3680140</t>
  </si>
  <si>
    <t>BX3680101</t>
  </si>
  <si>
    <t>Lachgas</t>
  </si>
  <si>
    <t>Helium</t>
  </si>
  <si>
    <t>4.6</t>
  </si>
  <si>
    <t>BX3300150</t>
  </si>
  <si>
    <t>50 Liter</t>
  </si>
  <si>
    <t xml:space="preserve">6.0 HiQ </t>
  </si>
  <si>
    <t>BX3340150</t>
  </si>
  <si>
    <t>5.0 Detector</t>
  </si>
  <si>
    <t>BX3360110</t>
  </si>
  <si>
    <t>BX3360150</t>
  </si>
  <si>
    <t>Perslucht medisch</t>
  </si>
  <si>
    <t xml:space="preserve"> alu LIV 4.5s</t>
  </si>
  <si>
    <t>BX4000112</t>
  </si>
  <si>
    <t xml:space="preserve">5.0 Detector </t>
  </si>
  <si>
    <t>alu 2L PISS</t>
  </si>
  <si>
    <t>BX4000102</t>
  </si>
  <si>
    <t>BX4000126</t>
  </si>
  <si>
    <t>alu 5L LIV 4.5s</t>
  </si>
  <si>
    <t>BX4000130</t>
  </si>
  <si>
    <t>10L PISS</t>
  </si>
  <si>
    <t>10 Liter</t>
  </si>
  <si>
    <t>50L PISS</t>
  </si>
  <si>
    <t>BX4000145</t>
  </si>
  <si>
    <t>Koolzuur technisch</t>
  </si>
  <si>
    <t>2.7 37.5kg/50L</t>
  </si>
  <si>
    <t>BX3700150</t>
  </si>
  <si>
    <t>Argon</t>
  </si>
  <si>
    <t>4.6 10L</t>
  </si>
  <si>
    <t>BX23020150</t>
  </si>
  <si>
    <t>BX2600110</t>
  </si>
  <si>
    <t>5.0 Instrument 10L</t>
  </si>
  <si>
    <t>alu 5 l dr</t>
  </si>
  <si>
    <t>BX2620110</t>
  </si>
  <si>
    <t>BX2090121</t>
  </si>
  <si>
    <t>BX2620150</t>
  </si>
  <si>
    <t>5.0 Instrument 50L</t>
  </si>
  <si>
    <t>Droog ijs</t>
  </si>
  <si>
    <t>pellet box 25kg</t>
  </si>
  <si>
    <t>slice unwraped box 15kg</t>
  </si>
  <si>
    <t>pellet box 12kg</t>
  </si>
  <si>
    <t>pellet box 6kg</t>
  </si>
  <si>
    <t>25 kg</t>
  </si>
  <si>
    <t>15 kg</t>
  </si>
  <si>
    <t>12 kg</t>
  </si>
  <si>
    <t>6 kg</t>
  </si>
  <si>
    <t>8 kg</t>
  </si>
  <si>
    <t>slice unwraped box 8 kg</t>
  </si>
  <si>
    <t>BX4140725</t>
  </si>
  <si>
    <t>BX4160715</t>
  </si>
  <si>
    <t>BX4140712</t>
  </si>
  <si>
    <t>BX4140706</t>
  </si>
  <si>
    <t>BX4160708</t>
  </si>
  <si>
    <t>Longfunctiegas</t>
  </si>
  <si>
    <t>longtestgas CO/C2H2/CH4 1</t>
  </si>
  <si>
    <t>BX2080110</t>
  </si>
  <si>
    <t xml:space="preserve">Mengsel kooldioxide in zuurstof </t>
  </si>
  <si>
    <t>Mengsel kooldioxide in zuurstof</t>
  </si>
  <si>
    <t>Carbogeen Medical 95%O2/5%CO2 10 l</t>
  </si>
  <si>
    <t>Carbogeen Medical 95%O2/5%CO2 50 l</t>
  </si>
  <si>
    <t>BX2190130</t>
  </si>
  <si>
    <t>BX2190145</t>
  </si>
  <si>
    <t>CO2/O2/N2 mixture 5/5/90 50L</t>
  </si>
  <si>
    <t>Biol growth control 5CO2/95Air 50L</t>
  </si>
  <si>
    <t>Carbogeen 95/5 50L</t>
  </si>
  <si>
    <t>Biol growth 5CO2/10H2/85N2+anal 50L</t>
  </si>
  <si>
    <t>Methane/Argon mixture 10/90 50L</t>
  </si>
  <si>
    <t>BX23740150</t>
  </si>
  <si>
    <t>BX2470150</t>
  </si>
  <si>
    <t>BX2490150</t>
  </si>
  <si>
    <t>BX2560151</t>
  </si>
  <si>
    <t>BX2670150</t>
  </si>
  <si>
    <t xml:space="preserve">Mengsel </t>
  </si>
  <si>
    <t>Propane with deposit 11kg/27L</t>
  </si>
  <si>
    <t>Propaan</t>
  </si>
  <si>
    <t>BX3120127</t>
  </si>
  <si>
    <t>27 Liter</t>
  </si>
  <si>
    <t>Extern number</t>
  </si>
  <si>
    <t>Productcode</t>
  </si>
  <si>
    <t>N.v.t.</t>
  </si>
  <si>
    <t>Kosten Spoedrit</t>
  </si>
  <si>
    <t>Spoedrit (risico UMC)</t>
  </si>
  <si>
    <t xml:space="preserve">Inschrijver verklaart de gevraagde producten tegen de in dit Formulier aangeboden prijzen te leveren. Bovenstaande tarieven gelden tot en met 31 december 2022. Vanaf  1 januari 2023 is indexatie van de tarieven, zoals in het PvE is beschreven, mogelijk. </t>
  </si>
  <si>
    <t xml:space="preserve">Totaalprijs excl. BTW </t>
  </si>
  <si>
    <t>BX25180150</t>
  </si>
  <si>
    <t xml:space="preserve">Bijlage 4 Prijsopgaveformulier </t>
  </si>
  <si>
    <t xml:space="preserve">In dit Prijsopgaveformulier dient u de door u aangeboden prijzen op te geven. U dient in onderstaand tabel de grijze vakken in te vullen, dit betreft welk type cilinder u aanbiedt en de prijs. De prijzen zijn onderverdeeld in verschillende onderdelen. Alle door u in de tabel opgegeven prijzen zijn excl. BTW. Tevens dienen de door u opgegeven prijzen alle (ook huur cilinders) door u voor de levering van van de betreffende dienst of product in rekening te brengen kosten te omvatten. U kunt voor de levering van het product geen andere kosten in rekening brengen dan de door u in de tabellen opgegeven prijs. </t>
  </si>
  <si>
    <t>Ten behoeve van de beoordeling wordt u vezocht de opmaak van het document intact te laten. Wanneer de opmaak van het document gewijzigd wordt, kan uw inschrijving niet worden meegenomen en wordt uw inschrijving ter zijde gelegd omdat uw inschrijving hierdoor niet meer vergelijkbaar is met de overige inschrijvers.</t>
  </si>
  <si>
    <r>
      <t xml:space="preserve">Helium 4.6 </t>
    </r>
    <r>
      <rPr>
        <u/>
        <sz val="10"/>
        <color theme="1"/>
        <rFont val="Calibri"/>
        <family val="2"/>
        <scheme val="minor"/>
      </rPr>
      <t>300 Bar</t>
    </r>
    <r>
      <rPr>
        <sz val="10"/>
        <color theme="1"/>
        <rFont val="Calibri"/>
        <family val="2"/>
        <scheme val="minor"/>
      </rPr>
      <t xml:space="preserve"> 50L</t>
    </r>
  </si>
  <si>
    <r>
      <t xml:space="preserve">5.3 </t>
    </r>
    <r>
      <rPr>
        <u/>
        <sz val="10"/>
        <color theme="1"/>
        <rFont val="Calibri"/>
        <family val="2"/>
        <scheme val="minor"/>
      </rPr>
      <t>300 bar</t>
    </r>
    <r>
      <rPr>
        <sz val="10"/>
        <color theme="1"/>
        <rFont val="Calibri"/>
        <family val="2"/>
        <scheme val="minor"/>
      </rPr>
      <t xml:space="preserve"> 50L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</si>
</sst>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_ ;\-#,##0\ "/>
  </numFmts>
  <fonts count="12" x14ac:knownFonts="1">
    <font>
      <sz val="11"/>
      <color theme="1"/>
      <name val="Calibri"/>
      <family val="2"/>
      <scheme val="minor"/>
    </font>
    <font>
      <sz val="11"/>
      <color theme="1"/>
      <name val="Calibri"/>
      <family val="2"/>
      <scheme val="minor"/>
    </font>
    <font>
      <b/>
      <sz val="11"/>
      <color rgb="FFFF0000"/>
      <name val="Calibri"/>
      <family val="2"/>
      <scheme val="minor"/>
    </font>
    <font>
      <sz val="10"/>
      <color theme="1"/>
      <name val="Calibri"/>
      <family val="2"/>
      <scheme val="minor"/>
    </font>
    <font>
      <sz val="10"/>
      <color theme="0"/>
      <name val="Calibri"/>
      <family val="2"/>
      <scheme val="minor"/>
    </font>
    <font>
      <sz val="10"/>
      <name val="Calibri"/>
      <family val="2"/>
      <scheme val="minor"/>
    </font>
    <font>
      <sz val="9"/>
      <color rgb="FF000000"/>
      <name val="Arial"/>
      <family val="2"/>
    </font>
    <font>
      <sz val="11"/>
      <color theme="1"/>
      <name val="Microsoft Sans Serif"/>
      <family val="2"/>
    </font>
    <font>
      <b/>
      <sz val="16"/>
      <color theme="1"/>
      <name val="Calibri"/>
      <family val="2"/>
      <scheme val="minor"/>
    </font>
    <font>
      <b/>
      <sz val="11"/>
      <color theme="1"/>
      <name val="Calibri"/>
      <family val="2"/>
      <scheme val="minor"/>
    </font>
    <font>
      <sz val="11"/>
      <color rgb="FF000000"/>
      <name val="Calibri"/>
      <family val="2"/>
      <scheme val="minor"/>
    </font>
    <font>
      <u/>
      <sz val="10"/>
      <color theme="1"/>
      <name val="Calibri"/>
      <family val="2"/>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3"/>
        <bgColor theme="4" tint="0.79998168889431442"/>
      </patternFill>
    </fill>
    <fill>
      <patternFill patternType="solid">
        <fgColor theme="3"/>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2" fillId="2" borderId="1" xfId="0" applyFont="1" applyFill="1" applyBorder="1"/>
    <xf numFmtId="0" fontId="3" fillId="0" borderId="0" xfId="0" applyFont="1" applyFill="1" applyBorder="1" applyAlignment="1">
      <alignment horizontal="left"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Alignment="1">
      <alignment horizontal="left" vertical="top" wrapText="1"/>
    </xf>
    <xf numFmtId="0" fontId="4" fillId="3" borderId="1" xfId="0" applyFont="1" applyFill="1" applyBorder="1" applyAlignment="1">
      <alignment horizontal="left" vertical="top" wrapText="1"/>
    </xf>
    <xf numFmtId="0" fontId="4" fillId="4" borderId="1" xfId="0" applyFont="1" applyFill="1" applyBorder="1" applyAlignment="1" applyProtection="1">
      <alignment vertical="top" wrapText="1"/>
    </xf>
    <xf numFmtId="9" fontId="4" fillId="4" borderId="1" xfId="2" applyFont="1" applyFill="1" applyBorder="1" applyAlignment="1" applyProtection="1">
      <alignment vertical="top" wrapText="1"/>
    </xf>
    <xf numFmtId="0" fontId="4" fillId="4" borderId="2" xfId="0" applyFont="1" applyFill="1" applyBorder="1" applyAlignment="1">
      <alignment horizontal="left" vertical="top" wrapText="1"/>
    </xf>
    <xf numFmtId="0" fontId="4" fillId="4" borderId="2" xfId="0" applyFont="1" applyFill="1" applyBorder="1" applyAlignment="1">
      <alignment vertical="top" wrapText="1"/>
    </xf>
    <xf numFmtId="0" fontId="3" fillId="0" borderId="3" xfId="0" applyFont="1" applyFill="1" applyBorder="1" applyAlignment="1">
      <alignment horizontal="left" vertical="top" wrapText="1"/>
    </xf>
    <xf numFmtId="9" fontId="3" fillId="0" borderId="1" xfId="2" applyFont="1" applyFill="1" applyBorder="1" applyAlignment="1" applyProtection="1">
      <alignment vertical="top"/>
    </xf>
    <xf numFmtId="44" fontId="3" fillId="0" borderId="1" xfId="1" applyFont="1" applyBorder="1" applyAlignment="1">
      <alignment vertical="top"/>
    </xf>
    <xf numFmtId="0" fontId="3" fillId="0" borderId="1" xfId="0" applyFont="1" applyFill="1" applyBorder="1" applyAlignment="1">
      <alignment horizontal="left" vertical="top" wrapText="1"/>
    </xf>
    <xf numFmtId="0" fontId="3" fillId="0" borderId="0" xfId="0" applyFont="1" applyFill="1" applyBorder="1" applyAlignment="1" applyProtection="1">
      <alignment vertical="top"/>
    </xf>
    <xf numFmtId="9" fontId="3" fillId="0" borderId="0" xfId="2" applyFont="1" applyFill="1" applyBorder="1" applyAlignment="1" applyProtection="1">
      <alignment vertical="top"/>
    </xf>
    <xf numFmtId="0" fontId="6" fillId="0" borderId="7" xfId="0" applyFont="1" applyBorder="1" applyAlignment="1">
      <alignment vertical="center"/>
    </xf>
    <xf numFmtId="0" fontId="7" fillId="0" borderId="0" xfId="0" applyFont="1" applyBorder="1" applyAlignment="1">
      <alignment vertical="center"/>
    </xf>
    <xf numFmtId="3" fontId="3" fillId="0" borderId="1" xfId="0" applyNumberFormat="1" applyFont="1" applyBorder="1" applyAlignment="1">
      <alignment horizontal="right" vertical="top"/>
    </xf>
    <xf numFmtId="0" fontId="4" fillId="4" borderId="1" xfId="0" applyFont="1" applyFill="1" applyBorder="1" applyAlignment="1">
      <alignment vertical="top"/>
    </xf>
    <xf numFmtId="0" fontId="8" fillId="0" borderId="0" xfId="0" applyFont="1"/>
    <xf numFmtId="0" fontId="6" fillId="0" borderId="0" xfId="0" applyFont="1" applyBorder="1" applyAlignment="1">
      <alignment vertical="center"/>
    </xf>
    <xf numFmtId="0" fontId="4" fillId="4" borderId="16" xfId="0" applyFont="1" applyFill="1" applyBorder="1" applyAlignment="1">
      <alignment horizontal="left" vertical="top"/>
    </xf>
    <xf numFmtId="44" fontId="5" fillId="0" borderId="17" xfId="0" applyNumberFormat="1" applyFont="1" applyFill="1" applyBorder="1" applyAlignment="1">
      <alignment vertical="top"/>
    </xf>
    <xf numFmtId="164" fontId="3" fillId="0" borderId="1" xfId="1" applyNumberFormat="1" applyFont="1" applyBorder="1" applyAlignment="1">
      <alignment vertical="top"/>
    </xf>
    <xf numFmtId="0" fontId="3" fillId="6" borderId="5" xfId="0" applyFont="1" applyFill="1" applyBorder="1" applyAlignment="1">
      <alignment vertical="top"/>
    </xf>
    <xf numFmtId="0" fontId="2" fillId="2" borderId="12" xfId="0" applyFont="1" applyFill="1" applyBorder="1"/>
    <xf numFmtId="0" fontId="3" fillId="6" borderId="13" xfId="0" applyFont="1" applyFill="1" applyBorder="1" applyAlignment="1">
      <alignment horizontal="left" vertical="top" wrapText="1"/>
    </xf>
    <xf numFmtId="0" fontId="3" fillId="6" borderId="13" xfId="0" applyFont="1" applyFill="1" applyBorder="1" applyAlignment="1">
      <alignment horizontal="left" vertical="top"/>
    </xf>
    <xf numFmtId="0" fontId="0" fillId="0" borderId="0" xfId="0" applyFont="1"/>
    <xf numFmtId="0" fontId="0" fillId="0" borderId="0" xfId="0" applyAlignment="1">
      <alignment vertical="top" wrapText="1"/>
    </xf>
    <xf numFmtId="0" fontId="0" fillId="0" borderId="0" xfId="0" applyFont="1" applyAlignment="1">
      <alignment vertical="top"/>
    </xf>
    <xf numFmtId="0" fontId="3" fillId="6" borderId="6" xfId="0" applyFont="1" applyFill="1" applyBorder="1" applyAlignment="1">
      <alignment vertical="top"/>
    </xf>
    <xf numFmtId="0" fontId="10" fillId="0" borderId="1" xfId="0" applyFont="1" applyBorder="1" applyAlignment="1">
      <alignment vertical="center"/>
    </xf>
    <xf numFmtId="0" fontId="3" fillId="0" borderId="0" xfId="0" applyFont="1" applyBorder="1" applyAlignment="1">
      <alignment vertical="top"/>
    </xf>
    <xf numFmtId="0" fontId="0" fillId="0" borderId="0" xfId="0" applyFont="1" applyBorder="1" applyAlignment="1"/>
    <xf numFmtId="0" fontId="7" fillId="0" borderId="14" xfId="0" applyFont="1" applyBorder="1" applyAlignment="1">
      <alignment vertical="center"/>
    </xf>
    <xf numFmtId="0" fontId="3" fillId="5" borderId="3" xfId="0" applyFont="1" applyFill="1" applyBorder="1" applyAlignment="1" applyProtection="1">
      <alignment horizontal="left" vertical="top" wrapText="1"/>
      <protection locked="0"/>
    </xf>
    <xf numFmtId="44" fontId="3" fillId="5" borderId="1" xfId="1" applyFont="1" applyFill="1" applyBorder="1" applyAlignment="1" applyProtection="1">
      <alignment vertical="top"/>
      <protection locked="0"/>
    </xf>
    <xf numFmtId="0" fontId="3" fillId="5" borderId="1" xfId="0" applyFont="1" applyFill="1" applyBorder="1" applyAlignment="1" applyProtection="1">
      <alignment horizontal="left" vertical="top" wrapText="1"/>
      <protection locked="0"/>
    </xf>
    <xf numFmtId="44" fontId="3" fillId="5" borderId="1" xfId="1" applyNumberFormat="1" applyFont="1" applyFill="1" applyBorder="1" applyAlignment="1" applyProtection="1">
      <alignment vertical="top"/>
      <protection locked="0"/>
    </xf>
    <xf numFmtId="0" fontId="3" fillId="0" borderId="1" xfId="0" applyFont="1" applyBorder="1"/>
    <xf numFmtId="0" fontId="2" fillId="2" borderId="13" xfId="0" applyFont="1" applyFill="1" applyBorder="1"/>
    <xf numFmtId="0" fontId="3" fillId="0" borderId="1" xfId="1" applyNumberFormat="1" applyFont="1" applyBorder="1" applyAlignment="1">
      <alignment vertical="top"/>
    </xf>
    <xf numFmtId="0" fontId="3" fillId="0" borderId="1" xfId="0" applyNumberFormat="1" applyFont="1" applyBorder="1" applyAlignment="1">
      <alignment horizontal="right" vertical="top"/>
    </xf>
    <xf numFmtId="0" fontId="4" fillId="4" borderId="18" xfId="0" applyFont="1" applyFill="1" applyBorder="1" applyAlignment="1">
      <alignment horizontal="left" vertical="top" wrapText="1"/>
    </xf>
    <xf numFmtId="44" fontId="0" fillId="7" borderId="1" xfId="0" applyNumberFormat="1" applyFill="1" applyBorder="1"/>
    <xf numFmtId="44" fontId="3" fillId="5" borderId="12" xfId="1" applyFont="1" applyFill="1" applyBorder="1" applyAlignment="1" applyProtection="1">
      <alignment vertical="top"/>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0" fontId="0" fillId="0" borderId="15"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44" fontId="3" fillId="5" borderId="4" xfId="1"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6" xfId="0" applyBorder="1" applyAlignment="1" applyProtection="1">
      <alignment vertical="top"/>
      <protection locked="0"/>
    </xf>
    <xf numFmtId="0" fontId="0" fillId="0" borderId="7" xfId="0" applyBorder="1" applyAlignment="1" applyProtection="1">
      <alignment vertical="top"/>
      <protection locked="0"/>
    </xf>
    <xf numFmtId="0" fontId="0" fillId="0" borderId="0" xfId="0" applyAlignment="1" applyProtection="1">
      <alignment vertical="top"/>
      <protection locked="0"/>
    </xf>
    <xf numFmtId="0" fontId="0" fillId="0" borderId="8" xfId="0" applyBorder="1" applyAlignment="1" applyProtection="1">
      <alignment vertical="top"/>
      <protection locked="0"/>
    </xf>
    <xf numFmtId="0" fontId="0" fillId="0" borderId="9" xfId="0" applyBorder="1" applyAlignment="1" applyProtection="1">
      <alignment vertical="top"/>
      <protection locked="0"/>
    </xf>
    <xf numFmtId="0" fontId="0" fillId="0" borderId="10" xfId="0" applyBorder="1" applyAlignment="1" applyProtection="1">
      <alignment vertical="top"/>
      <protection locked="0"/>
    </xf>
    <xf numFmtId="0" fontId="0" fillId="0" borderId="11" xfId="0" applyBorder="1" applyAlignment="1" applyProtection="1">
      <alignment vertical="top"/>
      <protection locked="0"/>
    </xf>
    <xf numFmtId="0" fontId="0" fillId="0" borderId="0" xfId="0" applyFont="1" applyAlignment="1">
      <alignment horizontal="left" vertical="top" wrapText="1"/>
    </xf>
    <xf numFmtId="0" fontId="9" fillId="0" borderId="0" xfId="0" applyFont="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tabSelected="1" topLeftCell="A28" workbookViewId="0">
      <selection activeCell="A61" sqref="A61:XFD61"/>
    </sheetView>
  </sheetViews>
  <sheetFormatPr defaultRowHeight="15" x14ac:dyDescent="0.25"/>
  <cols>
    <col min="1" max="1" width="13.7109375" customWidth="1"/>
    <col min="2" max="2" width="16.7109375" bestFit="1" customWidth="1"/>
    <col min="3" max="3" width="27.140625" bestFit="1" customWidth="1"/>
    <col min="4" max="4" width="6.85546875" bestFit="1" customWidth="1"/>
    <col min="5" max="5" width="33" customWidth="1"/>
    <col min="6" max="6" width="17.7109375" customWidth="1"/>
    <col min="7" max="7" width="16.140625" customWidth="1"/>
    <col min="8" max="8" width="15.85546875" customWidth="1"/>
    <col min="9" max="9" width="13.5703125" customWidth="1"/>
    <col min="11" max="11" width="11.5703125" customWidth="1"/>
    <col min="12" max="12" width="11.7109375" customWidth="1"/>
    <col min="13" max="13" width="10.42578125" customWidth="1"/>
    <col min="14" max="14" width="14.140625" bestFit="1" customWidth="1"/>
    <col min="15" max="15" width="62.7109375" customWidth="1"/>
  </cols>
  <sheetData>
    <row r="1" spans="1:15" ht="30.75" customHeight="1" x14ac:dyDescent="0.35">
      <c r="A1" s="21" t="s">
        <v>141</v>
      </c>
      <c r="C1" s="21"/>
    </row>
    <row r="2" spans="1:15" s="31" customFormat="1" ht="80.25" customHeight="1" x14ac:dyDescent="0.25">
      <c r="A2" s="63" t="s">
        <v>142</v>
      </c>
      <c r="B2" s="64"/>
      <c r="C2" s="64"/>
      <c r="D2" s="64"/>
      <c r="E2" s="64"/>
      <c r="F2" s="64"/>
      <c r="G2" s="64"/>
      <c r="H2" s="64"/>
      <c r="I2" s="64"/>
    </row>
    <row r="3" spans="1:15" s="30" customFormat="1" ht="53.25" customHeight="1" x14ac:dyDescent="0.25">
      <c r="A3" s="63" t="s">
        <v>143</v>
      </c>
      <c r="B3" s="63"/>
      <c r="C3" s="63"/>
      <c r="D3" s="63"/>
      <c r="E3" s="63"/>
      <c r="F3" s="63"/>
      <c r="G3" s="63"/>
      <c r="H3" s="63"/>
      <c r="I3" s="63"/>
    </row>
    <row r="4" spans="1:15" s="30" customFormat="1" ht="21.75" customHeight="1" x14ac:dyDescent="0.25">
      <c r="A4" s="32" t="s">
        <v>8</v>
      </c>
    </row>
    <row r="5" spans="1:15" s="30" customFormat="1" ht="29.25" customHeight="1" x14ac:dyDescent="0.25">
      <c r="A5" s="63" t="s">
        <v>14</v>
      </c>
      <c r="B5" s="63"/>
      <c r="C5" s="63"/>
      <c r="D5" s="63"/>
      <c r="E5" s="63"/>
      <c r="F5" s="63"/>
      <c r="G5" s="63"/>
      <c r="H5" s="63"/>
      <c r="I5" s="63"/>
    </row>
    <row r="8" spans="1:15" x14ac:dyDescent="0.25">
      <c r="A8" s="1" t="s">
        <v>17</v>
      </c>
      <c r="B8" s="1"/>
      <c r="C8" s="1"/>
      <c r="D8" s="1"/>
      <c r="E8" s="27"/>
      <c r="F8" s="27"/>
      <c r="G8" s="43"/>
      <c r="H8" s="43"/>
      <c r="I8" s="28"/>
      <c r="J8" s="29"/>
      <c r="K8" s="26"/>
      <c r="L8" s="26"/>
      <c r="M8" s="33"/>
      <c r="N8" s="33"/>
      <c r="O8" s="33"/>
    </row>
    <row r="9" spans="1:15" ht="51" x14ac:dyDescent="0.25">
      <c r="A9" s="20" t="s">
        <v>133</v>
      </c>
      <c r="B9" s="20" t="s">
        <v>29</v>
      </c>
      <c r="C9" s="6" t="s">
        <v>22</v>
      </c>
      <c r="D9" s="6" t="s">
        <v>18</v>
      </c>
      <c r="E9" s="6" t="s">
        <v>23</v>
      </c>
      <c r="F9" s="6" t="s">
        <v>5</v>
      </c>
      <c r="G9" s="6" t="s">
        <v>134</v>
      </c>
      <c r="H9" s="6" t="s">
        <v>22</v>
      </c>
      <c r="I9" s="7" t="s">
        <v>16</v>
      </c>
      <c r="J9" s="8" t="s">
        <v>0</v>
      </c>
      <c r="K9" s="10" t="s">
        <v>19</v>
      </c>
      <c r="L9" s="10" t="s">
        <v>20</v>
      </c>
      <c r="M9" s="9" t="s">
        <v>7</v>
      </c>
      <c r="N9" s="10" t="s">
        <v>6</v>
      </c>
      <c r="O9" s="7" t="s">
        <v>2</v>
      </c>
    </row>
    <row r="10" spans="1:15" x14ac:dyDescent="0.25">
      <c r="A10" s="42" t="s">
        <v>33</v>
      </c>
      <c r="B10" s="42" t="s">
        <v>30</v>
      </c>
      <c r="C10" s="11" t="s">
        <v>31</v>
      </c>
      <c r="D10" s="42" t="s">
        <v>21</v>
      </c>
      <c r="E10" s="11" t="s">
        <v>24</v>
      </c>
      <c r="F10" s="38"/>
      <c r="G10" s="38"/>
      <c r="H10" s="38"/>
      <c r="I10" s="41">
        <v>0</v>
      </c>
      <c r="J10" s="12">
        <v>0.06</v>
      </c>
      <c r="K10" s="25">
        <v>6650</v>
      </c>
      <c r="L10" s="25">
        <v>5800</v>
      </c>
      <c r="M10" s="19">
        <f>K10+L10</f>
        <v>12450</v>
      </c>
      <c r="N10" s="13">
        <f>I10*M10</f>
        <v>0</v>
      </c>
      <c r="O10" s="39"/>
    </row>
    <row r="11" spans="1:15" x14ac:dyDescent="0.25">
      <c r="A11" s="42" t="s">
        <v>40</v>
      </c>
      <c r="B11" s="42" t="s">
        <v>30</v>
      </c>
      <c r="C11" s="11" t="s">
        <v>31</v>
      </c>
      <c r="D11" s="42" t="s">
        <v>26</v>
      </c>
      <c r="E11" s="11" t="s">
        <v>25</v>
      </c>
      <c r="F11" s="38"/>
      <c r="G11" s="38"/>
      <c r="H11" s="38"/>
      <c r="I11" s="41">
        <v>0</v>
      </c>
      <c r="J11" s="12">
        <v>0.06</v>
      </c>
      <c r="K11" s="25">
        <v>90</v>
      </c>
      <c r="L11" s="25">
        <v>13</v>
      </c>
      <c r="M11" s="19">
        <f>K11+L11</f>
        <v>103</v>
      </c>
      <c r="N11" s="13">
        <f>I11*M11</f>
        <v>0</v>
      </c>
      <c r="O11" s="39"/>
    </row>
    <row r="12" spans="1:15" x14ac:dyDescent="0.25">
      <c r="A12" s="42" t="s">
        <v>35</v>
      </c>
      <c r="B12" s="42" t="s">
        <v>30</v>
      </c>
      <c r="C12" s="11" t="s">
        <v>31</v>
      </c>
      <c r="D12" s="42" t="s">
        <v>21</v>
      </c>
      <c r="E12" s="11" t="s">
        <v>24</v>
      </c>
      <c r="F12" s="38"/>
      <c r="G12" s="38"/>
      <c r="H12" s="38"/>
      <c r="I12" s="41">
        <v>0</v>
      </c>
      <c r="J12" s="12">
        <v>0.06</v>
      </c>
      <c r="K12" s="25">
        <v>20</v>
      </c>
      <c r="L12" s="25">
        <v>130</v>
      </c>
      <c r="M12" s="19">
        <f>K12+L12</f>
        <v>150</v>
      </c>
      <c r="N12" s="13"/>
      <c r="O12" s="39"/>
    </row>
    <row r="13" spans="1:15" x14ac:dyDescent="0.25">
      <c r="A13" s="42" t="s">
        <v>36</v>
      </c>
      <c r="B13" s="42" t="s">
        <v>30</v>
      </c>
      <c r="C13" s="11" t="s">
        <v>31</v>
      </c>
      <c r="D13" s="42" t="s">
        <v>28</v>
      </c>
      <c r="E13" s="14" t="s">
        <v>24</v>
      </c>
      <c r="F13" s="40"/>
      <c r="G13" s="40"/>
      <c r="H13" s="40"/>
      <c r="I13" s="41">
        <v>0</v>
      </c>
      <c r="J13" s="12">
        <v>0.06</v>
      </c>
      <c r="K13" s="25">
        <v>0</v>
      </c>
      <c r="L13" s="25">
        <v>280</v>
      </c>
      <c r="M13" s="19">
        <f t="shared" ref="M13:M54" si="0">K13+L13</f>
        <v>280</v>
      </c>
      <c r="N13" s="13">
        <f t="shared" ref="N13:N54" si="1">I13*M13</f>
        <v>0</v>
      </c>
      <c r="O13" s="39"/>
    </row>
    <row r="14" spans="1:15" x14ac:dyDescent="0.25">
      <c r="A14" s="42" t="s">
        <v>34</v>
      </c>
      <c r="B14" s="42" t="s">
        <v>30</v>
      </c>
      <c r="C14" s="11" t="s">
        <v>31</v>
      </c>
      <c r="D14" s="14" t="s">
        <v>32</v>
      </c>
      <c r="E14" s="14" t="s">
        <v>27</v>
      </c>
      <c r="F14" s="40"/>
      <c r="G14" s="40"/>
      <c r="H14" s="40"/>
      <c r="I14" s="41">
        <v>0</v>
      </c>
      <c r="J14" s="12">
        <v>0.06</v>
      </c>
      <c r="K14" s="25">
        <v>135</v>
      </c>
      <c r="L14" s="25">
        <v>0</v>
      </c>
      <c r="M14" s="19">
        <f t="shared" si="0"/>
        <v>135</v>
      </c>
      <c r="N14" s="13">
        <f t="shared" si="1"/>
        <v>0</v>
      </c>
      <c r="O14" s="39"/>
    </row>
    <row r="15" spans="1:15" x14ac:dyDescent="0.25">
      <c r="A15" s="42" t="s">
        <v>37</v>
      </c>
      <c r="B15" s="42" t="s">
        <v>30</v>
      </c>
      <c r="C15" s="11" t="s">
        <v>31</v>
      </c>
      <c r="D15" s="14" t="s">
        <v>38</v>
      </c>
      <c r="E15" s="14" t="s">
        <v>27</v>
      </c>
      <c r="F15" s="40"/>
      <c r="G15" s="40"/>
      <c r="H15" s="40"/>
      <c r="I15" s="41">
        <v>0</v>
      </c>
      <c r="J15" s="12">
        <v>0.06</v>
      </c>
      <c r="K15" s="25">
        <v>18</v>
      </c>
      <c r="L15" s="25">
        <v>0</v>
      </c>
      <c r="M15" s="19">
        <f t="shared" ref="M15:M52" si="2">K15+L15</f>
        <v>18</v>
      </c>
      <c r="N15" s="13">
        <f t="shared" ref="N15:N52" si="3">I15*M15</f>
        <v>0</v>
      </c>
      <c r="O15" s="39"/>
    </row>
    <row r="16" spans="1:15" x14ac:dyDescent="0.25">
      <c r="A16" s="42" t="s">
        <v>39</v>
      </c>
      <c r="B16" s="42" t="s">
        <v>30</v>
      </c>
      <c r="C16" s="11" t="s">
        <v>31</v>
      </c>
      <c r="D16" s="14" t="s">
        <v>38</v>
      </c>
      <c r="E16" s="14" t="s">
        <v>24</v>
      </c>
      <c r="F16" s="40"/>
      <c r="G16" s="40"/>
      <c r="H16" s="40"/>
      <c r="I16" s="41">
        <v>0</v>
      </c>
      <c r="J16" s="12">
        <v>0.06</v>
      </c>
      <c r="K16" s="25">
        <v>0</v>
      </c>
      <c r="L16" s="25">
        <v>36</v>
      </c>
      <c r="M16" s="19">
        <f t="shared" si="2"/>
        <v>36</v>
      </c>
      <c r="N16" s="13">
        <f t="shared" si="3"/>
        <v>0</v>
      </c>
      <c r="O16" s="39"/>
    </row>
    <row r="17" spans="1:15" x14ac:dyDescent="0.25">
      <c r="A17" s="42" t="s">
        <v>42</v>
      </c>
      <c r="B17" s="42" t="s">
        <v>30</v>
      </c>
      <c r="C17" s="11" t="s">
        <v>44</v>
      </c>
      <c r="D17" s="14" t="s">
        <v>41</v>
      </c>
      <c r="E17" s="14" t="s">
        <v>43</v>
      </c>
      <c r="F17" s="40"/>
      <c r="G17" s="40"/>
      <c r="H17" s="40"/>
      <c r="I17" s="41">
        <v>0</v>
      </c>
      <c r="J17" s="12">
        <v>0.06</v>
      </c>
      <c r="K17" s="25">
        <v>0</v>
      </c>
      <c r="L17" s="25">
        <v>20</v>
      </c>
      <c r="M17" s="19">
        <f t="shared" si="2"/>
        <v>20</v>
      </c>
      <c r="N17" s="13">
        <f t="shared" si="3"/>
        <v>0</v>
      </c>
      <c r="O17" s="39"/>
    </row>
    <row r="18" spans="1:15" x14ac:dyDescent="0.25">
      <c r="A18" s="42" t="s">
        <v>47</v>
      </c>
      <c r="B18" s="42" t="s">
        <v>45</v>
      </c>
      <c r="C18" s="42" t="s">
        <v>45</v>
      </c>
      <c r="D18" s="14" t="s">
        <v>46</v>
      </c>
      <c r="E18" s="14" t="s">
        <v>27</v>
      </c>
      <c r="F18" s="40"/>
      <c r="G18" s="40"/>
      <c r="H18" s="40"/>
      <c r="I18" s="41">
        <v>0</v>
      </c>
      <c r="J18" s="12">
        <v>0.06</v>
      </c>
      <c r="K18" s="25">
        <v>200</v>
      </c>
      <c r="L18" s="25">
        <v>35</v>
      </c>
      <c r="M18" s="19">
        <f t="shared" si="2"/>
        <v>235</v>
      </c>
      <c r="N18" s="13">
        <f t="shared" si="3"/>
        <v>0</v>
      </c>
      <c r="O18" s="39"/>
    </row>
    <row r="19" spans="1:15" x14ac:dyDescent="0.25">
      <c r="A19" s="42" t="s">
        <v>48</v>
      </c>
      <c r="B19" s="42" t="s">
        <v>45</v>
      </c>
      <c r="C19" s="42" t="s">
        <v>45</v>
      </c>
      <c r="D19" s="14" t="s">
        <v>32</v>
      </c>
      <c r="E19" s="14" t="s">
        <v>27</v>
      </c>
      <c r="F19" s="40"/>
      <c r="G19" s="40"/>
      <c r="H19" s="40"/>
      <c r="I19" s="41">
        <v>0</v>
      </c>
      <c r="J19" s="12">
        <v>0.06</v>
      </c>
      <c r="K19" s="25">
        <v>80</v>
      </c>
      <c r="L19" s="25">
        <v>80</v>
      </c>
      <c r="M19" s="19">
        <f t="shared" si="2"/>
        <v>160</v>
      </c>
      <c r="N19" s="13">
        <f t="shared" si="3"/>
        <v>0</v>
      </c>
      <c r="O19" s="39"/>
    </row>
    <row r="20" spans="1:15" x14ac:dyDescent="0.25">
      <c r="A20" s="42" t="s">
        <v>49</v>
      </c>
      <c r="B20" s="42" t="s">
        <v>45</v>
      </c>
      <c r="C20" s="42" t="s">
        <v>45</v>
      </c>
      <c r="D20" s="14" t="s">
        <v>38</v>
      </c>
      <c r="E20" s="14" t="s">
        <v>27</v>
      </c>
      <c r="F20" s="40"/>
      <c r="G20" s="40"/>
      <c r="H20" s="40"/>
      <c r="I20" s="41">
        <v>0</v>
      </c>
      <c r="J20" s="12">
        <v>0.06</v>
      </c>
      <c r="K20" s="25">
        <v>10</v>
      </c>
      <c r="L20" s="25">
        <v>5</v>
      </c>
      <c r="M20" s="19">
        <f t="shared" si="2"/>
        <v>15</v>
      </c>
      <c r="N20" s="13">
        <f t="shared" si="3"/>
        <v>0</v>
      </c>
      <c r="O20" s="39"/>
    </row>
    <row r="21" spans="1:15" x14ac:dyDescent="0.25">
      <c r="A21" s="42" t="s">
        <v>51</v>
      </c>
      <c r="B21" s="42" t="s">
        <v>50</v>
      </c>
      <c r="C21" s="42" t="s">
        <v>50</v>
      </c>
      <c r="D21" s="14" t="s">
        <v>26</v>
      </c>
      <c r="E21" s="14" t="s">
        <v>52</v>
      </c>
      <c r="F21" s="40"/>
      <c r="G21" s="40"/>
      <c r="H21" s="40"/>
      <c r="I21" s="41">
        <v>0</v>
      </c>
      <c r="J21" s="12">
        <v>0.06</v>
      </c>
      <c r="K21" s="25">
        <v>40</v>
      </c>
      <c r="L21" s="25">
        <v>10</v>
      </c>
      <c r="M21" s="19">
        <f t="shared" si="2"/>
        <v>50</v>
      </c>
      <c r="N21" s="13">
        <f t="shared" si="3"/>
        <v>0</v>
      </c>
      <c r="O21" s="39"/>
    </row>
    <row r="22" spans="1:15" x14ac:dyDescent="0.25">
      <c r="A22" s="42" t="s">
        <v>54</v>
      </c>
      <c r="B22" s="42" t="s">
        <v>50</v>
      </c>
      <c r="C22" s="42" t="s">
        <v>50</v>
      </c>
      <c r="D22" s="14" t="s">
        <v>26</v>
      </c>
      <c r="E22" s="14" t="s">
        <v>53</v>
      </c>
      <c r="F22" s="40"/>
      <c r="G22" s="40"/>
      <c r="H22" s="40"/>
      <c r="I22" s="41">
        <v>0</v>
      </c>
      <c r="J22" s="12">
        <v>0.06</v>
      </c>
      <c r="K22" s="25">
        <v>15</v>
      </c>
      <c r="L22" s="25">
        <v>0</v>
      </c>
      <c r="M22" s="19">
        <f t="shared" si="2"/>
        <v>15</v>
      </c>
      <c r="N22" s="13">
        <f t="shared" si="3"/>
        <v>0</v>
      </c>
      <c r="O22" s="39"/>
    </row>
    <row r="23" spans="1:15" x14ac:dyDescent="0.25">
      <c r="A23" s="42" t="s">
        <v>60</v>
      </c>
      <c r="B23" s="42" t="s">
        <v>58</v>
      </c>
      <c r="C23" s="42" t="s">
        <v>58</v>
      </c>
      <c r="D23" s="14" t="s">
        <v>26</v>
      </c>
      <c r="E23" s="14" t="s">
        <v>59</v>
      </c>
      <c r="F23" s="40"/>
      <c r="G23" s="40"/>
      <c r="H23" s="40"/>
      <c r="I23" s="41">
        <v>0</v>
      </c>
      <c r="J23" s="12">
        <v>0.06</v>
      </c>
      <c r="K23" s="25">
        <v>5</v>
      </c>
      <c r="L23" s="25">
        <v>190</v>
      </c>
      <c r="M23" s="19">
        <f t="shared" si="2"/>
        <v>195</v>
      </c>
      <c r="N23" s="13">
        <f t="shared" si="3"/>
        <v>0</v>
      </c>
      <c r="O23" s="39"/>
    </row>
    <row r="24" spans="1:15" x14ac:dyDescent="0.25">
      <c r="A24" s="42" t="s">
        <v>140</v>
      </c>
      <c r="B24" s="42" t="s">
        <v>58</v>
      </c>
      <c r="C24" s="42" t="s">
        <v>58</v>
      </c>
      <c r="D24" s="14" t="s">
        <v>26</v>
      </c>
      <c r="E24" s="14" t="s">
        <v>144</v>
      </c>
      <c r="F24" s="40"/>
      <c r="G24" s="40"/>
      <c r="H24" s="40"/>
      <c r="I24" s="41">
        <v>0</v>
      </c>
      <c r="J24" s="12">
        <v>0.06</v>
      </c>
      <c r="K24" s="25">
        <v>8</v>
      </c>
      <c r="L24" s="25">
        <v>0</v>
      </c>
      <c r="M24" s="19">
        <f t="shared" si="2"/>
        <v>8</v>
      </c>
      <c r="N24" s="13">
        <f t="shared" si="3"/>
        <v>0</v>
      </c>
      <c r="O24" s="39"/>
    </row>
    <row r="25" spans="1:15" x14ac:dyDescent="0.25">
      <c r="A25" s="42" t="s">
        <v>63</v>
      </c>
      <c r="B25" s="42" t="s">
        <v>58</v>
      </c>
      <c r="C25" s="42" t="s">
        <v>58</v>
      </c>
      <c r="D25" s="14" t="s">
        <v>61</v>
      </c>
      <c r="E25" s="14" t="s">
        <v>62</v>
      </c>
      <c r="F25" s="40"/>
      <c r="G25" s="40"/>
      <c r="H25" s="40"/>
      <c r="I25" s="41">
        <v>0</v>
      </c>
      <c r="J25" s="12">
        <v>0.06</v>
      </c>
      <c r="K25" s="25">
        <v>0</v>
      </c>
      <c r="L25" s="25">
        <v>10</v>
      </c>
      <c r="M25" s="19">
        <f t="shared" si="2"/>
        <v>10</v>
      </c>
      <c r="N25" s="13">
        <f t="shared" si="3"/>
        <v>0</v>
      </c>
      <c r="O25" s="39"/>
    </row>
    <row r="26" spans="1:15" x14ac:dyDescent="0.25">
      <c r="A26" s="42" t="s">
        <v>65</v>
      </c>
      <c r="B26" s="42" t="s">
        <v>58</v>
      </c>
      <c r="C26" s="42" t="s">
        <v>58</v>
      </c>
      <c r="D26" s="14" t="s">
        <v>38</v>
      </c>
      <c r="E26" s="14" t="s">
        <v>64</v>
      </c>
      <c r="F26" s="40"/>
      <c r="G26" s="40"/>
      <c r="H26" s="40"/>
      <c r="I26" s="41">
        <v>0</v>
      </c>
      <c r="J26" s="12">
        <v>0.06</v>
      </c>
      <c r="K26" s="25">
        <v>10</v>
      </c>
      <c r="L26" s="25">
        <v>0</v>
      </c>
      <c r="M26" s="19">
        <f t="shared" si="2"/>
        <v>10</v>
      </c>
      <c r="N26" s="13">
        <f t="shared" si="3"/>
        <v>0</v>
      </c>
      <c r="O26" s="39"/>
    </row>
    <row r="27" spans="1:15" x14ac:dyDescent="0.25">
      <c r="A27" s="42" t="s">
        <v>66</v>
      </c>
      <c r="B27" s="42" t="s">
        <v>58</v>
      </c>
      <c r="C27" s="42" t="s">
        <v>58</v>
      </c>
      <c r="D27" s="14" t="s">
        <v>26</v>
      </c>
      <c r="E27" s="14" t="s">
        <v>70</v>
      </c>
      <c r="F27" s="40"/>
      <c r="G27" s="40"/>
      <c r="H27" s="40"/>
      <c r="I27" s="41">
        <v>0</v>
      </c>
      <c r="J27" s="12">
        <v>0.06</v>
      </c>
      <c r="K27" s="25">
        <v>110</v>
      </c>
      <c r="L27" s="25">
        <v>5</v>
      </c>
      <c r="M27" s="19">
        <f t="shared" si="2"/>
        <v>115</v>
      </c>
      <c r="N27" s="13">
        <f t="shared" si="3"/>
        <v>0</v>
      </c>
      <c r="O27" s="39"/>
    </row>
    <row r="28" spans="1:15" x14ac:dyDescent="0.25">
      <c r="A28" s="42" t="s">
        <v>69</v>
      </c>
      <c r="B28" s="42" t="s">
        <v>67</v>
      </c>
      <c r="C28" s="42" t="s">
        <v>67</v>
      </c>
      <c r="D28" s="14" t="s">
        <v>21</v>
      </c>
      <c r="E28" s="14" t="s">
        <v>68</v>
      </c>
      <c r="F28" s="40"/>
      <c r="G28" s="40"/>
      <c r="H28" s="40"/>
      <c r="I28" s="41">
        <v>0</v>
      </c>
      <c r="J28" s="12">
        <v>0.06</v>
      </c>
      <c r="K28" s="25">
        <v>415</v>
      </c>
      <c r="L28" s="25">
        <v>190</v>
      </c>
      <c r="M28" s="19">
        <f t="shared" si="2"/>
        <v>605</v>
      </c>
      <c r="N28" s="13">
        <f t="shared" si="3"/>
        <v>0</v>
      </c>
      <c r="O28" s="39"/>
    </row>
    <row r="29" spans="1:15" x14ac:dyDescent="0.25">
      <c r="A29" s="42" t="s">
        <v>72</v>
      </c>
      <c r="B29" s="42" t="s">
        <v>67</v>
      </c>
      <c r="C29" s="42" t="s">
        <v>67</v>
      </c>
      <c r="D29" s="14" t="s">
        <v>21</v>
      </c>
      <c r="E29" s="14" t="s">
        <v>71</v>
      </c>
      <c r="F29" s="40"/>
      <c r="G29" s="40"/>
      <c r="H29" s="40"/>
      <c r="I29" s="41">
        <v>0</v>
      </c>
      <c r="J29" s="12">
        <v>0.06</v>
      </c>
      <c r="K29" s="25">
        <v>5</v>
      </c>
      <c r="L29" s="25">
        <v>7</v>
      </c>
      <c r="M29" s="19">
        <f t="shared" ref="M29:M34" si="4">K29+L29</f>
        <v>12</v>
      </c>
      <c r="N29" s="13">
        <f t="shared" ref="N29:N37" si="5">I29*M29</f>
        <v>0</v>
      </c>
      <c r="O29" s="39"/>
    </row>
    <row r="30" spans="1:15" x14ac:dyDescent="0.25">
      <c r="A30" s="42" t="s">
        <v>73</v>
      </c>
      <c r="B30" s="42" t="s">
        <v>67</v>
      </c>
      <c r="C30" s="42" t="s">
        <v>67</v>
      </c>
      <c r="D30" s="14" t="s">
        <v>28</v>
      </c>
      <c r="E30" s="14" t="s">
        <v>74</v>
      </c>
      <c r="F30" s="40"/>
      <c r="G30" s="40"/>
      <c r="H30" s="40"/>
      <c r="I30" s="41">
        <v>0</v>
      </c>
      <c r="J30" s="12">
        <v>0.06</v>
      </c>
      <c r="K30" s="25">
        <v>0</v>
      </c>
      <c r="L30" s="25">
        <v>235</v>
      </c>
      <c r="M30" s="19">
        <f t="shared" si="4"/>
        <v>235</v>
      </c>
      <c r="N30" s="13">
        <f t="shared" si="5"/>
        <v>0</v>
      </c>
      <c r="O30" s="39"/>
    </row>
    <row r="31" spans="1:15" x14ac:dyDescent="0.25">
      <c r="A31" s="42" t="s">
        <v>75</v>
      </c>
      <c r="B31" s="42" t="s">
        <v>67</v>
      </c>
      <c r="C31" s="42" t="s">
        <v>67</v>
      </c>
      <c r="D31" s="14" t="s">
        <v>77</v>
      </c>
      <c r="E31" s="14" t="s">
        <v>76</v>
      </c>
      <c r="F31" s="40"/>
      <c r="G31" s="40"/>
      <c r="H31" s="40"/>
      <c r="I31" s="41">
        <v>0</v>
      </c>
      <c r="J31" s="12">
        <v>0.06</v>
      </c>
      <c r="K31" s="25">
        <v>52</v>
      </c>
      <c r="L31" s="25">
        <v>2</v>
      </c>
      <c r="M31" s="19">
        <f t="shared" si="4"/>
        <v>54</v>
      </c>
      <c r="N31" s="13">
        <f t="shared" si="5"/>
        <v>0</v>
      </c>
      <c r="O31" s="39"/>
    </row>
    <row r="32" spans="1:15" x14ac:dyDescent="0.25">
      <c r="A32" s="42" t="s">
        <v>79</v>
      </c>
      <c r="B32" s="42" t="s">
        <v>67</v>
      </c>
      <c r="C32" s="42" t="s">
        <v>67</v>
      </c>
      <c r="D32" s="14" t="s">
        <v>61</v>
      </c>
      <c r="E32" s="14" t="s">
        <v>78</v>
      </c>
      <c r="F32" s="40"/>
      <c r="G32" s="40"/>
      <c r="H32" s="40"/>
      <c r="I32" s="41">
        <v>0</v>
      </c>
      <c r="J32" s="12">
        <v>0.06</v>
      </c>
      <c r="K32" s="25">
        <v>7</v>
      </c>
      <c r="L32" s="25">
        <v>4</v>
      </c>
      <c r="M32" s="19">
        <f t="shared" si="4"/>
        <v>11</v>
      </c>
      <c r="N32" s="13">
        <f t="shared" si="5"/>
        <v>0</v>
      </c>
      <c r="O32" s="39"/>
    </row>
    <row r="33" spans="1:15" x14ac:dyDescent="0.25">
      <c r="A33" s="42" t="s">
        <v>82</v>
      </c>
      <c r="B33" s="42" t="s">
        <v>80</v>
      </c>
      <c r="C33" s="42" t="s">
        <v>80</v>
      </c>
      <c r="D33" s="14" t="s">
        <v>61</v>
      </c>
      <c r="E33" s="14" t="s">
        <v>81</v>
      </c>
      <c r="F33" s="40"/>
      <c r="G33" s="40"/>
      <c r="H33" s="40"/>
      <c r="I33" s="41">
        <v>0</v>
      </c>
      <c r="J33" s="12">
        <v>0.06</v>
      </c>
      <c r="K33" s="25">
        <v>20</v>
      </c>
      <c r="L33" s="25">
        <v>25</v>
      </c>
      <c r="M33" s="19">
        <f t="shared" si="4"/>
        <v>45</v>
      </c>
      <c r="N33" s="13">
        <f t="shared" si="5"/>
        <v>0</v>
      </c>
      <c r="O33" s="39"/>
    </row>
    <row r="34" spans="1:15" x14ac:dyDescent="0.25">
      <c r="A34" s="42" t="s">
        <v>85</v>
      </c>
      <c r="B34" s="42" t="s">
        <v>83</v>
      </c>
      <c r="C34" s="42" t="s">
        <v>83</v>
      </c>
      <c r="D34" s="14" t="s">
        <v>61</v>
      </c>
      <c r="E34" s="14" t="s">
        <v>145</v>
      </c>
      <c r="F34" s="40"/>
      <c r="G34" s="40"/>
      <c r="H34" s="40"/>
      <c r="I34" s="41">
        <v>0</v>
      </c>
      <c r="J34" s="12">
        <v>0.06</v>
      </c>
      <c r="K34" s="25">
        <v>10</v>
      </c>
      <c r="L34" s="25">
        <v>0</v>
      </c>
      <c r="M34" s="19">
        <f t="shared" si="4"/>
        <v>10</v>
      </c>
      <c r="N34" s="13">
        <f t="shared" si="5"/>
        <v>0</v>
      </c>
      <c r="O34" s="39"/>
    </row>
    <row r="35" spans="1:15" x14ac:dyDescent="0.25">
      <c r="A35" s="42" t="s">
        <v>86</v>
      </c>
      <c r="B35" s="42" t="s">
        <v>83</v>
      </c>
      <c r="C35" s="42" t="s">
        <v>83</v>
      </c>
      <c r="D35" s="14" t="s">
        <v>77</v>
      </c>
      <c r="E35" s="14" t="s">
        <v>84</v>
      </c>
      <c r="F35" s="40"/>
      <c r="G35" s="40"/>
      <c r="H35" s="40"/>
      <c r="I35" s="41">
        <v>0</v>
      </c>
      <c r="J35" s="12">
        <v>0.06</v>
      </c>
      <c r="K35" s="25">
        <v>10</v>
      </c>
      <c r="L35" s="25">
        <v>0</v>
      </c>
      <c r="M35" s="19">
        <f t="shared" ref="M35:M37" si="6">K35+L35</f>
        <v>10</v>
      </c>
      <c r="N35" s="13">
        <f t="shared" si="5"/>
        <v>0</v>
      </c>
      <c r="O35" s="39"/>
    </row>
    <row r="36" spans="1:15" x14ac:dyDescent="0.25">
      <c r="A36" s="42" t="s">
        <v>89</v>
      </c>
      <c r="B36" s="42" t="s">
        <v>83</v>
      </c>
      <c r="C36" s="42" t="s">
        <v>83</v>
      </c>
      <c r="D36" s="14" t="s">
        <v>77</v>
      </c>
      <c r="E36" s="14" t="s">
        <v>87</v>
      </c>
      <c r="F36" s="40"/>
      <c r="G36" s="40"/>
      <c r="H36" s="40"/>
      <c r="I36" s="41">
        <v>0</v>
      </c>
      <c r="J36" s="12">
        <v>0.06</v>
      </c>
      <c r="K36" s="25">
        <v>5</v>
      </c>
      <c r="L36" s="25">
        <v>0</v>
      </c>
      <c r="M36" s="19">
        <f t="shared" si="6"/>
        <v>5</v>
      </c>
      <c r="N36" s="13">
        <f t="shared" si="5"/>
        <v>0</v>
      </c>
      <c r="O36" s="39"/>
    </row>
    <row r="37" spans="1:15" x14ac:dyDescent="0.25">
      <c r="A37" s="42" t="s">
        <v>90</v>
      </c>
      <c r="B37" s="42" t="s">
        <v>83</v>
      </c>
      <c r="C37" s="42" t="s">
        <v>83</v>
      </c>
      <c r="D37" s="14" t="s">
        <v>28</v>
      </c>
      <c r="E37" s="14" t="s">
        <v>88</v>
      </c>
      <c r="F37" s="40"/>
      <c r="G37" s="40"/>
      <c r="H37" s="40"/>
      <c r="I37" s="41">
        <v>0</v>
      </c>
      <c r="J37" s="12">
        <v>0.06</v>
      </c>
      <c r="K37" s="25">
        <v>7</v>
      </c>
      <c r="L37" s="25">
        <v>0</v>
      </c>
      <c r="M37" s="19">
        <f t="shared" si="6"/>
        <v>7</v>
      </c>
      <c r="N37" s="13">
        <f t="shared" si="5"/>
        <v>0</v>
      </c>
      <c r="O37" s="39"/>
    </row>
    <row r="38" spans="1:15" x14ac:dyDescent="0.25">
      <c r="A38" s="42" t="s">
        <v>91</v>
      </c>
      <c r="B38" s="42" t="s">
        <v>83</v>
      </c>
      <c r="C38" s="42" t="s">
        <v>83</v>
      </c>
      <c r="D38" s="14" t="s">
        <v>61</v>
      </c>
      <c r="E38" s="14" t="s">
        <v>92</v>
      </c>
      <c r="F38" s="40"/>
      <c r="G38" s="40"/>
      <c r="H38" s="40"/>
      <c r="I38" s="41">
        <v>0</v>
      </c>
      <c r="J38" s="12">
        <v>0.06</v>
      </c>
      <c r="K38" s="25">
        <v>0</v>
      </c>
      <c r="L38" s="25">
        <v>6</v>
      </c>
      <c r="M38" s="19">
        <f t="shared" si="2"/>
        <v>6</v>
      </c>
      <c r="N38" s="13">
        <f t="shared" si="3"/>
        <v>0</v>
      </c>
      <c r="O38" s="39"/>
    </row>
    <row r="39" spans="1:15" x14ac:dyDescent="0.25">
      <c r="A39" s="42" t="s">
        <v>104</v>
      </c>
      <c r="B39" s="42" t="s">
        <v>93</v>
      </c>
      <c r="C39" s="42" t="s">
        <v>93</v>
      </c>
      <c r="D39" s="14" t="s">
        <v>98</v>
      </c>
      <c r="E39" s="14" t="s">
        <v>94</v>
      </c>
      <c r="F39" s="40"/>
      <c r="G39" s="40"/>
      <c r="H39" s="40"/>
      <c r="I39" s="41">
        <v>0</v>
      </c>
      <c r="J39" s="12">
        <v>0.06</v>
      </c>
      <c r="K39" s="25">
        <v>0</v>
      </c>
      <c r="L39" s="25">
        <v>150</v>
      </c>
      <c r="M39" s="19">
        <f t="shared" si="2"/>
        <v>150</v>
      </c>
      <c r="N39" s="13">
        <f t="shared" si="3"/>
        <v>0</v>
      </c>
      <c r="O39" s="39"/>
    </row>
    <row r="40" spans="1:15" x14ac:dyDescent="0.25">
      <c r="A40" s="42" t="s">
        <v>105</v>
      </c>
      <c r="B40" s="42" t="s">
        <v>93</v>
      </c>
      <c r="C40" s="42" t="s">
        <v>93</v>
      </c>
      <c r="D40" s="14" t="s">
        <v>99</v>
      </c>
      <c r="E40" s="14" t="s">
        <v>95</v>
      </c>
      <c r="F40" s="40"/>
      <c r="G40" s="40"/>
      <c r="H40" s="40"/>
      <c r="I40" s="41">
        <v>0</v>
      </c>
      <c r="J40" s="12">
        <v>0.06</v>
      </c>
      <c r="K40" s="25">
        <v>0</v>
      </c>
      <c r="L40" s="25">
        <v>50</v>
      </c>
      <c r="M40" s="19">
        <f t="shared" si="2"/>
        <v>50</v>
      </c>
      <c r="N40" s="13">
        <f t="shared" si="3"/>
        <v>0</v>
      </c>
      <c r="O40" s="39"/>
    </row>
    <row r="41" spans="1:15" x14ac:dyDescent="0.25">
      <c r="A41" s="42" t="s">
        <v>106</v>
      </c>
      <c r="B41" s="42" t="s">
        <v>93</v>
      </c>
      <c r="C41" s="42" t="s">
        <v>93</v>
      </c>
      <c r="D41" s="14" t="s">
        <v>100</v>
      </c>
      <c r="E41" s="14" t="s">
        <v>96</v>
      </c>
      <c r="F41" s="40"/>
      <c r="G41" s="40"/>
      <c r="H41" s="40"/>
      <c r="I41" s="41">
        <v>0</v>
      </c>
      <c r="J41" s="12">
        <v>0.06</v>
      </c>
      <c r="K41" s="25">
        <v>0</v>
      </c>
      <c r="L41" s="25">
        <v>30</v>
      </c>
      <c r="M41" s="19">
        <f t="shared" si="2"/>
        <v>30</v>
      </c>
      <c r="N41" s="13">
        <f t="shared" si="3"/>
        <v>0</v>
      </c>
      <c r="O41" s="39"/>
    </row>
    <row r="42" spans="1:15" x14ac:dyDescent="0.25">
      <c r="A42" s="42" t="s">
        <v>107</v>
      </c>
      <c r="B42" s="42" t="s">
        <v>93</v>
      </c>
      <c r="C42" s="42" t="s">
        <v>93</v>
      </c>
      <c r="D42" s="14" t="s">
        <v>101</v>
      </c>
      <c r="E42" s="14" t="s">
        <v>97</v>
      </c>
      <c r="F42" s="40"/>
      <c r="G42" s="40"/>
      <c r="H42" s="40"/>
      <c r="I42" s="41">
        <v>0</v>
      </c>
      <c r="J42" s="12">
        <v>0.06</v>
      </c>
      <c r="K42" s="25">
        <v>0</v>
      </c>
      <c r="L42" s="25">
        <v>20</v>
      </c>
      <c r="M42" s="19">
        <f t="shared" si="2"/>
        <v>20</v>
      </c>
      <c r="N42" s="13">
        <f t="shared" si="3"/>
        <v>0</v>
      </c>
      <c r="O42" s="39"/>
    </row>
    <row r="43" spans="1:15" x14ac:dyDescent="0.25">
      <c r="A43" s="42" t="s">
        <v>108</v>
      </c>
      <c r="B43" s="42" t="s">
        <v>93</v>
      </c>
      <c r="C43" s="42" t="s">
        <v>93</v>
      </c>
      <c r="D43" s="14" t="s">
        <v>102</v>
      </c>
      <c r="E43" s="14" t="s">
        <v>103</v>
      </c>
      <c r="F43" s="40"/>
      <c r="G43" s="40"/>
      <c r="H43" s="40"/>
      <c r="I43" s="41">
        <v>0</v>
      </c>
      <c r="J43" s="12">
        <v>0.06</v>
      </c>
      <c r="K43" s="25">
        <v>0</v>
      </c>
      <c r="L43" s="25">
        <v>10</v>
      </c>
      <c r="M43" s="19">
        <f t="shared" si="2"/>
        <v>10</v>
      </c>
      <c r="N43" s="13">
        <f t="shared" si="3"/>
        <v>0</v>
      </c>
      <c r="O43" s="39"/>
    </row>
    <row r="44" spans="1:15" x14ac:dyDescent="0.25">
      <c r="A44" s="42" t="s">
        <v>111</v>
      </c>
      <c r="B44" s="42" t="s">
        <v>23</v>
      </c>
      <c r="C44" s="42" t="s">
        <v>109</v>
      </c>
      <c r="D44" s="14" t="s">
        <v>77</v>
      </c>
      <c r="E44" s="14" t="s">
        <v>110</v>
      </c>
      <c r="F44" s="40"/>
      <c r="G44" s="40"/>
      <c r="H44" s="40"/>
      <c r="I44" s="41">
        <v>0</v>
      </c>
      <c r="J44" s="12">
        <v>0.06</v>
      </c>
      <c r="K44" s="25">
        <v>17</v>
      </c>
      <c r="L44" s="25">
        <v>17</v>
      </c>
      <c r="M44" s="19">
        <f t="shared" si="2"/>
        <v>34</v>
      </c>
      <c r="N44" s="13">
        <f t="shared" si="3"/>
        <v>0</v>
      </c>
      <c r="O44" s="39"/>
    </row>
    <row r="45" spans="1:15" x14ac:dyDescent="0.25">
      <c r="A45" s="42" t="s">
        <v>116</v>
      </c>
      <c r="B45" s="42" t="s">
        <v>23</v>
      </c>
      <c r="C45" s="42" t="s">
        <v>113</v>
      </c>
      <c r="D45" s="14" t="s">
        <v>77</v>
      </c>
      <c r="E45" s="14" t="s">
        <v>114</v>
      </c>
      <c r="F45" s="40"/>
      <c r="G45" s="40"/>
      <c r="H45" s="40"/>
      <c r="I45" s="41">
        <v>0</v>
      </c>
      <c r="J45" s="12">
        <v>0.06</v>
      </c>
      <c r="K45" s="25">
        <v>6</v>
      </c>
      <c r="L45" s="25">
        <v>0</v>
      </c>
      <c r="M45" s="19">
        <f t="shared" si="2"/>
        <v>6</v>
      </c>
      <c r="N45" s="13">
        <f t="shared" si="3"/>
        <v>0</v>
      </c>
      <c r="O45" s="39"/>
    </row>
    <row r="46" spans="1:15" x14ac:dyDescent="0.25">
      <c r="A46" s="42" t="s">
        <v>117</v>
      </c>
      <c r="B46" s="42" t="s">
        <v>23</v>
      </c>
      <c r="C46" s="42" t="s">
        <v>113</v>
      </c>
      <c r="D46" s="14" t="s">
        <v>61</v>
      </c>
      <c r="E46" s="14" t="s">
        <v>115</v>
      </c>
      <c r="F46" s="40"/>
      <c r="G46" s="40"/>
      <c r="H46" s="40"/>
      <c r="I46" s="41">
        <v>0</v>
      </c>
      <c r="J46" s="12">
        <v>0.06</v>
      </c>
      <c r="K46" s="25">
        <v>24</v>
      </c>
      <c r="L46" s="25">
        <v>0</v>
      </c>
      <c r="M46" s="19">
        <f t="shared" si="2"/>
        <v>24</v>
      </c>
      <c r="N46" s="13">
        <f t="shared" si="3"/>
        <v>0</v>
      </c>
      <c r="O46" s="39"/>
    </row>
    <row r="47" spans="1:15" x14ac:dyDescent="0.25">
      <c r="A47" s="42" t="s">
        <v>123</v>
      </c>
      <c r="B47" s="42" t="s">
        <v>23</v>
      </c>
      <c r="C47" s="42" t="s">
        <v>128</v>
      </c>
      <c r="D47" s="14" t="s">
        <v>61</v>
      </c>
      <c r="E47" s="14" t="s">
        <v>118</v>
      </c>
      <c r="F47" s="40"/>
      <c r="G47" s="40"/>
      <c r="H47" s="40"/>
      <c r="I47" s="41">
        <v>0</v>
      </c>
      <c r="J47" s="12">
        <v>0.06</v>
      </c>
      <c r="K47" s="25">
        <v>0</v>
      </c>
      <c r="L47" s="25">
        <v>77</v>
      </c>
      <c r="M47" s="19">
        <f t="shared" si="2"/>
        <v>77</v>
      </c>
      <c r="N47" s="13">
        <f t="shared" si="3"/>
        <v>0</v>
      </c>
      <c r="O47" s="39"/>
    </row>
    <row r="48" spans="1:15" x14ac:dyDescent="0.25">
      <c r="A48" s="42" t="s">
        <v>124</v>
      </c>
      <c r="B48" s="42" t="s">
        <v>23</v>
      </c>
      <c r="C48" s="42" t="s">
        <v>128</v>
      </c>
      <c r="D48" s="14" t="s">
        <v>61</v>
      </c>
      <c r="E48" s="14" t="s">
        <v>119</v>
      </c>
      <c r="F48" s="40"/>
      <c r="G48" s="40"/>
      <c r="H48" s="40"/>
      <c r="I48" s="41">
        <v>0</v>
      </c>
      <c r="J48" s="12">
        <v>0.06</v>
      </c>
      <c r="K48" s="25">
        <v>6</v>
      </c>
      <c r="L48" s="25">
        <v>0</v>
      </c>
      <c r="M48" s="19">
        <f t="shared" si="2"/>
        <v>6</v>
      </c>
      <c r="N48" s="13">
        <f t="shared" si="3"/>
        <v>0</v>
      </c>
      <c r="O48" s="39"/>
    </row>
    <row r="49" spans="1:15" x14ac:dyDescent="0.25">
      <c r="A49" s="42" t="s">
        <v>125</v>
      </c>
      <c r="B49" s="42" t="s">
        <v>23</v>
      </c>
      <c r="C49" s="42" t="s">
        <v>112</v>
      </c>
      <c r="D49" s="14" t="s">
        <v>61</v>
      </c>
      <c r="E49" s="14" t="s">
        <v>120</v>
      </c>
      <c r="F49" s="40"/>
      <c r="G49" s="40"/>
      <c r="H49" s="40"/>
      <c r="I49" s="41">
        <v>0</v>
      </c>
      <c r="J49" s="12">
        <v>0.06</v>
      </c>
      <c r="K49" s="25">
        <v>237</v>
      </c>
      <c r="L49" s="25">
        <v>0</v>
      </c>
      <c r="M49" s="19">
        <f t="shared" si="2"/>
        <v>237</v>
      </c>
      <c r="N49" s="13">
        <f t="shared" si="3"/>
        <v>0</v>
      </c>
      <c r="O49" s="39"/>
    </row>
    <row r="50" spans="1:15" x14ac:dyDescent="0.25">
      <c r="A50" s="42" t="s">
        <v>126</v>
      </c>
      <c r="B50" s="42" t="s">
        <v>23</v>
      </c>
      <c r="C50" s="42" t="s">
        <v>128</v>
      </c>
      <c r="D50" s="14" t="s">
        <v>61</v>
      </c>
      <c r="E50" s="14" t="s">
        <v>121</v>
      </c>
      <c r="F50" s="40"/>
      <c r="G50" s="40"/>
      <c r="H50" s="40"/>
      <c r="I50" s="41">
        <v>0</v>
      </c>
      <c r="J50" s="12">
        <v>0.06</v>
      </c>
      <c r="K50" s="25">
        <v>14</v>
      </c>
      <c r="L50" s="25">
        <v>0</v>
      </c>
      <c r="M50" s="19">
        <f t="shared" si="2"/>
        <v>14</v>
      </c>
      <c r="N50" s="13">
        <f t="shared" si="3"/>
        <v>0</v>
      </c>
      <c r="O50" s="39"/>
    </row>
    <row r="51" spans="1:15" x14ac:dyDescent="0.25">
      <c r="A51" s="42" t="s">
        <v>127</v>
      </c>
      <c r="B51" s="42" t="s">
        <v>23</v>
      </c>
      <c r="C51" s="42" t="s">
        <v>128</v>
      </c>
      <c r="D51" s="14" t="s">
        <v>61</v>
      </c>
      <c r="E51" s="14" t="s">
        <v>122</v>
      </c>
      <c r="F51" s="40"/>
      <c r="G51" s="40"/>
      <c r="H51" s="40"/>
      <c r="I51" s="41">
        <v>0</v>
      </c>
      <c r="J51" s="12">
        <v>0.06</v>
      </c>
      <c r="K51" s="25">
        <v>8</v>
      </c>
      <c r="L51" s="25">
        <v>0</v>
      </c>
      <c r="M51" s="19">
        <f t="shared" si="2"/>
        <v>8</v>
      </c>
      <c r="N51" s="13">
        <f t="shared" si="3"/>
        <v>0</v>
      </c>
      <c r="O51" s="39"/>
    </row>
    <row r="52" spans="1:15" x14ac:dyDescent="0.25">
      <c r="A52" s="42" t="s">
        <v>131</v>
      </c>
      <c r="B52" s="42" t="s">
        <v>23</v>
      </c>
      <c r="C52" s="42" t="s">
        <v>130</v>
      </c>
      <c r="D52" s="14" t="s">
        <v>132</v>
      </c>
      <c r="E52" s="14" t="s">
        <v>129</v>
      </c>
      <c r="F52" s="40"/>
      <c r="G52" s="40"/>
      <c r="H52" s="40"/>
      <c r="I52" s="41">
        <v>0</v>
      </c>
      <c r="J52" s="12">
        <v>0.06</v>
      </c>
      <c r="K52" s="25">
        <v>11</v>
      </c>
      <c r="L52" s="25">
        <v>2</v>
      </c>
      <c r="M52" s="19">
        <f t="shared" si="2"/>
        <v>13</v>
      </c>
      <c r="N52" s="13">
        <f t="shared" si="3"/>
        <v>0</v>
      </c>
      <c r="O52" s="39"/>
    </row>
    <row r="53" spans="1:15" x14ac:dyDescent="0.25">
      <c r="A53" s="42" t="s">
        <v>55</v>
      </c>
      <c r="B53" s="42" t="s">
        <v>57</v>
      </c>
      <c r="C53" s="42" t="s">
        <v>57</v>
      </c>
      <c r="D53" s="14" t="s">
        <v>46</v>
      </c>
      <c r="E53" s="14" t="s">
        <v>27</v>
      </c>
      <c r="F53" s="40"/>
      <c r="G53" s="40"/>
      <c r="H53" s="40"/>
      <c r="I53" s="41">
        <v>0</v>
      </c>
      <c r="J53" s="12">
        <v>0.06</v>
      </c>
      <c r="K53" s="25">
        <v>0</v>
      </c>
      <c r="L53" s="25">
        <v>50</v>
      </c>
      <c r="M53" s="19">
        <f t="shared" ref="M53" si="7">K53+L53</f>
        <v>50</v>
      </c>
      <c r="N53" s="13">
        <f t="shared" ref="N53" si="8">I53*M53</f>
        <v>0</v>
      </c>
      <c r="O53" s="39"/>
    </row>
    <row r="54" spans="1:15" x14ac:dyDescent="0.25">
      <c r="A54" s="42" t="s">
        <v>56</v>
      </c>
      <c r="B54" s="42" t="s">
        <v>57</v>
      </c>
      <c r="C54" s="42" t="s">
        <v>57</v>
      </c>
      <c r="D54" s="14" t="s">
        <v>32</v>
      </c>
      <c r="E54" s="14" t="s">
        <v>27</v>
      </c>
      <c r="F54" s="40"/>
      <c r="G54" s="40"/>
      <c r="H54" s="40"/>
      <c r="I54" s="41">
        <v>0</v>
      </c>
      <c r="J54" s="12">
        <v>0.06</v>
      </c>
      <c r="K54" s="25">
        <v>75</v>
      </c>
      <c r="L54" s="25">
        <v>0</v>
      </c>
      <c r="M54" s="19">
        <f t="shared" si="0"/>
        <v>75</v>
      </c>
      <c r="N54" s="13">
        <f t="shared" si="1"/>
        <v>0</v>
      </c>
      <c r="O54" s="39"/>
    </row>
    <row r="55" spans="1:15" ht="15.75" thickBot="1" x14ac:dyDescent="0.3">
      <c r="D55" s="2"/>
      <c r="E55" s="2"/>
      <c r="F55" s="2"/>
      <c r="G55" s="2"/>
      <c r="H55" s="2"/>
      <c r="I55" s="15"/>
      <c r="J55" s="16"/>
      <c r="K55" s="3"/>
      <c r="L55" s="3"/>
      <c r="M55" s="23" t="s">
        <v>3</v>
      </c>
      <c r="N55" s="24">
        <f>SUM(N10:N54)</f>
        <v>0</v>
      </c>
      <c r="O55" s="15"/>
    </row>
    <row r="57" spans="1:15" ht="51" x14ac:dyDescent="0.25">
      <c r="A57" s="6"/>
      <c r="B57" s="6"/>
      <c r="C57" s="6"/>
      <c r="D57" s="6"/>
      <c r="E57" s="6" t="s">
        <v>4</v>
      </c>
      <c r="F57" s="6"/>
      <c r="G57" s="6"/>
      <c r="H57" s="6"/>
      <c r="I57" s="7" t="s">
        <v>15</v>
      </c>
      <c r="J57" s="8" t="s">
        <v>0</v>
      </c>
      <c r="K57" s="10" t="s">
        <v>19</v>
      </c>
      <c r="L57" s="10" t="s">
        <v>20</v>
      </c>
      <c r="M57" s="9" t="s">
        <v>1</v>
      </c>
      <c r="N57" s="10" t="s">
        <v>6</v>
      </c>
      <c r="O57" s="7" t="s">
        <v>2</v>
      </c>
    </row>
    <row r="58" spans="1:15" x14ac:dyDescent="0.25">
      <c r="A58" s="11" t="s">
        <v>135</v>
      </c>
      <c r="B58" s="42" t="s">
        <v>136</v>
      </c>
      <c r="C58" s="11"/>
      <c r="D58" s="11" t="s">
        <v>135</v>
      </c>
      <c r="E58" s="14" t="s">
        <v>137</v>
      </c>
      <c r="F58" s="11"/>
      <c r="G58" s="11"/>
      <c r="H58" s="11"/>
      <c r="I58" s="39">
        <v>0</v>
      </c>
      <c r="J58" s="12">
        <v>0.21</v>
      </c>
      <c r="K58" s="44">
        <v>5</v>
      </c>
      <c r="L58" s="44">
        <v>5</v>
      </c>
      <c r="M58" s="45">
        <f>K58+L58</f>
        <v>10</v>
      </c>
      <c r="N58" s="13">
        <f>I58*M58</f>
        <v>0</v>
      </c>
      <c r="O58" s="39"/>
    </row>
    <row r="59" spans="1:15" ht="15.75" thickBot="1" x14ac:dyDescent="0.3">
      <c r="M59" s="23" t="s">
        <v>3</v>
      </c>
      <c r="N59" s="13">
        <f>N58</f>
        <v>0</v>
      </c>
    </row>
    <row r="60" spans="1:15" ht="15.75" thickBot="1" x14ac:dyDescent="0.3"/>
    <row r="61" spans="1:15" ht="26.25" thickBot="1" x14ac:dyDescent="0.3">
      <c r="M61" s="46" t="s">
        <v>139</v>
      </c>
      <c r="N61" s="47">
        <f>N55+N59</f>
        <v>0</v>
      </c>
    </row>
    <row r="64" spans="1:15" ht="15" customHeight="1" x14ac:dyDescent="0.25">
      <c r="B64" s="65" t="s">
        <v>138</v>
      </c>
      <c r="C64" s="66"/>
      <c r="D64" s="66"/>
      <c r="E64" s="66"/>
      <c r="F64" s="66"/>
      <c r="G64" s="67"/>
      <c r="H64" s="36"/>
      <c r="I64" s="4"/>
      <c r="J64" s="5"/>
    </row>
    <row r="65" spans="2:10" x14ac:dyDescent="0.25">
      <c r="B65" s="68"/>
      <c r="C65" s="69"/>
      <c r="D65" s="69"/>
      <c r="E65" s="69"/>
      <c r="F65" s="69"/>
      <c r="G65" s="70"/>
      <c r="H65" s="36"/>
      <c r="I65" s="4"/>
      <c r="J65" s="5"/>
    </row>
    <row r="66" spans="2:10" ht="3" customHeight="1" x14ac:dyDescent="0.25">
      <c r="B66" s="71"/>
      <c r="C66" s="72"/>
      <c r="D66" s="72"/>
      <c r="E66" s="72"/>
      <c r="F66" s="72"/>
      <c r="G66" s="73"/>
      <c r="H66" s="36"/>
      <c r="I66" s="4"/>
      <c r="J66" s="5"/>
    </row>
    <row r="67" spans="2:10" x14ac:dyDescent="0.25">
      <c r="B67" s="17"/>
      <c r="C67" s="22"/>
      <c r="D67" s="18"/>
      <c r="E67" s="18"/>
      <c r="F67" s="18"/>
      <c r="G67" s="37"/>
      <c r="H67" s="18"/>
      <c r="I67" s="35"/>
      <c r="J67" s="5"/>
    </row>
    <row r="68" spans="2:10" x14ac:dyDescent="0.25">
      <c r="B68" s="34" t="s">
        <v>9</v>
      </c>
      <c r="C68" s="48"/>
      <c r="D68" s="49"/>
      <c r="E68" s="49"/>
      <c r="F68" s="49"/>
      <c r="G68" s="50"/>
      <c r="H68" s="4"/>
      <c r="I68" s="5"/>
    </row>
    <row r="69" spans="2:10" x14ac:dyDescent="0.25">
      <c r="B69" s="34" t="s">
        <v>10</v>
      </c>
      <c r="C69" s="48"/>
      <c r="D69" s="49"/>
      <c r="E69" s="49"/>
      <c r="F69" s="49"/>
      <c r="G69" s="50"/>
      <c r="H69" s="4"/>
      <c r="I69" s="5"/>
    </row>
    <row r="70" spans="2:10" x14ac:dyDescent="0.25">
      <c r="B70" s="34" t="s">
        <v>11</v>
      </c>
      <c r="C70" s="48"/>
      <c r="D70" s="49"/>
      <c r="E70" s="49"/>
      <c r="F70" s="49"/>
      <c r="G70" s="50"/>
      <c r="H70" s="4"/>
      <c r="I70" s="5"/>
    </row>
    <row r="71" spans="2:10" x14ac:dyDescent="0.25">
      <c r="B71" s="51" t="s">
        <v>13</v>
      </c>
      <c r="C71" s="54"/>
      <c r="D71" s="55"/>
      <c r="E71" s="55"/>
      <c r="F71" s="55"/>
      <c r="G71" s="56"/>
      <c r="H71" s="4"/>
      <c r="I71" s="5"/>
    </row>
    <row r="72" spans="2:10" x14ac:dyDescent="0.25">
      <c r="B72" s="52"/>
      <c r="C72" s="57"/>
      <c r="D72" s="58"/>
      <c r="E72" s="58"/>
      <c r="F72" s="58"/>
      <c r="G72" s="59"/>
      <c r="H72" s="4"/>
      <c r="I72" s="5"/>
    </row>
    <row r="73" spans="2:10" x14ac:dyDescent="0.25">
      <c r="B73" s="53"/>
      <c r="C73" s="60"/>
      <c r="D73" s="61"/>
      <c r="E73" s="61"/>
      <c r="F73" s="61"/>
      <c r="G73" s="62"/>
      <c r="H73" s="4"/>
      <c r="I73" s="5"/>
    </row>
    <row r="74" spans="2:10" x14ac:dyDescent="0.25">
      <c r="B74" s="34" t="s">
        <v>12</v>
      </c>
      <c r="C74" s="48"/>
      <c r="D74" s="49"/>
      <c r="E74" s="49"/>
      <c r="F74" s="49"/>
      <c r="G74" s="50"/>
      <c r="H74" s="4"/>
      <c r="I74" s="5"/>
    </row>
  </sheetData>
  <mergeCells count="10">
    <mergeCell ref="C70:G70"/>
    <mergeCell ref="B71:B73"/>
    <mergeCell ref="C71:G73"/>
    <mergeCell ref="C74:G74"/>
    <mergeCell ref="A2:I2"/>
    <mergeCell ref="A3:I3"/>
    <mergeCell ref="A5:I5"/>
    <mergeCell ref="B64:G66"/>
    <mergeCell ref="C68:G68"/>
    <mergeCell ref="C69:G69"/>
  </mergeCells>
  <dataValidations count="2">
    <dataValidation type="list" allowBlank="1" showInputMessage="1" showErrorMessage="1" sqref="J10:J54">
      <formula1>$Z$7:$Z$12</formula1>
    </dataValidation>
    <dataValidation type="list" allowBlank="1" showInputMessage="1" showErrorMessage="1" sqref="J58">
      <formula1>$U$10:$U$15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Veiligheids- en Gezondheidsregio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Gerner</dc:creator>
  <cp:lastModifiedBy>Bottinga, M.T. (Martin)</cp:lastModifiedBy>
  <cp:lastPrinted>2017-01-29T22:29:37Z</cp:lastPrinted>
  <dcterms:created xsi:type="dcterms:W3CDTF">2017-01-29T22:05:14Z</dcterms:created>
  <dcterms:modified xsi:type="dcterms:W3CDTF">2022-01-24T09:28:48Z</dcterms:modified>
</cp:coreProperties>
</file>