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https://erasmusmc.sharepoint.com/sites/PakketvaneisenTelefooncentrale/Gedeelde documenten/General/EA Onderhoud telefooncentrale/Final Review/Definitief/"/>
    </mc:Choice>
  </mc:AlternateContent>
  <xr:revisionPtr revIDLastSave="489" documentId="8_{89657501-96C4-4177-A48B-BF3D8DD096E3}" xr6:coauthVersionLast="47" xr6:coauthVersionMax="47" xr10:uidLastSave="{3E3FD5AA-E0A9-48E6-B3A5-0BE5863C49A3}"/>
  <bookViews>
    <workbookView xWindow="-120" yWindow="-120" windowWidth="29040" windowHeight="15840" tabRatio="810" xr2:uid="{00000000-000D-0000-FFFF-FFFF00000000}"/>
  </bookViews>
  <sheets>
    <sheet name="Toelichting" sheetId="28" r:id="rId1"/>
    <sheet name="Samenvatting TCO" sheetId="29" r:id="rId2"/>
    <sheet name="Diensten" sheetId="42" r:id="rId3"/>
    <sheet name="Software Assurance kosten" sheetId="27" r:id="rId4"/>
    <sheet name="Tarievenlijst en Opties" sheetId="30" r:id="rId5"/>
  </sheets>
  <definedNames>
    <definedName name="TCO_Bouw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29" l="1"/>
  <c r="D25" i="42" l="1"/>
  <c r="D24" i="42"/>
  <c r="D23" i="42"/>
  <c r="D22" i="42"/>
  <c r="G5" i="27"/>
  <c r="G6" i="27"/>
  <c r="G7" i="27"/>
  <c r="G8" i="27"/>
  <c r="G9" i="27"/>
  <c r="G10" i="27"/>
  <c r="G11" i="27"/>
  <c r="G12" i="27"/>
  <c r="G13" i="27"/>
  <c r="G14" i="27"/>
  <c r="G15" i="27"/>
  <c r="G16" i="27"/>
  <c r="G17" i="27"/>
  <c r="G18" i="27"/>
  <c r="G19" i="27"/>
  <c r="G20" i="27"/>
  <c r="G21" i="27"/>
  <c r="G22" i="27"/>
  <c r="G4" i="27"/>
  <c r="G23" i="27"/>
  <c r="G27" i="27" s="1"/>
  <c r="G28" i="27" s="1"/>
  <c r="E4" i="29" s="1"/>
  <c r="D4" i="29" l="1"/>
  <c r="D11" i="42"/>
  <c r="D10" i="42"/>
  <c r="D8" i="42"/>
  <c r="D7" i="42"/>
  <c r="D6" i="42"/>
  <c r="D12" i="42" l="1"/>
  <c r="D14" i="42" s="1"/>
  <c r="D3" i="29" l="1"/>
  <c r="D15" i="42"/>
  <c r="E3" i="29" s="1"/>
  <c r="F7" i="29" s="1"/>
  <c r="D26" i="42"/>
  <c r="D27" i="42"/>
  <c r="D28" i="42" l="1"/>
</calcChain>
</file>

<file path=xl/sharedStrings.xml><?xml version="1.0" encoding="utf-8"?>
<sst xmlns="http://schemas.openxmlformats.org/spreadsheetml/2006/main" count="113" uniqueCount="81">
  <si>
    <t>Toelichting op de invulling van het prijzenblad</t>
  </si>
  <si>
    <t xml:space="preserve">Opdrachtgever gaat ervan uit dat alle kosten opgegeven zijn in het dit Excel bestand. Er mogen geen bijkomende kosten in rekening worden gebracht. </t>
  </si>
  <si>
    <t>Inschrijver dient op alle werkbladen alle groen gemarkeerde velden in te vullen, ook indien er geen kosten in rekening worden gebracht. Dan dient 0,- ingevuld te worden.</t>
  </si>
  <si>
    <t xml:space="preserve">Op basis van de in de tabbladen opgegeven aantallen, dient Inschrijver een Inschrijfprijs te bieden voor de initiele contractduur van 5 jaar </t>
  </si>
  <si>
    <r>
      <t xml:space="preserve">Delen van de spreadsheet zijn beveiligd en kunnen niet door u gewijzigd worden. U dient alleen de </t>
    </r>
    <r>
      <rPr>
        <b/>
        <sz val="11"/>
        <color rgb="FF00B050"/>
        <rFont val="Calibri"/>
        <family val="2"/>
        <scheme val="minor"/>
      </rPr>
      <t>groengekleurde</t>
    </r>
    <r>
      <rPr>
        <sz val="11"/>
        <color theme="1"/>
        <rFont val="Calibri"/>
        <family val="2"/>
        <scheme val="minor"/>
      </rPr>
      <t xml:space="preserve"> cellen in te vullen.</t>
    </r>
  </si>
  <si>
    <r>
      <t xml:space="preserve">Alle </t>
    </r>
    <r>
      <rPr>
        <b/>
        <sz val="11"/>
        <color rgb="FF33CC33"/>
        <rFont val="Calibri"/>
        <family val="2"/>
        <scheme val="minor"/>
      </rPr>
      <t>groengekleurde</t>
    </r>
    <r>
      <rPr>
        <sz val="11"/>
        <color theme="1"/>
        <rFont val="Calibri"/>
        <family val="2"/>
        <scheme val="minor"/>
      </rPr>
      <t xml:space="preserve"> cellen dienen te zijn ingevuld. Het is niet toegestaan om géén of negatieve bedragen in te vullen, zulks op straffe van onmiddellijke terzijdelegging van uw inschrijving.</t>
    </r>
  </si>
  <si>
    <t>In het werkblad "Diensten" moeten alle periodieke kosten voor dienstverlening over de contractperiode worden vermeld.</t>
  </si>
  <si>
    <t>In het werkblad "Diensten" moeten ook de kosten voor de geplande systeemverhuizing worden opgegeven. Deze kosten worden ook meegenomen in de Inschrijfprijs. Uitvoering van de systeemverhuizing door Leverancier is echter optioneel. Opdrachtgever behoudt zich het recht voor van dit deel van de aangeboden dienstverlening geen gebruik te maken.</t>
  </si>
  <si>
    <t>In het werkblad "Software Assurance kosten" moeten alle periodieke kosten voor software en licenties worden vermeld.</t>
  </si>
  <si>
    <t>In het werkblad "Samenvatting TCO" worden alle opgegeven kosten van de tabbladen "Diensten" en "Software Assurance Kosten" automatisch getotaliseerd tot de Inschrijfprijs.</t>
  </si>
  <si>
    <t>In het werkplad "Tarieven en Opties" worden kosten van optioneel af te nemen diensten en uitbreidingen opgegeven. Deze maken geen onderdeel uit van de Inschrijfprijs.</t>
  </si>
  <si>
    <t>TCO overzicht</t>
  </si>
  <si>
    <t>Eenmalig</t>
  </si>
  <si>
    <t>Per jaar</t>
  </si>
  <si>
    <t>Looptijd 5 jaar</t>
  </si>
  <si>
    <t>TOTAAL</t>
  </si>
  <si>
    <t>Jaarlijkse Dienstverlening conform SLA (zie tabblad Diensten)</t>
  </si>
  <si>
    <t>n.v.t.</t>
  </si>
  <si>
    <t>Jaarlijkse software assurance (zie tabblad Software assurance kosten)</t>
  </si>
  <si>
    <t>Optionele verhuizing</t>
  </si>
  <si>
    <t>Inschrijfprijs</t>
  </si>
  <si>
    <t>Jaarlijkse dienstverlening</t>
  </si>
  <si>
    <t>per maand</t>
  </si>
  <si>
    <t>aantal maanden</t>
  </si>
  <si>
    <t xml:space="preserve">Totaal prijs </t>
  </si>
  <si>
    <t>activiteiten</t>
  </si>
  <si>
    <t>€ / maand</t>
  </si>
  <si>
    <t>Totaal prijs per jaar</t>
  </si>
  <si>
    <t>Uitvoering conform PvE</t>
  </si>
  <si>
    <t>Strippenkaart engineer a 16 uur per maand</t>
  </si>
  <si>
    <t>Kosten per jaar</t>
  </si>
  <si>
    <t>Kosten contractstermijn</t>
  </si>
  <si>
    <t>5 jaar</t>
  </si>
  <si>
    <t>Optionele verhuizing centrale systemen</t>
  </si>
  <si>
    <t>Aantal</t>
  </si>
  <si>
    <t>€ / stuk</t>
  </si>
  <si>
    <t>Totaal prijs eenmalig</t>
  </si>
  <si>
    <t>Opstellen Plan van aanpak - draaiboek</t>
  </si>
  <si>
    <t>Inrichten continuering van de bereikbaarheid</t>
  </si>
  <si>
    <t>Benodigde hulpmiddelen</t>
  </si>
  <si>
    <t>uren uitvoeringswerkzaamheden</t>
  </si>
  <si>
    <t>Nazorg uren</t>
  </si>
  <si>
    <t>Licentiekosten inclusief software assurance</t>
  </si>
  <si>
    <t>licentie voor:</t>
  </si>
  <si>
    <t>aantal node 1</t>
  </si>
  <si>
    <t>aantal node 2</t>
  </si>
  <si>
    <t>tarief per maand</t>
  </si>
  <si>
    <t>Totaal per jaar</t>
  </si>
  <si>
    <t>Opmerkingen</t>
  </si>
  <si>
    <t>node</t>
  </si>
  <si>
    <t>CCD agents</t>
  </si>
  <si>
    <t>IP Equipment Counter</t>
  </si>
  <si>
    <t>Standard Reflex Users</t>
  </si>
  <si>
    <t>Total Reflex Users</t>
  </si>
  <si>
    <t>Analog Users</t>
  </si>
  <si>
    <t>Advanced IP Users</t>
  </si>
  <si>
    <t>Standard IP Users</t>
  </si>
  <si>
    <t>Total IP Users</t>
  </si>
  <si>
    <t>SIP Users</t>
  </si>
  <si>
    <t>Remote extensions</t>
  </si>
  <si>
    <t>SIP Extension users</t>
  </si>
  <si>
    <t>Max Attendants 4059EE</t>
  </si>
  <si>
    <t>Mediagateways in dienst</t>
  </si>
  <si>
    <t>Mediagateways uit dienst</t>
  </si>
  <si>
    <t>Totaal</t>
  </si>
  <si>
    <t>1 jaar</t>
  </si>
  <si>
    <t>Tarievenlijst uren</t>
  </si>
  <si>
    <t>Tarieven leverancier</t>
  </si>
  <si>
    <t>Tarief per uur (€/u)</t>
  </si>
  <si>
    <t xml:space="preserve">Opslag % buiten kantooruren </t>
  </si>
  <si>
    <t>Projectleider</t>
  </si>
  <si>
    <t>%</t>
  </si>
  <si>
    <t>Engineer</t>
  </si>
  <si>
    <t xml:space="preserve"> </t>
  </si>
  <si>
    <t>Tarievenlijst uitbreidingen licenties</t>
  </si>
  <si>
    <t>Item</t>
  </si>
  <si>
    <t>eenmalig per stuk</t>
  </si>
  <si>
    <t>per maand per stuk</t>
  </si>
  <si>
    <r>
      <t xml:space="preserve">Tarieven en prijzen dienen opgegeven te worden in Euro's en </t>
    </r>
    <r>
      <rPr>
        <sz val="11"/>
        <color rgb="FFFF0000"/>
        <rFont val="Calibri"/>
        <family val="2"/>
        <scheme val="minor"/>
      </rPr>
      <t>exclusief BTW</t>
    </r>
    <r>
      <rPr>
        <sz val="11"/>
        <color theme="1"/>
        <rFont val="Calibri"/>
        <family val="2"/>
        <scheme val="minor"/>
      </rPr>
      <t>. Eventuele valutarisico's zijn voor rekening van de leverancier.</t>
    </r>
  </si>
  <si>
    <t>De op het tabblad "Diensten" in te voeren activiteiten/uren/prijzen op de regels 22 tot en met 27 zijn verplicht om in te vullen en wegen mee in de TCO. Echter Opdrachtgever is niet verplicht deze diensten af te nemen.</t>
  </si>
  <si>
    <t>Geadviseerd wordt om zorgvuldig te controleren dat uw totale inschrijfprijs, zoals berekend in dit Prijzenblad, overeenkomt met de inschrijfprijs zoals u deze in TenderNed opneemt.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</si>
</sst>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_ ;_ * \-#,##0_ ;_ * &quot;-&quot;??_ ;_ @_ "/>
    <numFmt numFmtId="165" formatCode="&quot;€&quot;\ #,##0.00"/>
    <numFmt numFmtId="166" formatCode="0.0%"/>
    <numFmt numFmtId="167" formatCode="#,##0_ ;\-#,##0\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sz val="11"/>
      <color rgb="FF006100"/>
      <name val="Calibri"/>
      <family val="2"/>
      <scheme val="minor"/>
    </font>
    <font>
      <sz val="11"/>
      <color rgb="FF9C5700"/>
      <name val="Calibri"/>
      <family val="2"/>
      <scheme val="minor"/>
    </font>
    <font>
      <b/>
      <sz val="11"/>
      <color rgb="FF00B050"/>
      <name val="Calibri"/>
      <family val="2"/>
      <scheme val="minor"/>
    </font>
    <font>
      <sz val="10"/>
      <color theme="1"/>
      <name val="Calibri"/>
      <family val="2"/>
      <scheme val="minor"/>
    </font>
    <font>
      <b/>
      <sz val="10"/>
      <name val="Calibri"/>
      <family val="2"/>
      <scheme val="minor"/>
    </font>
    <font>
      <sz val="10"/>
      <name val="Calibri"/>
      <family val="2"/>
      <scheme val="minor"/>
    </font>
    <font>
      <sz val="10"/>
      <color rgb="FFFF0000"/>
      <name val="Calibri"/>
      <family val="2"/>
      <scheme val="minor"/>
    </font>
    <font>
      <b/>
      <sz val="12"/>
      <name val="Calibri"/>
      <family val="2"/>
      <scheme val="minor"/>
    </font>
    <font>
      <b/>
      <sz val="12"/>
      <color theme="1"/>
      <name val="Calibri"/>
      <family val="2"/>
      <scheme val="minor"/>
    </font>
    <font>
      <b/>
      <sz val="14"/>
      <color theme="1"/>
      <name val="Calibri"/>
      <family val="2"/>
      <scheme val="minor"/>
    </font>
    <font>
      <b/>
      <sz val="11"/>
      <color rgb="FF33CC33"/>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0" fontId="3" fillId="0" borderId="0"/>
    <xf numFmtId="44" fontId="1"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cellStyleXfs>
  <cellXfs count="110">
    <xf numFmtId="0" fontId="0" fillId="0" borderId="0" xfId="0"/>
    <xf numFmtId="0" fontId="0" fillId="0" borderId="0" xfId="0" applyAlignment="1">
      <alignment wrapText="1"/>
    </xf>
    <xf numFmtId="0" fontId="2" fillId="0" borderId="0" xfId="0" applyFont="1" applyAlignment="1">
      <alignment wrapText="1"/>
    </xf>
    <xf numFmtId="0" fontId="7" fillId="0" borderId="0" xfId="0" applyFont="1" applyAlignment="1">
      <alignment wrapText="1"/>
    </xf>
    <xf numFmtId="9" fontId="2" fillId="0" borderId="0" xfId="0" applyNumberFormat="1" applyFont="1" applyAlignment="1">
      <alignment wrapText="1"/>
    </xf>
    <xf numFmtId="3" fontId="2" fillId="0" borderId="0" xfId="0" applyNumberFormat="1" applyFont="1" applyAlignment="1">
      <alignment wrapText="1"/>
    </xf>
    <xf numFmtId="165" fontId="0" fillId="0" borderId="0" xfId="0" applyNumberFormat="1" applyAlignment="1" applyProtection="1">
      <alignment horizontal="right" indent="4"/>
      <protection locked="0"/>
    </xf>
    <xf numFmtId="166" fontId="0" fillId="0" borderId="0" xfId="0" applyNumberFormat="1" applyAlignment="1" applyProtection="1">
      <alignment horizontal="right" indent="4"/>
      <protection locked="0"/>
    </xf>
    <xf numFmtId="0" fontId="0" fillId="0" borderId="1" xfId="0" applyBorder="1" applyProtection="1">
      <protection locked="0"/>
    </xf>
    <xf numFmtId="0" fontId="0" fillId="0" borderId="2" xfId="0" applyBorder="1"/>
    <xf numFmtId="0" fontId="0" fillId="0" borderId="8" xfId="0" applyBorder="1"/>
    <xf numFmtId="0" fontId="11" fillId="0" borderId="0" xfId="0" applyFont="1" applyAlignment="1">
      <alignment wrapText="1"/>
    </xf>
    <xf numFmtId="0" fontId="0" fillId="0" borderId="8" xfId="0" applyBorder="1" applyAlignment="1">
      <alignment horizontal="left" wrapText="1"/>
    </xf>
    <xf numFmtId="0" fontId="0" fillId="0" borderId="0" xfId="0" applyAlignment="1">
      <alignment horizontal="right" wrapText="1"/>
    </xf>
    <xf numFmtId="0" fontId="4" fillId="0" borderId="0" xfId="0" applyFont="1" applyAlignment="1">
      <alignment wrapText="1"/>
    </xf>
    <xf numFmtId="3" fontId="11" fillId="0" borderId="0" xfId="0" applyNumberFormat="1" applyFont="1" applyAlignment="1">
      <alignment wrapText="1"/>
    </xf>
    <xf numFmtId="0" fontId="13" fillId="0" borderId="7" xfId="0" applyFont="1" applyBorder="1" applyAlignment="1">
      <alignment vertical="center" wrapText="1"/>
    </xf>
    <xf numFmtId="1" fontId="13" fillId="0" borderId="7" xfId="0" applyNumberFormat="1" applyFont="1" applyBorder="1" applyAlignment="1">
      <alignment horizontal="center" vertical="center" wrapText="1"/>
    </xf>
    <xf numFmtId="3" fontId="13" fillId="0" borderId="7" xfId="0" applyNumberFormat="1" applyFont="1" applyBorder="1" applyAlignment="1">
      <alignment vertical="center" wrapText="1"/>
    </xf>
    <xf numFmtId="3" fontId="12" fillId="0" borderId="0" xfId="0" applyNumberFormat="1" applyFont="1" applyAlignment="1">
      <alignment horizontal="center" vertical="center" wrapText="1"/>
    </xf>
    <xf numFmtId="44" fontId="13" fillId="0" borderId="8" xfId="3" applyFont="1" applyBorder="1" applyAlignment="1" applyProtection="1">
      <alignment horizontal="center" vertical="center" wrapText="1"/>
    </xf>
    <xf numFmtId="0" fontId="13" fillId="0" borderId="9" xfId="0" applyFont="1" applyBorder="1" applyAlignment="1" applyProtection="1">
      <alignment horizontal="left" wrapText="1"/>
      <protection locked="0"/>
    </xf>
    <xf numFmtId="44" fontId="13" fillId="0" borderId="2" xfId="3" applyFont="1" applyBorder="1" applyAlignment="1" applyProtection="1">
      <alignment horizontal="center" vertical="center" wrapText="1"/>
    </xf>
    <xf numFmtId="0" fontId="11" fillId="0" borderId="9" xfId="0" applyFont="1" applyBorder="1" applyAlignment="1" applyProtection="1">
      <alignment horizontal="left" wrapText="1"/>
      <protection locked="0"/>
    </xf>
    <xf numFmtId="3" fontId="12" fillId="0" borderId="7" xfId="0" applyNumberFormat="1" applyFont="1" applyBorder="1" applyAlignment="1">
      <alignment horizontal="center" vertical="center" wrapText="1"/>
    </xf>
    <xf numFmtId="0" fontId="12" fillId="0" borderId="0" xfId="0" applyFont="1" applyAlignment="1">
      <alignment horizontal="left" vertical="center" wrapText="1"/>
    </xf>
    <xf numFmtId="164" fontId="11" fillId="0" borderId="0" xfId="1" applyNumberFormat="1" applyFont="1" applyAlignment="1" applyProtection="1">
      <alignment wrapText="1"/>
    </xf>
    <xf numFmtId="3" fontId="11" fillId="0" borderId="0" xfId="1" applyNumberFormat="1" applyFont="1" applyAlignment="1" applyProtection="1">
      <alignment wrapText="1"/>
    </xf>
    <xf numFmtId="1" fontId="13" fillId="4" borderId="2" xfId="0" applyNumberFormat="1" applyFont="1" applyFill="1" applyBorder="1" applyAlignment="1" applyProtection="1">
      <alignment horizontal="center" vertical="center" wrapText="1"/>
      <protection locked="0"/>
    </xf>
    <xf numFmtId="44" fontId="13" fillId="4" borderId="2" xfId="3" applyFont="1" applyFill="1" applyBorder="1" applyAlignment="1" applyProtection="1">
      <alignment horizontal="center" vertical="center" wrapText="1"/>
      <protection locked="0"/>
    </xf>
    <xf numFmtId="0" fontId="11" fillId="4" borderId="9" xfId="0" applyFont="1" applyFill="1" applyBorder="1" applyAlignment="1" applyProtection="1">
      <alignment horizontal="left" wrapText="1"/>
      <protection locked="0"/>
    </xf>
    <xf numFmtId="9" fontId="6" fillId="0" borderId="0" xfId="0" applyNumberFormat="1" applyFont="1" applyAlignment="1">
      <alignment horizontal="left" wrapText="1"/>
    </xf>
    <xf numFmtId="0" fontId="0" fillId="0" borderId="2" xfId="0" applyBorder="1" applyAlignment="1">
      <alignment horizontal="left" wrapText="1"/>
    </xf>
    <xf numFmtId="44" fontId="0" fillId="0" borderId="2" xfId="3" applyFont="1" applyFill="1" applyBorder="1" applyAlignment="1" applyProtection="1">
      <alignment horizontal="right" wrapText="1"/>
    </xf>
    <xf numFmtId="0" fontId="0" fillId="4" borderId="2" xfId="0" applyFill="1" applyBorder="1" applyAlignment="1" applyProtection="1">
      <alignment horizontal="left" wrapText="1"/>
      <protection locked="0"/>
    </xf>
    <xf numFmtId="44" fontId="0" fillId="4" borderId="2" xfId="0" applyNumberFormat="1" applyFill="1" applyBorder="1" applyAlignment="1" applyProtection="1">
      <alignment horizontal="left" wrapText="1"/>
      <protection locked="0"/>
    </xf>
    <xf numFmtId="0" fontId="0" fillId="0" borderId="0" xfId="0" applyProtection="1">
      <protection locked="0"/>
    </xf>
    <xf numFmtId="0" fontId="0" fillId="0" borderId="2" xfId="0" applyBorder="1" applyAlignment="1">
      <alignment horizontal="center" wrapText="1"/>
    </xf>
    <xf numFmtId="0" fontId="0" fillId="0" borderId="2" xfId="0" applyBorder="1" applyAlignment="1">
      <alignment wrapText="1"/>
    </xf>
    <xf numFmtId="0" fontId="9" fillId="5" borderId="0" xfId="5" applyFill="1"/>
    <xf numFmtId="0" fontId="8" fillId="5" borderId="0" xfId="4" applyFill="1"/>
    <xf numFmtId="0" fontId="0" fillId="4" borderId="2" xfId="0" applyFill="1" applyBorder="1" applyAlignment="1">
      <alignment horizontal="left" wrapText="1"/>
    </xf>
    <xf numFmtId="0" fontId="0" fillId="4" borderId="2" xfId="0" applyFill="1" applyBorder="1" applyAlignment="1" applyProtection="1">
      <alignment wrapText="1"/>
      <protection locked="0"/>
    </xf>
    <xf numFmtId="0" fontId="2" fillId="6" borderId="6" xfId="0" applyFont="1" applyFill="1" applyBorder="1"/>
    <xf numFmtId="0" fontId="2" fillId="6" borderId="6" xfId="0" applyFont="1" applyFill="1" applyBorder="1" applyAlignment="1">
      <alignment horizontal="center"/>
    </xf>
    <xf numFmtId="0" fontId="5" fillId="6" borderId="5" xfId="0" applyFont="1" applyFill="1" applyBorder="1" applyAlignment="1">
      <alignment horizontal="center" wrapText="1"/>
    </xf>
    <xf numFmtId="0" fontId="2" fillId="6" borderId="6" xfId="0" applyFont="1" applyFill="1" applyBorder="1" applyAlignment="1">
      <alignment horizontal="center" wrapText="1"/>
    </xf>
    <xf numFmtId="0" fontId="5" fillId="6" borderId="6" xfId="0" applyFont="1" applyFill="1" applyBorder="1" applyAlignment="1">
      <alignment horizontal="center" wrapText="1"/>
    </xf>
    <xf numFmtId="4" fontId="12" fillId="6" borderId="11" xfId="0" applyNumberFormat="1" applyFont="1" applyFill="1" applyBorder="1" applyAlignment="1">
      <alignment horizontal="center" vertical="center" wrapText="1"/>
    </xf>
    <xf numFmtId="0" fontId="12" fillId="6" borderId="10" xfId="0" applyFont="1" applyFill="1" applyBorder="1" applyAlignment="1">
      <alignment horizontal="center" vertical="center" wrapText="1"/>
    </xf>
    <xf numFmtId="3" fontId="12" fillId="6" borderId="10" xfId="0" applyNumberFormat="1" applyFont="1" applyFill="1" applyBorder="1" applyAlignment="1">
      <alignment horizontal="center" vertical="center" wrapText="1"/>
    </xf>
    <xf numFmtId="3" fontId="12" fillId="6" borderId="12" xfId="0" applyNumberFormat="1" applyFont="1" applyFill="1" applyBorder="1" applyAlignment="1">
      <alignment horizontal="center" vertical="center" wrapText="1"/>
    </xf>
    <xf numFmtId="44" fontId="0" fillId="4" borderId="8" xfId="3" applyFont="1" applyFill="1" applyBorder="1" applyAlignment="1" applyProtection="1">
      <alignment horizontal="right" indent="4"/>
      <protection locked="0"/>
    </xf>
    <xf numFmtId="44" fontId="0" fillId="4" borderId="2" xfId="3" applyFont="1" applyFill="1" applyBorder="1" applyAlignment="1" applyProtection="1">
      <alignment horizontal="right" indent="4"/>
      <protection locked="0"/>
    </xf>
    <xf numFmtId="0" fontId="15"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 fillId="6" borderId="13" xfId="0" applyFont="1" applyFill="1" applyBorder="1"/>
    <xf numFmtId="0" fontId="2" fillId="6" borderId="13" xfId="0" applyFont="1" applyFill="1" applyBorder="1" applyAlignment="1">
      <alignment horizontal="center"/>
    </xf>
    <xf numFmtId="44" fontId="0" fillId="4" borderId="2" xfId="0" applyNumberFormat="1" applyFill="1" applyBorder="1"/>
    <xf numFmtId="167" fontId="0" fillId="0" borderId="2" xfId="0" applyNumberFormat="1" applyBorder="1" applyAlignment="1">
      <alignment horizontal="center" wrapText="1"/>
    </xf>
    <xf numFmtId="0" fontId="13" fillId="5" borderId="9" xfId="0" applyFont="1" applyFill="1" applyBorder="1" applyAlignment="1" applyProtection="1">
      <alignment horizontal="left" wrapText="1"/>
      <protection locked="0"/>
    </xf>
    <xf numFmtId="0" fontId="2" fillId="6" borderId="14" xfId="0" applyFont="1" applyFill="1" applyBorder="1" applyAlignment="1">
      <alignment wrapText="1"/>
    </xf>
    <xf numFmtId="0" fontId="0" fillId="0" borderId="2" xfId="0" applyBorder="1" applyAlignment="1">
      <alignment vertical="center"/>
    </xf>
    <xf numFmtId="0" fontId="5" fillId="6" borderId="13" xfId="0" applyFont="1" applyFill="1" applyBorder="1" applyAlignment="1">
      <alignment horizontal="center" wrapText="1"/>
    </xf>
    <xf numFmtId="1" fontId="0" fillId="0" borderId="2" xfId="0" applyNumberFormat="1" applyBorder="1" applyAlignment="1">
      <alignment horizontal="right" vertical="center" wrapText="1"/>
    </xf>
    <xf numFmtId="0" fontId="0" fillId="0" borderId="2" xfId="0" applyBorder="1" applyAlignment="1">
      <alignment horizontal="right" vertical="center" wrapText="1"/>
    </xf>
    <xf numFmtId="0" fontId="0" fillId="0" borderId="2" xfId="0" applyBorder="1" applyAlignment="1">
      <alignment horizontal="right" vertical="center"/>
    </xf>
    <xf numFmtId="1" fontId="0" fillId="4" borderId="2" xfId="0" applyNumberFormat="1" applyFill="1" applyBorder="1" applyAlignment="1" applyProtection="1">
      <alignment horizontal="right" vertical="center" wrapText="1"/>
      <protection locked="0"/>
    </xf>
    <xf numFmtId="0" fontId="0" fillId="4" borderId="2" xfId="0" applyFill="1" applyBorder="1" applyAlignment="1" applyProtection="1">
      <alignment horizontal="right" vertical="center" wrapText="1"/>
      <protection locked="0"/>
    </xf>
    <xf numFmtId="0" fontId="13" fillId="4" borderId="9" xfId="0" applyFont="1" applyFill="1" applyBorder="1" applyAlignment="1" applyProtection="1">
      <alignment horizontal="left" wrapText="1"/>
      <protection locked="0"/>
    </xf>
    <xf numFmtId="1" fontId="14" fillId="4" borderId="8" xfId="0" applyNumberFormat="1" applyFont="1" applyFill="1" applyBorder="1" applyAlignment="1" applyProtection="1">
      <alignment horizontal="center" vertical="center" wrapText="1"/>
      <protection locked="0"/>
    </xf>
    <xf numFmtId="167" fontId="13" fillId="5" borderId="8" xfId="3" applyNumberFormat="1" applyFont="1" applyFill="1" applyBorder="1" applyAlignment="1" applyProtection="1">
      <alignment horizontal="center" vertical="center" wrapText="1"/>
      <protection locked="0"/>
    </xf>
    <xf numFmtId="167" fontId="13" fillId="5" borderId="2" xfId="3" applyNumberFormat="1" applyFont="1" applyFill="1" applyBorder="1" applyAlignment="1" applyProtection="1">
      <alignment horizontal="center" vertical="center" wrapText="1"/>
      <protection locked="0"/>
    </xf>
    <xf numFmtId="1" fontId="13" fillId="0" borderId="8" xfId="0" applyNumberFormat="1" applyFont="1" applyBorder="1" applyAlignment="1" applyProtection="1">
      <alignment horizontal="center" vertical="center" wrapText="1"/>
      <protection locked="0"/>
    </xf>
    <xf numFmtId="1" fontId="13" fillId="4" borderId="8" xfId="0" applyNumberFormat="1" applyFont="1" applyFill="1" applyBorder="1" applyAlignment="1" applyProtection="1">
      <alignment horizontal="center" vertical="center" wrapText="1"/>
      <protection locked="0"/>
    </xf>
    <xf numFmtId="165" fontId="0" fillId="0" borderId="8" xfId="0" applyNumberFormat="1" applyBorder="1" applyAlignment="1">
      <alignment horizontal="right" vertical="center" wrapText="1"/>
    </xf>
    <xf numFmtId="0" fontId="2" fillId="6" borderId="2" xfId="0" applyFont="1" applyFill="1" applyBorder="1" applyAlignment="1">
      <alignment horizontal="center" vertical="center" wrapText="1"/>
    </xf>
    <xf numFmtId="0" fontId="2" fillId="7" borderId="8" xfId="0" applyFont="1" applyFill="1" applyBorder="1" applyAlignment="1">
      <alignment horizontal="left" wrapText="1"/>
    </xf>
    <xf numFmtId="165" fontId="0" fillId="7" borderId="8" xfId="0" applyNumberFormat="1" applyFill="1" applyBorder="1" applyAlignment="1">
      <alignment horizontal="right" vertical="center" wrapText="1"/>
    </xf>
    <xf numFmtId="165" fontId="2" fillId="7" borderId="2" xfId="0" applyNumberFormat="1" applyFont="1" applyFill="1" applyBorder="1" applyAlignment="1">
      <alignment wrapText="1"/>
    </xf>
    <xf numFmtId="0" fontId="12" fillId="8" borderId="2" xfId="0" applyFont="1" applyFill="1" applyBorder="1" applyAlignment="1">
      <alignment horizontal="center" vertical="center" wrapText="1"/>
    </xf>
    <xf numFmtId="3" fontId="12" fillId="8" borderId="2" xfId="0" applyNumberFormat="1" applyFont="1" applyFill="1" applyBorder="1" applyAlignment="1">
      <alignment horizontal="center" vertical="center" wrapText="1"/>
    </xf>
    <xf numFmtId="3" fontId="12" fillId="5" borderId="7" xfId="0" applyNumberFormat="1" applyFont="1" applyFill="1" applyBorder="1" applyAlignment="1">
      <alignment horizontal="center" vertical="center" wrapText="1"/>
    </xf>
    <xf numFmtId="165" fontId="13" fillId="5" borderId="8" xfId="0" applyNumberFormat="1" applyFont="1" applyFill="1" applyBorder="1" applyAlignment="1">
      <alignment horizontal="right" vertical="center" wrapText="1"/>
    </xf>
    <xf numFmtId="0" fontId="11" fillId="5" borderId="0" xfId="0" applyFont="1" applyFill="1" applyAlignment="1">
      <alignment wrapText="1"/>
    </xf>
    <xf numFmtId="0" fontId="11" fillId="7" borderId="2" xfId="0" applyFont="1" applyFill="1" applyBorder="1" applyAlignment="1">
      <alignment wrapText="1"/>
    </xf>
    <xf numFmtId="3" fontId="12" fillId="7" borderId="2" xfId="0" applyNumberFormat="1" applyFont="1" applyFill="1" applyBorder="1" applyAlignment="1">
      <alignment horizontal="center" vertical="center" wrapText="1"/>
    </xf>
    <xf numFmtId="165" fontId="11" fillId="7" borderId="2" xfId="0" applyNumberFormat="1" applyFont="1" applyFill="1" applyBorder="1" applyAlignment="1">
      <alignment wrapText="1"/>
    </xf>
    <xf numFmtId="165" fontId="13" fillId="7" borderId="8" xfId="0" applyNumberFormat="1" applyFont="1" applyFill="1" applyBorder="1" applyAlignment="1">
      <alignment horizontal="center" vertical="center" wrapText="1"/>
    </xf>
    <xf numFmtId="0" fontId="0" fillId="7" borderId="5" xfId="0" applyFill="1" applyBorder="1" applyAlignment="1">
      <alignment horizontal="center" wrapText="1"/>
    </xf>
    <xf numFmtId="44" fontId="2" fillId="7" borderId="6" xfId="3" applyFont="1" applyFill="1" applyBorder="1" applyAlignment="1" applyProtection="1">
      <alignment horizontal="center" vertical="center" wrapText="1"/>
    </xf>
    <xf numFmtId="0" fontId="0" fillId="7" borderId="3" xfId="0" applyFill="1" applyBorder="1" applyAlignment="1">
      <alignment horizontal="center" wrapText="1"/>
    </xf>
    <xf numFmtId="44" fontId="2" fillId="7" borderId="3" xfId="3" applyFont="1" applyFill="1" applyBorder="1" applyAlignment="1" applyProtection="1">
      <alignment horizontal="center" vertical="center" wrapText="1"/>
    </xf>
    <xf numFmtId="44" fontId="2" fillId="5" borderId="2" xfId="3" applyFont="1" applyFill="1" applyBorder="1" applyAlignment="1" applyProtection="1">
      <alignment horizontal="right" wrapText="1"/>
    </xf>
    <xf numFmtId="0" fontId="0" fillId="4" borderId="2" xfId="0" applyFill="1" applyBorder="1" applyProtection="1">
      <protection locked="0"/>
    </xf>
    <xf numFmtId="9" fontId="0" fillId="4" borderId="2" xfId="6" applyFont="1" applyFill="1" applyBorder="1" applyAlignment="1" applyProtection="1">
      <alignment horizontal="center"/>
      <protection locked="0"/>
    </xf>
    <xf numFmtId="0" fontId="6" fillId="0" borderId="0" xfId="0" applyFont="1" applyAlignment="1">
      <alignment wrapText="1"/>
    </xf>
    <xf numFmtId="0" fontId="6" fillId="6" borderId="2" xfId="0" applyFont="1" applyFill="1" applyBorder="1" applyAlignment="1">
      <alignment wrapText="1"/>
    </xf>
    <xf numFmtId="9" fontId="6" fillId="8" borderId="0" xfId="0" applyNumberFormat="1" applyFont="1" applyFill="1" applyAlignment="1">
      <alignment horizontal="left" wrapText="1"/>
    </xf>
    <xf numFmtId="0" fontId="17" fillId="8" borderId="6" xfId="0" applyFont="1" applyFill="1" applyBorder="1"/>
    <xf numFmtId="0" fontId="0" fillId="4" borderId="2" xfId="0" applyFill="1" applyBorder="1"/>
    <xf numFmtId="9" fontId="0" fillId="4" borderId="8" xfId="6" applyFont="1" applyFill="1" applyBorder="1" applyAlignment="1" applyProtection="1">
      <alignment horizontal="center"/>
      <protection locked="0"/>
    </xf>
    <xf numFmtId="0" fontId="6" fillId="8" borderId="2" xfId="0" applyFont="1" applyFill="1" applyBorder="1" applyAlignment="1">
      <alignment horizontal="center" vertical="center" wrapText="1"/>
    </xf>
    <xf numFmtId="0" fontId="0" fillId="7" borderId="4" xfId="0" applyFill="1" applyBorder="1" applyAlignment="1">
      <alignment horizontal="center" wrapText="1"/>
    </xf>
    <xf numFmtId="0" fontId="0" fillId="7" borderId="15" xfId="0" applyFill="1" applyBorder="1" applyAlignment="1">
      <alignment horizontal="center" wrapText="1"/>
    </xf>
    <xf numFmtId="0" fontId="0" fillId="7" borderId="3" xfId="0" applyFill="1" applyBorder="1" applyAlignment="1">
      <alignment horizontal="center" wrapText="1"/>
    </xf>
    <xf numFmtId="0" fontId="0" fillId="7" borderId="16" xfId="0" applyFill="1" applyBorder="1" applyAlignment="1">
      <alignment horizontal="center" wrapText="1"/>
    </xf>
    <xf numFmtId="0" fontId="0" fillId="7" borderId="10" xfId="0" applyFill="1" applyBorder="1" applyAlignment="1">
      <alignment horizontal="center" wrapText="1"/>
    </xf>
    <xf numFmtId="0" fontId="0" fillId="7" borderId="12" xfId="0" applyFill="1" applyBorder="1" applyAlignment="1">
      <alignment horizontal="center" wrapText="1"/>
    </xf>
    <xf numFmtId="0" fontId="0" fillId="0" borderId="2" xfId="0" applyBorder="1" applyAlignment="1">
      <alignment horizontal="center" wrapText="1"/>
    </xf>
  </cellXfs>
  <cellStyles count="7">
    <cellStyle name="Goed" xfId="4" builtinId="26"/>
    <cellStyle name="Komma" xfId="1" builtinId="3"/>
    <cellStyle name="Neutraal" xfId="5" builtinId="28"/>
    <cellStyle name="Normal 2" xfId="2" xr:uid="{00000000-0005-0000-0000-000004000000}"/>
    <cellStyle name="Procent" xfId="6" builtinId="5"/>
    <cellStyle name="Standaard" xfId="0" builtinId="0"/>
    <cellStyle name="Valuta" xfId="3" builtinId="4"/>
  </cellStyles>
  <dxfs count="0"/>
  <tableStyles count="0" defaultTableStyle="TableStyleMedium2" defaultPivotStyle="PivotStyleLight16"/>
  <colors>
    <mruColors>
      <color rgb="FFCCFFCC"/>
      <color rgb="FFCCFFFF"/>
      <color rgb="FFFFCCFF"/>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14"/>
  <sheetViews>
    <sheetView tabSelected="1" zoomScaleNormal="100" workbookViewId="0">
      <selection activeCell="B18" sqref="B18"/>
    </sheetView>
  </sheetViews>
  <sheetFormatPr defaultRowHeight="15" x14ac:dyDescent="0.25"/>
  <cols>
    <col min="1" max="1" width="5" customWidth="1"/>
    <col min="2" max="2" width="190.85546875" style="1" customWidth="1"/>
  </cols>
  <sheetData>
    <row r="1" spans="1:2" ht="18.75" x14ac:dyDescent="0.3">
      <c r="B1" s="96" t="s">
        <v>0</v>
      </c>
    </row>
    <row r="2" spans="1:2" x14ac:dyDescent="0.25">
      <c r="B2" s="1" t="s">
        <v>78</v>
      </c>
    </row>
    <row r="3" spans="1:2" x14ac:dyDescent="0.25">
      <c r="B3" s="1" t="s">
        <v>1</v>
      </c>
    </row>
    <row r="4" spans="1:2" x14ac:dyDescent="0.25">
      <c r="B4" s="3" t="s">
        <v>2</v>
      </c>
    </row>
    <row r="5" spans="1:2" x14ac:dyDescent="0.25">
      <c r="B5" s="1" t="s">
        <v>3</v>
      </c>
    </row>
    <row r="6" spans="1:2" x14ac:dyDescent="0.25">
      <c r="B6" s="1" t="s">
        <v>4</v>
      </c>
    </row>
    <row r="7" spans="1:2" x14ac:dyDescent="0.25">
      <c r="A7" s="39"/>
      <c r="B7" s="1" t="s">
        <v>5</v>
      </c>
    </row>
    <row r="8" spans="1:2" x14ac:dyDescent="0.25">
      <c r="B8" s="1" t="s">
        <v>6</v>
      </c>
    </row>
    <row r="9" spans="1:2" ht="30" x14ac:dyDescent="0.25">
      <c r="B9" s="1" t="s">
        <v>7</v>
      </c>
    </row>
    <row r="10" spans="1:2" x14ac:dyDescent="0.25">
      <c r="B10" s="1" t="s">
        <v>8</v>
      </c>
    </row>
    <row r="11" spans="1:2" x14ac:dyDescent="0.25">
      <c r="A11" s="40"/>
      <c r="B11" s="1" t="s">
        <v>9</v>
      </c>
    </row>
    <row r="12" spans="1:2" x14ac:dyDescent="0.25">
      <c r="B12" s="1" t="s">
        <v>10</v>
      </c>
    </row>
    <row r="13" spans="1:2" ht="30" x14ac:dyDescent="0.25">
      <c r="B13" s="1" t="s">
        <v>79</v>
      </c>
    </row>
    <row r="14" spans="1:2" x14ac:dyDescent="0.25">
      <c r="B14" s="1" t="s">
        <v>80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2:F27"/>
  <sheetViews>
    <sheetView zoomScale="90" zoomScaleNormal="90" workbookViewId="0">
      <selection activeCell="B16" sqref="B16"/>
    </sheetView>
  </sheetViews>
  <sheetFormatPr defaultColWidth="8.85546875" defaultRowHeight="15" x14ac:dyDescent="0.25"/>
  <cols>
    <col min="1" max="1" width="8.85546875" style="1"/>
    <col min="2" max="2" width="54.42578125" style="1" bestFit="1" customWidth="1"/>
    <col min="3" max="3" width="13.28515625" style="1" customWidth="1"/>
    <col min="4" max="4" width="13.140625" style="1" customWidth="1"/>
    <col min="5" max="5" width="15.85546875" style="1" customWidth="1"/>
    <col min="6" max="6" width="14.85546875" style="1" customWidth="1"/>
    <col min="7" max="7" width="8.85546875" style="1"/>
    <col min="8" max="8" width="31.42578125" style="1" bestFit="1" customWidth="1"/>
    <col min="9" max="16384" width="8.85546875" style="1"/>
  </cols>
  <sheetData>
    <row r="2" spans="2:6" ht="18.75" x14ac:dyDescent="0.3">
      <c r="B2" s="97" t="s">
        <v>11</v>
      </c>
      <c r="C2" s="54" t="s">
        <v>12</v>
      </c>
      <c r="D2" s="54" t="s">
        <v>13</v>
      </c>
      <c r="E2" s="55" t="s">
        <v>14</v>
      </c>
      <c r="F2" s="76" t="s">
        <v>15</v>
      </c>
    </row>
    <row r="3" spans="2:6" ht="30" x14ac:dyDescent="0.25">
      <c r="B3" s="12" t="s">
        <v>16</v>
      </c>
      <c r="C3" s="75" t="s">
        <v>17</v>
      </c>
      <c r="D3" s="75">
        <f>Diensten!D14</f>
        <v>0</v>
      </c>
      <c r="E3" s="75">
        <f>Diensten!D15</f>
        <v>0</v>
      </c>
      <c r="F3" s="38"/>
    </row>
    <row r="4" spans="2:6" ht="30" x14ac:dyDescent="0.25">
      <c r="B4" s="12" t="s">
        <v>18</v>
      </c>
      <c r="C4" s="75" t="s">
        <v>17</v>
      </c>
      <c r="D4" s="75">
        <f>'Software Assurance kosten'!G27</f>
        <v>0</v>
      </c>
      <c r="E4" s="75">
        <f>'Software Assurance kosten'!G28</f>
        <v>0</v>
      </c>
      <c r="F4" s="38"/>
    </row>
    <row r="5" spans="2:6" x14ac:dyDescent="0.25">
      <c r="B5" s="12" t="s">
        <v>19</v>
      </c>
      <c r="C5" s="75">
        <f>Diensten!D28</f>
        <v>0</v>
      </c>
      <c r="D5" s="75" t="s">
        <v>17</v>
      </c>
      <c r="E5" s="75" t="s">
        <v>17</v>
      </c>
      <c r="F5" s="38"/>
    </row>
    <row r="6" spans="2:6" x14ac:dyDescent="0.25">
      <c r="B6" s="12"/>
      <c r="C6" s="75"/>
      <c r="D6" s="75"/>
      <c r="E6" s="75"/>
      <c r="F6" s="38"/>
    </row>
    <row r="7" spans="2:6" x14ac:dyDescent="0.25">
      <c r="B7" s="77" t="s">
        <v>20</v>
      </c>
      <c r="C7" s="78"/>
      <c r="D7" s="78"/>
      <c r="E7" s="78"/>
      <c r="F7" s="79">
        <f>E3+E4+C5</f>
        <v>0</v>
      </c>
    </row>
    <row r="8" spans="2:6" x14ac:dyDescent="0.25">
      <c r="B8" s="12"/>
      <c r="C8" s="75"/>
      <c r="D8" s="75"/>
      <c r="E8" s="75"/>
      <c r="F8" s="38"/>
    </row>
    <row r="9" spans="2:6" x14ac:dyDescent="0.25">
      <c r="B9" s="13"/>
      <c r="C9" s="13"/>
      <c r="D9" s="13"/>
    </row>
    <row r="12" spans="2:6" x14ac:dyDescent="0.25">
      <c r="B12" s="14"/>
      <c r="C12" s="14"/>
      <c r="D12" s="14"/>
    </row>
    <row r="17" spans="2:4" ht="24.6" customHeight="1" x14ac:dyDescent="0.25"/>
    <row r="24" spans="2:4" x14ac:dyDescent="0.25">
      <c r="B24" s="14"/>
      <c r="C24" s="14"/>
      <c r="D24" s="14"/>
    </row>
    <row r="27" spans="2:4" x14ac:dyDescent="0.25">
      <c r="B27" s="14"/>
      <c r="C27" s="14"/>
      <c r="D27"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64"/>
  <sheetViews>
    <sheetView topLeftCell="A10" zoomScale="85" zoomScaleNormal="85" workbookViewId="0">
      <selection activeCell="C22" sqref="C22:C27"/>
    </sheetView>
  </sheetViews>
  <sheetFormatPr defaultColWidth="9.140625" defaultRowHeight="12.75" x14ac:dyDescent="0.2"/>
  <cols>
    <col min="1" max="1" width="40.5703125" style="11" bestFit="1" customWidth="1"/>
    <col min="2" max="2" width="12.42578125" style="11" customWidth="1"/>
    <col min="3" max="3" width="15.140625" style="15" customWidth="1"/>
    <col min="4" max="4" width="23.85546875" style="15" bestFit="1" customWidth="1"/>
    <col min="5" max="16384" width="9.140625" style="11"/>
  </cols>
  <sheetData>
    <row r="2" spans="1:4" x14ac:dyDescent="0.2">
      <c r="A2" s="25"/>
      <c r="B2" s="19"/>
      <c r="C2" s="19"/>
      <c r="D2" s="11"/>
    </row>
    <row r="3" spans="1:4" ht="18.75" x14ac:dyDescent="0.2">
      <c r="A3" s="102" t="s">
        <v>21</v>
      </c>
      <c r="B3" s="102"/>
      <c r="C3" s="102"/>
      <c r="D3" s="102"/>
    </row>
    <row r="4" spans="1:4" ht="15" customHeight="1" thickBot="1" x14ac:dyDescent="0.25">
      <c r="A4" s="80"/>
      <c r="B4" s="80" t="s">
        <v>22</v>
      </c>
      <c r="C4" s="81" t="s">
        <v>23</v>
      </c>
      <c r="D4" s="81" t="s">
        <v>24</v>
      </c>
    </row>
    <row r="5" spans="1:4" ht="13.5" thickBot="1" x14ac:dyDescent="0.25">
      <c r="A5" s="48" t="s">
        <v>25</v>
      </c>
      <c r="B5" s="48" t="s">
        <v>26</v>
      </c>
      <c r="C5" s="50" t="s">
        <v>23</v>
      </c>
      <c r="D5" s="51" t="s">
        <v>27</v>
      </c>
    </row>
    <row r="6" spans="1:4" x14ac:dyDescent="0.2">
      <c r="A6" s="23" t="s">
        <v>28</v>
      </c>
      <c r="B6" s="70"/>
      <c r="C6" s="71">
        <v>12</v>
      </c>
      <c r="D6" s="20">
        <f t="shared" ref="D6:D8" si="0">B6*C6</f>
        <v>0</v>
      </c>
    </row>
    <row r="7" spans="1:4" x14ac:dyDescent="0.2">
      <c r="A7" s="60" t="s">
        <v>29</v>
      </c>
      <c r="B7" s="70"/>
      <c r="C7" s="72">
        <v>12</v>
      </c>
      <c r="D7" s="22">
        <f t="shared" si="0"/>
        <v>0</v>
      </c>
    </row>
    <row r="8" spans="1:4" x14ac:dyDescent="0.2">
      <c r="A8" s="69"/>
      <c r="B8" s="70"/>
      <c r="C8" s="72">
        <v>12</v>
      </c>
      <c r="D8" s="22">
        <f t="shared" si="0"/>
        <v>0</v>
      </c>
    </row>
    <row r="9" spans="1:4" x14ac:dyDescent="0.2">
      <c r="A9" s="69"/>
      <c r="B9" s="70"/>
      <c r="C9" s="72">
        <v>12</v>
      </c>
      <c r="D9" s="22"/>
    </row>
    <row r="10" spans="1:4" x14ac:dyDescent="0.2">
      <c r="A10" s="69"/>
      <c r="B10" s="28"/>
      <c r="C10" s="72">
        <v>12</v>
      </c>
      <c r="D10" s="22">
        <f t="shared" ref="D10:D11" si="1">B10*C10</f>
        <v>0</v>
      </c>
    </row>
    <row r="11" spans="1:4" x14ac:dyDescent="0.2">
      <c r="A11" s="30"/>
      <c r="B11" s="28"/>
      <c r="C11" s="72">
        <v>12</v>
      </c>
      <c r="D11" s="22">
        <f t="shared" si="1"/>
        <v>0</v>
      </c>
    </row>
    <row r="12" spans="1:4" x14ac:dyDescent="0.2">
      <c r="B12" s="24"/>
      <c r="C12" s="82"/>
      <c r="D12" s="83">
        <f>SUM(D6:D11)</f>
        <v>0</v>
      </c>
    </row>
    <row r="13" spans="1:4" x14ac:dyDescent="0.2">
      <c r="B13" s="19"/>
      <c r="C13" s="84"/>
      <c r="D13" s="84"/>
    </row>
    <row r="14" spans="1:4" x14ac:dyDescent="0.2">
      <c r="A14" s="85" t="s">
        <v>30</v>
      </c>
      <c r="B14" s="86"/>
      <c r="C14" s="85"/>
      <c r="D14" s="87">
        <f>D12</f>
        <v>0</v>
      </c>
    </row>
    <row r="15" spans="1:4" x14ac:dyDescent="0.2">
      <c r="A15" s="85" t="s">
        <v>31</v>
      </c>
      <c r="B15" s="86"/>
      <c r="C15" s="85" t="s">
        <v>32</v>
      </c>
      <c r="D15" s="87">
        <f>D14*5</f>
        <v>0</v>
      </c>
    </row>
    <row r="16" spans="1:4" x14ac:dyDescent="0.2">
      <c r="B16" s="19"/>
      <c r="C16" s="11"/>
      <c r="D16" s="11"/>
    </row>
    <row r="17" spans="1:4" x14ac:dyDescent="0.2">
      <c r="B17" s="26"/>
      <c r="C17" s="27"/>
      <c r="D17" s="27"/>
    </row>
    <row r="18" spans="1:4" ht="18.75" x14ac:dyDescent="0.2">
      <c r="A18" s="102" t="s">
        <v>33</v>
      </c>
      <c r="B18" s="102"/>
      <c r="C18" s="102"/>
      <c r="D18" s="102"/>
    </row>
    <row r="19" spans="1:4" x14ac:dyDescent="0.2">
      <c r="A19" s="80"/>
      <c r="B19" s="80" t="s">
        <v>34</v>
      </c>
      <c r="C19" s="81" t="s">
        <v>35</v>
      </c>
      <c r="D19" s="81" t="s">
        <v>24</v>
      </c>
    </row>
    <row r="20" spans="1:4" ht="13.5" thickBot="1" x14ac:dyDescent="0.25">
      <c r="A20" s="16"/>
      <c r="B20" s="17"/>
      <c r="C20" s="18"/>
      <c r="D20" s="18"/>
    </row>
    <row r="21" spans="1:4" ht="13.5" thickBot="1" x14ac:dyDescent="0.25">
      <c r="A21" s="48" t="s">
        <v>25</v>
      </c>
      <c r="B21" s="49" t="s">
        <v>34</v>
      </c>
      <c r="C21" s="49" t="s">
        <v>35</v>
      </c>
      <c r="D21" s="51" t="s">
        <v>36</v>
      </c>
    </row>
    <row r="22" spans="1:4" x14ac:dyDescent="0.2">
      <c r="A22" s="23" t="s">
        <v>37</v>
      </c>
      <c r="B22" s="73" t="s">
        <v>17</v>
      </c>
      <c r="C22" s="29">
        <v>0</v>
      </c>
      <c r="D22" s="20">
        <f>C22</f>
        <v>0</v>
      </c>
    </row>
    <row r="23" spans="1:4" x14ac:dyDescent="0.2">
      <c r="A23" s="21" t="s">
        <v>38</v>
      </c>
      <c r="B23" s="73" t="s">
        <v>17</v>
      </c>
      <c r="C23" s="29">
        <v>0</v>
      </c>
      <c r="D23" s="22">
        <f>C23</f>
        <v>0</v>
      </c>
    </row>
    <row r="24" spans="1:4" x14ac:dyDescent="0.2">
      <c r="A24" s="21" t="s">
        <v>39</v>
      </c>
      <c r="B24" s="73" t="s">
        <v>17</v>
      </c>
      <c r="C24" s="29">
        <v>0</v>
      </c>
      <c r="D24" s="22">
        <f>C24</f>
        <v>0</v>
      </c>
    </row>
    <row r="25" spans="1:4" x14ac:dyDescent="0.2">
      <c r="A25" s="21" t="s">
        <v>40</v>
      </c>
      <c r="B25" s="74"/>
      <c r="C25" s="29">
        <v>0</v>
      </c>
      <c r="D25" s="22">
        <f>B25*C25</f>
        <v>0</v>
      </c>
    </row>
    <row r="26" spans="1:4" x14ac:dyDescent="0.2">
      <c r="A26" s="60" t="s">
        <v>41</v>
      </c>
      <c r="B26" s="28"/>
      <c r="C26" s="29">
        <v>0</v>
      </c>
      <c r="D26" s="22">
        <f t="shared" ref="D26:D27" si="2">B26*C26</f>
        <v>0</v>
      </c>
    </row>
    <row r="27" spans="1:4" x14ac:dyDescent="0.2">
      <c r="A27" s="30"/>
      <c r="B27" s="28"/>
      <c r="C27" s="29">
        <v>0</v>
      </c>
      <c r="D27" s="22">
        <f t="shared" si="2"/>
        <v>0</v>
      </c>
    </row>
    <row r="28" spans="1:4" x14ac:dyDescent="0.2">
      <c r="B28" s="24"/>
      <c r="C28" s="24"/>
      <c r="D28" s="88">
        <f>SUM(D22:D27)</f>
        <v>0</v>
      </c>
    </row>
    <row r="29" spans="1:4" x14ac:dyDescent="0.2">
      <c r="B29" s="26"/>
      <c r="C29" s="27"/>
      <c r="D29" s="27"/>
    </row>
    <row r="30" spans="1:4" x14ac:dyDescent="0.2">
      <c r="B30" s="26"/>
      <c r="C30" s="27"/>
      <c r="D30" s="27"/>
    </row>
    <row r="31" spans="1:4" x14ac:dyDescent="0.2">
      <c r="B31" s="26"/>
      <c r="C31" s="27"/>
      <c r="D31" s="27"/>
    </row>
    <row r="32" spans="1:4" x14ac:dyDescent="0.2">
      <c r="B32" s="26"/>
      <c r="C32" s="27"/>
      <c r="D32" s="27"/>
    </row>
    <row r="33" spans="2:4" x14ac:dyDescent="0.2">
      <c r="B33" s="26"/>
      <c r="C33" s="27"/>
      <c r="D33" s="27"/>
    </row>
    <row r="34" spans="2:4" x14ac:dyDescent="0.2">
      <c r="B34" s="26"/>
      <c r="C34" s="27"/>
      <c r="D34" s="27"/>
    </row>
    <row r="35" spans="2:4" x14ac:dyDescent="0.2">
      <c r="B35" s="26"/>
      <c r="C35" s="27"/>
      <c r="D35" s="27"/>
    </row>
    <row r="36" spans="2:4" x14ac:dyDescent="0.2">
      <c r="B36" s="26"/>
      <c r="C36" s="27"/>
      <c r="D36" s="27"/>
    </row>
    <row r="37" spans="2:4" x14ac:dyDescent="0.2">
      <c r="B37" s="26"/>
      <c r="C37" s="27"/>
      <c r="D37" s="27"/>
    </row>
    <row r="38" spans="2:4" x14ac:dyDescent="0.2">
      <c r="B38" s="26"/>
      <c r="C38" s="27"/>
      <c r="D38" s="27"/>
    </row>
    <row r="39" spans="2:4" x14ac:dyDescent="0.2">
      <c r="B39" s="26"/>
      <c r="C39" s="27"/>
      <c r="D39" s="27"/>
    </row>
    <row r="40" spans="2:4" x14ac:dyDescent="0.2">
      <c r="B40" s="26"/>
      <c r="C40" s="27"/>
      <c r="D40" s="27"/>
    </row>
    <row r="41" spans="2:4" x14ac:dyDescent="0.2">
      <c r="B41" s="26"/>
      <c r="C41" s="27"/>
      <c r="D41" s="27"/>
    </row>
    <row r="42" spans="2:4" x14ac:dyDescent="0.2">
      <c r="B42" s="26"/>
      <c r="C42" s="27"/>
      <c r="D42" s="27"/>
    </row>
    <row r="43" spans="2:4" x14ac:dyDescent="0.2">
      <c r="B43" s="26"/>
      <c r="C43" s="27"/>
      <c r="D43" s="27"/>
    </row>
    <row r="44" spans="2:4" x14ac:dyDescent="0.2">
      <c r="B44" s="26"/>
      <c r="C44" s="27"/>
      <c r="D44" s="27"/>
    </row>
    <row r="45" spans="2:4" x14ac:dyDescent="0.2">
      <c r="B45" s="26"/>
      <c r="C45" s="27"/>
      <c r="D45" s="27"/>
    </row>
    <row r="46" spans="2:4" x14ac:dyDescent="0.2">
      <c r="B46" s="26"/>
      <c r="C46" s="27"/>
      <c r="D46" s="27"/>
    </row>
    <row r="47" spans="2:4" x14ac:dyDescent="0.2">
      <c r="B47" s="26"/>
      <c r="C47" s="27"/>
      <c r="D47" s="27"/>
    </row>
    <row r="48" spans="2:4" x14ac:dyDescent="0.2">
      <c r="B48" s="26"/>
      <c r="C48" s="27"/>
      <c r="D48" s="27"/>
    </row>
    <row r="49" spans="2:4" x14ac:dyDescent="0.2">
      <c r="B49" s="26"/>
      <c r="C49" s="27"/>
      <c r="D49" s="27"/>
    </row>
    <row r="50" spans="2:4" x14ac:dyDescent="0.2">
      <c r="B50" s="26"/>
      <c r="C50" s="27"/>
      <c r="D50" s="27"/>
    </row>
    <row r="51" spans="2:4" x14ac:dyDescent="0.2">
      <c r="B51" s="26"/>
      <c r="C51" s="27"/>
      <c r="D51" s="27"/>
    </row>
    <row r="52" spans="2:4" x14ac:dyDescent="0.2">
      <c r="B52" s="26"/>
      <c r="C52" s="27"/>
      <c r="D52" s="27"/>
    </row>
    <row r="53" spans="2:4" x14ac:dyDescent="0.2">
      <c r="B53" s="26"/>
      <c r="C53" s="27"/>
      <c r="D53" s="27"/>
    </row>
    <row r="54" spans="2:4" x14ac:dyDescent="0.2">
      <c r="B54" s="26"/>
      <c r="C54" s="27"/>
      <c r="D54" s="27"/>
    </row>
    <row r="55" spans="2:4" x14ac:dyDescent="0.2">
      <c r="B55" s="26"/>
      <c r="C55" s="27"/>
      <c r="D55" s="27"/>
    </row>
    <row r="56" spans="2:4" x14ac:dyDescent="0.2">
      <c r="B56" s="26"/>
      <c r="C56" s="27"/>
      <c r="D56" s="27"/>
    </row>
    <row r="57" spans="2:4" x14ac:dyDescent="0.2">
      <c r="B57" s="26"/>
      <c r="C57" s="27"/>
      <c r="D57" s="27"/>
    </row>
    <row r="58" spans="2:4" x14ac:dyDescent="0.2">
      <c r="B58" s="26"/>
      <c r="C58" s="27"/>
      <c r="D58" s="27"/>
    </row>
    <row r="59" spans="2:4" x14ac:dyDescent="0.2">
      <c r="B59" s="26"/>
      <c r="C59" s="27"/>
      <c r="D59" s="27"/>
    </row>
    <row r="60" spans="2:4" x14ac:dyDescent="0.2">
      <c r="B60" s="26"/>
      <c r="C60" s="27"/>
      <c r="D60" s="27"/>
    </row>
    <row r="61" spans="2:4" x14ac:dyDescent="0.2">
      <c r="B61" s="26"/>
      <c r="C61" s="27"/>
      <c r="D61" s="27"/>
    </row>
    <row r="62" spans="2:4" x14ac:dyDescent="0.2">
      <c r="B62" s="26"/>
      <c r="C62" s="27"/>
      <c r="D62" s="27"/>
    </row>
    <row r="63" spans="2:4" x14ac:dyDescent="0.2">
      <c r="B63" s="26"/>
      <c r="C63" s="27"/>
      <c r="D63" s="27"/>
    </row>
    <row r="64" spans="2:4" x14ac:dyDescent="0.2">
      <c r="B64" s="26"/>
      <c r="C64" s="27"/>
      <c r="D64" s="27"/>
    </row>
  </sheetData>
  <mergeCells count="2">
    <mergeCell ref="A18:D18"/>
    <mergeCell ref="A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9"/>
  <sheetViews>
    <sheetView zoomScaleNormal="100" workbookViewId="0">
      <selection activeCell="F10" sqref="F10"/>
    </sheetView>
  </sheetViews>
  <sheetFormatPr defaultColWidth="9.140625" defaultRowHeight="15" x14ac:dyDescent="0.25"/>
  <cols>
    <col min="1" max="1" width="5.5703125" style="1" customWidth="1"/>
    <col min="2" max="2" width="64.5703125" style="1" customWidth="1"/>
    <col min="3" max="4" width="21" style="1" customWidth="1"/>
    <col min="5" max="6" width="22.85546875" style="1" customWidth="1"/>
    <col min="7" max="7" width="19.85546875" style="1" customWidth="1"/>
    <col min="8" max="8" width="80.85546875" style="1" customWidth="1"/>
    <col min="9" max="16384" width="9.140625" style="1"/>
  </cols>
  <sheetData>
    <row r="1" spans="2:8" ht="18.75" x14ac:dyDescent="0.3">
      <c r="B1" s="98" t="s">
        <v>42</v>
      </c>
      <c r="C1" s="31"/>
      <c r="D1" s="31"/>
      <c r="E1" s="4"/>
      <c r="F1" s="4"/>
      <c r="G1" s="4"/>
      <c r="H1" s="4"/>
    </row>
    <row r="2" spans="2:8" ht="15.75" thickBot="1" x14ac:dyDescent="0.3">
      <c r="B2" s="2"/>
    </row>
    <row r="3" spans="2:8" ht="15.75" thickBot="1" x14ac:dyDescent="0.3">
      <c r="B3" s="61" t="s">
        <v>43</v>
      </c>
      <c r="C3" s="63" t="s">
        <v>44</v>
      </c>
      <c r="D3" s="63" t="s">
        <v>45</v>
      </c>
      <c r="E3" s="47" t="s">
        <v>46</v>
      </c>
      <c r="F3" s="45" t="s">
        <v>23</v>
      </c>
      <c r="G3" s="45" t="s">
        <v>47</v>
      </c>
      <c r="H3" s="45" t="s">
        <v>48</v>
      </c>
    </row>
    <row r="4" spans="2:8" x14ac:dyDescent="0.25">
      <c r="B4" s="32" t="s">
        <v>49</v>
      </c>
      <c r="C4" s="64">
        <v>1</v>
      </c>
      <c r="D4" s="65">
        <v>1</v>
      </c>
      <c r="E4" s="35">
        <v>0</v>
      </c>
      <c r="F4" s="59">
        <v>12</v>
      </c>
      <c r="G4" s="33">
        <f>(C4+D5)*E4*F4</f>
        <v>0</v>
      </c>
      <c r="H4" s="41"/>
    </row>
    <row r="5" spans="2:8" x14ac:dyDescent="0.25">
      <c r="B5" s="62" t="s">
        <v>50</v>
      </c>
      <c r="C5" s="64">
        <v>108</v>
      </c>
      <c r="D5" s="66">
        <v>0</v>
      </c>
      <c r="E5" s="35">
        <v>0</v>
      </c>
      <c r="F5" s="59">
        <v>12</v>
      </c>
      <c r="G5" s="33">
        <f t="shared" ref="G5:G22" si="0">(C5+D6)*E5*F5</f>
        <v>0</v>
      </c>
      <c r="H5" s="41"/>
    </row>
    <row r="6" spans="2:8" x14ac:dyDescent="0.25">
      <c r="B6" s="62" t="s">
        <v>51</v>
      </c>
      <c r="C6" s="64">
        <v>5274</v>
      </c>
      <c r="D6" s="65">
        <v>1</v>
      </c>
      <c r="E6" s="35">
        <v>0</v>
      </c>
      <c r="F6" s="59">
        <v>12</v>
      </c>
      <c r="G6" s="33">
        <f t="shared" si="0"/>
        <v>0</v>
      </c>
      <c r="H6" s="41"/>
    </row>
    <row r="7" spans="2:8" x14ac:dyDescent="0.25">
      <c r="B7" s="62" t="s">
        <v>52</v>
      </c>
      <c r="C7" s="64">
        <v>11</v>
      </c>
      <c r="D7" s="66"/>
      <c r="E7" s="35">
        <v>0</v>
      </c>
      <c r="F7" s="59">
        <v>12</v>
      </c>
      <c r="G7" s="33">
        <f t="shared" si="0"/>
        <v>0</v>
      </c>
      <c r="H7" s="41"/>
    </row>
    <row r="8" spans="2:8" x14ac:dyDescent="0.25">
      <c r="B8" s="62" t="s">
        <v>53</v>
      </c>
      <c r="C8" s="64">
        <v>11</v>
      </c>
      <c r="D8" s="65"/>
      <c r="E8" s="35">
        <v>0</v>
      </c>
      <c r="F8" s="59">
        <v>12</v>
      </c>
      <c r="G8" s="33">
        <f t="shared" si="0"/>
        <v>0</v>
      </c>
      <c r="H8" s="41"/>
    </row>
    <row r="9" spans="2:8" x14ac:dyDescent="0.25">
      <c r="B9" s="62" t="s">
        <v>54</v>
      </c>
      <c r="C9" s="64">
        <v>2127</v>
      </c>
      <c r="D9" s="65">
        <v>2016</v>
      </c>
      <c r="E9" s="35">
        <v>0</v>
      </c>
      <c r="F9" s="59">
        <v>12</v>
      </c>
      <c r="G9" s="33">
        <f t="shared" si="0"/>
        <v>0</v>
      </c>
      <c r="H9" s="41"/>
    </row>
    <row r="10" spans="2:8" x14ac:dyDescent="0.25">
      <c r="B10" s="62" t="s">
        <v>55</v>
      </c>
      <c r="C10" s="64">
        <v>391</v>
      </c>
      <c r="D10" s="65"/>
      <c r="E10" s="35">
        <v>0</v>
      </c>
      <c r="F10" s="59">
        <v>12</v>
      </c>
      <c r="G10" s="33">
        <f t="shared" si="0"/>
        <v>0</v>
      </c>
      <c r="H10" s="41"/>
    </row>
    <row r="11" spans="2:8" x14ac:dyDescent="0.25">
      <c r="B11" s="62" t="s">
        <v>56</v>
      </c>
      <c r="C11" s="64">
        <v>4234</v>
      </c>
      <c r="D11" s="65">
        <v>1</v>
      </c>
      <c r="E11" s="35">
        <v>0</v>
      </c>
      <c r="F11" s="59">
        <v>12</v>
      </c>
      <c r="G11" s="33">
        <f t="shared" si="0"/>
        <v>0</v>
      </c>
      <c r="H11" s="41"/>
    </row>
    <row r="12" spans="2:8" x14ac:dyDescent="0.25">
      <c r="B12" s="62" t="s">
        <v>57</v>
      </c>
      <c r="C12" s="64">
        <v>4625</v>
      </c>
      <c r="D12" s="65">
        <v>1</v>
      </c>
      <c r="E12" s="35">
        <v>0</v>
      </c>
      <c r="F12" s="59">
        <v>12</v>
      </c>
      <c r="G12" s="33">
        <f t="shared" si="0"/>
        <v>0</v>
      </c>
      <c r="H12" s="41"/>
    </row>
    <row r="13" spans="2:8" x14ac:dyDescent="0.25">
      <c r="B13" s="62" t="s">
        <v>58</v>
      </c>
      <c r="C13" s="64">
        <v>235</v>
      </c>
      <c r="D13" s="66">
        <v>2732</v>
      </c>
      <c r="E13" s="35">
        <v>0</v>
      </c>
      <c r="F13" s="59">
        <v>12</v>
      </c>
      <c r="G13" s="33">
        <f t="shared" si="0"/>
        <v>0</v>
      </c>
      <c r="H13" s="41"/>
    </row>
    <row r="14" spans="2:8" x14ac:dyDescent="0.25">
      <c r="B14" s="62" t="s">
        <v>59</v>
      </c>
      <c r="C14" s="64">
        <v>560</v>
      </c>
      <c r="D14" s="66">
        <v>0</v>
      </c>
      <c r="E14" s="35">
        <v>0</v>
      </c>
      <c r="F14" s="59">
        <v>12</v>
      </c>
      <c r="G14" s="33">
        <f t="shared" si="0"/>
        <v>0</v>
      </c>
      <c r="H14" s="41"/>
    </row>
    <row r="15" spans="2:8" x14ac:dyDescent="0.25">
      <c r="B15" s="62" t="s">
        <v>60</v>
      </c>
      <c r="C15" s="64">
        <v>203</v>
      </c>
      <c r="D15" s="66">
        <v>2732</v>
      </c>
      <c r="E15" s="35">
        <v>0</v>
      </c>
      <c r="F15" s="59">
        <v>12</v>
      </c>
      <c r="G15" s="33">
        <f t="shared" si="0"/>
        <v>0</v>
      </c>
      <c r="H15" s="41"/>
    </row>
    <row r="16" spans="2:8" x14ac:dyDescent="0.25">
      <c r="B16" s="62" t="s">
        <v>61</v>
      </c>
      <c r="C16" s="64">
        <v>24</v>
      </c>
      <c r="D16" s="65">
        <v>0</v>
      </c>
      <c r="E16" s="35">
        <v>0</v>
      </c>
      <c r="F16" s="59">
        <v>12</v>
      </c>
      <c r="G16" s="33">
        <f t="shared" si="0"/>
        <v>0</v>
      </c>
      <c r="H16" s="41"/>
    </row>
    <row r="17" spans="2:8" x14ac:dyDescent="0.25">
      <c r="B17" s="32" t="s">
        <v>62</v>
      </c>
      <c r="C17" s="64">
        <v>55</v>
      </c>
      <c r="D17" s="65">
        <v>39</v>
      </c>
      <c r="E17" s="35">
        <v>0</v>
      </c>
      <c r="F17" s="59">
        <v>12</v>
      </c>
      <c r="G17" s="33">
        <f t="shared" si="0"/>
        <v>0</v>
      </c>
      <c r="H17" s="41"/>
    </row>
    <row r="18" spans="2:8" x14ac:dyDescent="0.25">
      <c r="B18" s="32" t="s">
        <v>63</v>
      </c>
      <c r="C18" s="64">
        <v>14</v>
      </c>
      <c r="D18" s="65">
        <v>24</v>
      </c>
      <c r="E18" s="35">
        <v>0</v>
      </c>
      <c r="F18" s="59">
        <v>12</v>
      </c>
      <c r="G18" s="33">
        <f t="shared" si="0"/>
        <v>0</v>
      </c>
      <c r="H18" s="41"/>
    </row>
    <row r="19" spans="2:8" x14ac:dyDescent="0.25">
      <c r="B19" s="34"/>
      <c r="C19" s="67"/>
      <c r="D19" s="68"/>
      <c r="E19" s="35">
        <v>0</v>
      </c>
      <c r="F19" s="35"/>
      <c r="G19" s="33">
        <f t="shared" si="0"/>
        <v>0</v>
      </c>
      <c r="H19" s="42"/>
    </row>
    <row r="20" spans="2:8" x14ac:dyDescent="0.25">
      <c r="B20" s="34"/>
      <c r="C20" s="67"/>
      <c r="D20" s="68"/>
      <c r="E20" s="35">
        <v>0</v>
      </c>
      <c r="F20" s="35"/>
      <c r="G20" s="33">
        <f t="shared" si="0"/>
        <v>0</v>
      </c>
      <c r="H20" s="42"/>
    </row>
    <row r="21" spans="2:8" x14ac:dyDescent="0.25">
      <c r="B21" s="34"/>
      <c r="C21" s="67"/>
      <c r="D21" s="68"/>
      <c r="E21" s="35">
        <v>0</v>
      </c>
      <c r="F21" s="35"/>
      <c r="G21" s="33">
        <f t="shared" si="0"/>
        <v>0</v>
      </c>
      <c r="H21" s="42"/>
    </row>
    <row r="22" spans="2:8" x14ac:dyDescent="0.25">
      <c r="B22" s="34"/>
      <c r="C22" s="67"/>
      <c r="D22" s="68"/>
      <c r="E22" s="35">
        <v>0</v>
      </c>
      <c r="F22" s="35"/>
      <c r="G22" s="33">
        <f t="shared" si="0"/>
        <v>0</v>
      </c>
      <c r="H22" s="42"/>
    </row>
    <row r="23" spans="2:8" x14ac:dyDescent="0.25">
      <c r="B23" s="109" t="s">
        <v>47</v>
      </c>
      <c r="C23" s="109"/>
      <c r="D23" s="109"/>
      <c r="E23" s="109"/>
      <c r="F23" s="37"/>
      <c r="G23" s="93">
        <f>SUM(G4:G22)</f>
        <v>0</v>
      </c>
      <c r="H23" s="38"/>
    </row>
    <row r="25" spans="2:8" ht="15.75" thickBot="1" x14ac:dyDescent="0.3"/>
    <row r="26" spans="2:8" ht="15.75" thickBot="1" x14ac:dyDescent="0.3">
      <c r="G26" s="46" t="s">
        <v>64</v>
      </c>
    </row>
    <row r="27" spans="2:8" ht="15.75" thickBot="1" x14ac:dyDescent="0.3">
      <c r="C27" s="106" t="s">
        <v>30</v>
      </c>
      <c r="D27" s="107"/>
      <c r="E27" s="108"/>
      <c r="F27" s="89" t="s">
        <v>65</v>
      </c>
      <c r="G27" s="90">
        <f>G23</f>
        <v>0</v>
      </c>
      <c r="H27" s="5"/>
    </row>
    <row r="28" spans="2:8" ht="15.75" thickBot="1" x14ac:dyDescent="0.3">
      <c r="C28" s="103" t="s">
        <v>31</v>
      </c>
      <c r="D28" s="104"/>
      <c r="E28" s="105"/>
      <c r="F28" s="91" t="s">
        <v>32</v>
      </c>
      <c r="G28" s="92">
        <f>G27*5</f>
        <v>0</v>
      </c>
    </row>
    <row r="29" spans="2:8" x14ac:dyDescent="0.25">
      <c r="B29" s="2"/>
      <c r="C29" s="2"/>
      <c r="D29" s="2"/>
      <c r="E29" s="2"/>
      <c r="F29" s="2"/>
      <c r="G29" s="2"/>
      <c r="H29" s="2"/>
    </row>
  </sheetData>
  <mergeCells count="3">
    <mergeCell ref="C28:E28"/>
    <mergeCell ref="C27:E27"/>
    <mergeCell ref="B23:E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2:E35"/>
  <sheetViews>
    <sheetView zoomScale="80" zoomScaleNormal="80" workbookViewId="0">
      <selection activeCell="B7" sqref="B7"/>
    </sheetView>
  </sheetViews>
  <sheetFormatPr defaultColWidth="9.140625" defaultRowHeight="15" x14ac:dyDescent="0.25"/>
  <cols>
    <col min="1" max="1" width="42" customWidth="1"/>
    <col min="2" max="2" width="25.85546875" customWidth="1"/>
    <col min="3" max="3" width="23.140625" customWidth="1"/>
    <col min="4" max="4" width="28.85546875" customWidth="1"/>
    <col min="5" max="5" width="31.85546875" customWidth="1"/>
    <col min="6" max="6" width="54.85546875" bestFit="1" customWidth="1"/>
  </cols>
  <sheetData>
    <row r="2" spans="1:5" ht="15.75" thickBot="1" x14ac:dyDescent="0.3"/>
    <row r="3" spans="1:5" ht="19.5" thickBot="1" x14ac:dyDescent="0.35">
      <c r="A3" s="99" t="s">
        <v>66</v>
      </c>
    </row>
    <row r="4" spans="1:5" ht="15.75" thickBot="1" x14ac:dyDescent="0.3"/>
    <row r="5" spans="1:5" ht="30.75" thickBot="1" x14ac:dyDescent="0.3">
      <c r="A5" s="43" t="s">
        <v>67</v>
      </c>
      <c r="B5" s="44" t="s">
        <v>68</v>
      </c>
      <c r="C5" s="46" t="s">
        <v>69</v>
      </c>
    </row>
    <row r="6" spans="1:5" x14ac:dyDescent="0.25">
      <c r="A6" s="10" t="s">
        <v>70</v>
      </c>
      <c r="B6" s="52">
        <v>0</v>
      </c>
      <c r="C6" s="101" t="s">
        <v>71</v>
      </c>
    </row>
    <row r="7" spans="1:5" x14ac:dyDescent="0.25">
      <c r="A7" s="9" t="s">
        <v>72</v>
      </c>
      <c r="B7" s="53">
        <v>0</v>
      </c>
      <c r="C7" s="95" t="s">
        <v>71</v>
      </c>
    </row>
    <row r="8" spans="1:5" x14ac:dyDescent="0.25">
      <c r="A8" s="100"/>
      <c r="B8" s="53"/>
      <c r="C8" s="95"/>
    </row>
    <row r="9" spans="1:5" x14ac:dyDescent="0.25">
      <c r="A9" s="100"/>
      <c r="B9" s="53"/>
      <c r="C9" s="95"/>
    </row>
    <row r="10" spans="1:5" x14ac:dyDescent="0.25">
      <c r="A10" s="100"/>
      <c r="B10" s="53"/>
      <c r="C10" s="95"/>
      <c r="D10" t="s">
        <v>73</v>
      </c>
    </row>
    <row r="11" spans="1:5" x14ac:dyDescent="0.25">
      <c r="A11" s="94"/>
      <c r="B11" s="53"/>
      <c r="C11" s="95"/>
    </row>
    <row r="12" spans="1:5" x14ac:dyDescent="0.25">
      <c r="A12" s="8"/>
      <c r="B12" s="36"/>
      <c r="C12" s="6"/>
      <c r="D12" s="7"/>
      <c r="E12" s="7"/>
    </row>
    <row r="13" spans="1:5" ht="15.75" thickBot="1" x14ac:dyDescent="0.3"/>
    <row r="14" spans="1:5" ht="19.5" thickBot="1" x14ac:dyDescent="0.35">
      <c r="A14" s="99" t="s">
        <v>74</v>
      </c>
    </row>
    <row r="15" spans="1:5" ht="15.75" thickBot="1" x14ac:dyDescent="0.3"/>
    <row r="16" spans="1:5" x14ac:dyDescent="0.25">
      <c r="A16" s="56" t="s">
        <v>75</v>
      </c>
      <c r="B16" s="56" t="s">
        <v>76</v>
      </c>
      <c r="C16" s="57" t="s">
        <v>77</v>
      </c>
    </row>
    <row r="17" spans="1:3" x14ac:dyDescent="0.25">
      <c r="A17" s="32" t="s">
        <v>49</v>
      </c>
      <c r="B17" s="58"/>
      <c r="C17" s="53"/>
    </row>
    <row r="18" spans="1:3" x14ac:dyDescent="0.25">
      <c r="A18" s="62" t="s">
        <v>50</v>
      </c>
      <c r="B18" s="58"/>
      <c r="C18" s="53"/>
    </row>
    <row r="19" spans="1:3" x14ac:dyDescent="0.25">
      <c r="A19" s="62" t="s">
        <v>51</v>
      </c>
      <c r="B19" s="58"/>
      <c r="C19" s="53"/>
    </row>
    <row r="20" spans="1:3" x14ac:dyDescent="0.25">
      <c r="A20" s="62" t="s">
        <v>52</v>
      </c>
      <c r="B20" s="58"/>
      <c r="C20" s="53"/>
    </row>
    <row r="21" spans="1:3" x14ac:dyDescent="0.25">
      <c r="A21" s="62" t="s">
        <v>53</v>
      </c>
      <c r="B21" s="58"/>
      <c r="C21" s="53"/>
    </row>
    <row r="22" spans="1:3" x14ac:dyDescent="0.25">
      <c r="A22" s="62" t="s">
        <v>54</v>
      </c>
      <c r="B22" s="58"/>
      <c r="C22" s="53"/>
    </row>
    <row r="23" spans="1:3" x14ac:dyDescent="0.25">
      <c r="A23" s="62" t="s">
        <v>55</v>
      </c>
      <c r="B23" s="58"/>
      <c r="C23" s="53"/>
    </row>
    <row r="24" spans="1:3" x14ac:dyDescent="0.25">
      <c r="A24" s="62" t="s">
        <v>56</v>
      </c>
      <c r="B24" s="58"/>
      <c r="C24" s="53"/>
    </row>
    <row r="25" spans="1:3" x14ac:dyDescent="0.25">
      <c r="A25" s="62" t="s">
        <v>57</v>
      </c>
      <c r="B25" s="58"/>
      <c r="C25" s="53"/>
    </row>
    <row r="26" spans="1:3" x14ac:dyDescent="0.25">
      <c r="A26" s="62" t="s">
        <v>58</v>
      </c>
      <c r="B26" s="58"/>
      <c r="C26" s="53"/>
    </row>
    <row r="27" spans="1:3" x14ac:dyDescent="0.25">
      <c r="A27" s="62" t="s">
        <v>59</v>
      </c>
      <c r="B27" s="58"/>
      <c r="C27" s="53"/>
    </row>
    <row r="28" spans="1:3" x14ac:dyDescent="0.25">
      <c r="A28" s="62" t="s">
        <v>60</v>
      </c>
      <c r="B28" s="58"/>
      <c r="C28" s="53"/>
    </row>
    <row r="29" spans="1:3" x14ac:dyDescent="0.25">
      <c r="A29" s="62" t="s">
        <v>61</v>
      </c>
      <c r="B29" s="58"/>
      <c r="C29" s="53"/>
    </row>
    <row r="30" spans="1:3" x14ac:dyDescent="0.25">
      <c r="A30" s="32" t="s">
        <v>62</v>
      </c>
      <c r="B30" s="58"/>
      <c r="C30" s="53"/>
    </row>
    <row r="31" spans="1:3" x14ac:dyDescent="0.25">
      <c r="A31" s="32" t="s">
        <v>63</v>
      </c>
      <c r="B31" s="58"/>
      <c r="C31" s="53"/>
    </row>
    <row r="32" spans="1:3" x14ac:dyDescent="0.25">
      <c r="A32" s="41"/>
      <c r="B32" s="58"/>
      <c r="C32" s="53"/>
    </row>
    <row r="33" spans="1:3" x14ac:dyDescent="0.25">
      <c r="A33" s="41"/>
      <c r="B33" s="58"/>
      <c r="C33" s="53"/>
    </row>
    <row r="34" spans="1:3" x14ac:dyDescent="0.25">
      <c r="A34" s="41"/>
      <c r="B34" s="58"/>
      <c r="C34" s="53"/>
    </row>
    <row r="35" spans="1:3" x14ac:dyDescent="0.25">
      <c r="A35" s="41"/>
      <c r="B35" s="58"/>
      <c r="C35"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C220B4800D584BA643592DF1CDB59C" ma:contentTypeVersion="2" ma:contentTypeDescription="Een nieuw document maken." ma:contentTypeScope="" ma:versionID="3e9577dd307d38a9db2f3f6c19f52839">
  <xsd:schema xmlns:xsd="http://www.w3.org/2001/XMLSchema" xmlns:xs="http://www.w3.org/2001/XMLSchema" xmlns:p="http://schemas.microsoft.com/office/2006/metadata/properties" xmlns:ns2="4ccf3b80-02ef-41bf-b5e0-b6b48e7b5151" targetNamespace="http://schemas.microsoft.com/office/2006/metadata/properties" ma:root="true" ma:fieldsID="d7754fc8077837df32e5fa76f7664bac" ns2:_="">
    <xsd:import namespace="4ccf3b80-02ef-41bf-b5e0-b6b48e7b515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f3b80-02ef-41bf-b5e0-b6b48e7b51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4FC470-D0FD-4616-9201-6BF2198F8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f3b80-02ef-41bf-b5e0-b6b48e7b51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1F4B21-E8D7-4EB9-A128-C6DEA7E0D22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ccf3b80-02ef-41bf-b5e0-b6b48e7b5151"/>
    <ds:schemaRef ds:uri="http://www.w3.org/XML/1998/namespace"/>
    <ds:schemaRef ds:uri="http://purl.org/dc/dcmitype/"/>
  </ds:schemaRefs>
</ds:datastoreItem>
</file>

<file path=customXml/itemProps3.xml><?xml version="1.0" encoding="utf-8"?>
<ds:datastoreItem xmlns:ds="http://schemas.openxmlformats.org/officeDocument/2006/customXml" ds:itemID="{F222CA64-F2DD-4060-BF96-7CA35E75C4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Samenvatting TCO</vt:lpstr>
      <vt:lpstr>Diensten</vt:lpstr>
      <vt:lpstr>Software Assurance kosten</vt:lpstr>
      <vt:lpstr>Tarievenlijst en Opties</vt:lpstr>
    </vt:vector>
  </TitlesOfParts>
  <Manager/>
  <Company>Strict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Prijzenblad KCC Software gem Venlo</dc:title>
  <dc:subject/>
  <dc:creator>j.schultinga@strict.nl</dc:creator>
  <cp:keywords/>
  <dc:description/>
  <cp:lastModifiedBy>Wind, Erik</cp:lastModifiedBy>
  <cp:revision/>
  <dcterms:created xsi:type="dcterms:W3CDTF">2015-10-15T10:03:41Z</dcterms:created>
  <dcterms:modified xsi:type="dcterms:W3CDTF">2022-01-20T14:58:09Z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0x010100B6C220B4800D584BA643592DF1CDB59C</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501e25d5-901d-4f50-9eb6-c37c56fe94ce</vt:lpwstr>
  </property>
</Properties>
</file>