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BDH\PRJ\Groot Onderhoud Wegen\GOE\Nwe Omop KOE 2021\NVI\"/>
    </mc:Choice>
  </mc:AlternateContent>
  <xr:revisionPtr revIDLastSave="0" documentId="13_ncr:1_{211E49DC-AF59-473D-9B40-C2B6B81ADDF3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Raambestek Klein onderhoud per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06" i="1" l="1"/>
  <c r="I406" i="1"/>
  <c r="G406" i="1"/>
  <c r="K406" i="1" s="1"/>
  <c r="K17" i="1" l="1"/>
  <c r="K18" i="1"/>
  <c r="K19" i="1"/>
  <c r="K20" i="1"/>
  <c r="K21" i="1"/>
  <c r="K22" i="1"/>
  <c r="K24" i="1"/>
  <c r="K25" i="1"/>
  <c r="K26" i="1"/>
  <c r="K27" i="1"/>
  <c r="K28" i="1"/>
  <c r="K29" i="1"/>
  <c r="K31" i="1"/>
  <c r="K32" i="1"/>
  <c r="K33" i="1"/>
  <c r="K34" i="1"/>
  <c r="K35" i="1"/>
  <c r="K36" i="1"/>
  <c r="K38" i="1"/>
  <c r="K39" i="1"/>
  <c r="K40" i="1"/>
  <c r="K41" i="1"/>
  <c r="K42" i="1"/>
  <c r="K43" i="1"/>
  <c r="K45" i="1"/>
  <c r="K46" i="1"/>
  <c r="K47" i="1"/>
  <c r="K48" i="1"/>
  <c r="K49" i="1"/>
  <c r="K50" i="1"/>
  <c r="K53" i="1"/>
  <c r="K54" i="1"/>
  <c r="K56" i="1"/>
  <c r="K57" i="1"/>
  <c r="K58" i="1"/>
  <c r="K60" i="1"/>
  <c r="K62" i="1"/>
  <c r="K65" i="1"/>
  <c r="K66" i="1"/>
  <c r="K68" i="1"/>
  <c r="K70" i="1"/>
  <c r="K73" i="1"/>
  <c r="K74" i="1"/>
  <c r="K76" i="1"/>
  <c r="K77" i="1"/>
  <c r="K78" i="1"/>
  <c r="K80" i="1"/>
  <c r="K81" i="1"/>
  <c r="K83" i="1"/>
  <c r="K84" i="1"/>
  <c r="K86" i="1"/>
  <c r="K88" i="1"/>
  <c r="K89" i="1"/>
  <c r="K90" i="1"/>
  <c r="K92" i="1"/>
  <c r="K94" i="1"/>
  <c r="K95" i="1"/>
  <c r="K98" i="1"/>
  <c r="K99" i="1"/>
  <c r="K100" i="1"/>
  <c r="K104" i="1"/>
  <c r="K105" i="1"/>
  <c r="K106" i="1"/>
  <c r="K107" i="1"/>
  <c r="K109" i="1"/>
  <c r="K110" i="1"/>
  <c r="K112" i="1"/>
  <c r="K115" i="1"/>
  <c r="K116" i="1"/>
  <c r="K117" i="1"/>
  <c r="K118" i="1"/>
  <c r="K120" i="1"/>
  <c r="K121" i="1"/>
  <c r="K122" i="1"/>
  <c r="K124" i="1"/>
  <c r="K125" i="1"/>
  <c r="K127" i="1"/>
  <c r="K128" i="1"/>
  <c r="K129" i="1"/>
  <c r="K130" i="1"/>
  <c r="K131" i="1"/>
  <c r="K132" i="1"/>
  <c r="K133" i="1"/>
  <c r="K135" i="1"/>
  <c r="K138" i="1"/>
  <c r="K139" i="1"/>
  <c r="K140" i="1"/>
  <c r="K141" i="1"/>
  <c r="K145" i="1"/>
  <c r="K146" i="1"/>
  <c r="K148" i="1"/>
  <c r="K149" i="1"/>
  <c r="K151" i="1"/>
  <c r="K152" i="1"/>
  <c r="K154" i="1"/>
  <c r="K155" i="1"/>
  <c r="K157" i="1"/>
  <c r="K158" i="1"/>
  <c r="K161" i="1"/>
  <c r="K163" i="1"/>
  <c r="K166" i="1"/>
  <c r="K169" i="1"/>
  <c r="K170" i="1"/>
  <c r="K173" i="1"/>
  <c r="K175" i="1"/>
  <c r="K176" i="1"/>
  <c r="K177" i="1"/>
  <c r="K181" i="1"/>
  <c r="K182" i="1"/>
  <c r="K183" i="1"/>
  <c r="K185" i="1"/>
  <c r="K186" i="1"/>
  <c r="K187" i="1"/>
  <c r="K189" i="1"/>
  <c r="K190" i="1"/>
  <c r="K191" i="1"/>
  <c r="K193" i="1"/>
  <c r="K194" i="1"/>
  <c r="K195" i="1"/>
  <c r="K197" i="1"/>
  <c r="K200" i="1"/>
  <c r="K201" i="1"/>
  <c r="K202" i="1"/>
  <c r="K203" i="1"/>
  <c r="K204" i="1"/>
  <c r="K205" i="1"/>
  <c r="K207" i="1"/>
  <c r="K208" i="1"/>
  <c r="K209" i="1"/>
  <c r="K210" i="1"/>
  <c r="K211" i="1"/>
  <c r="K212" i="1"/>
  <c r="K214" i="1"/>
  <c r="K215" i="1"/>
  <c r="K216" i="1"/>
  <c r="K217" i="1"/>
  <c r="K218" i="1"/>
  <c r="K219" i="1"/>
  <c r="K221" i="1"/>
  <c r="K222" i="1"/>
  <c r="K223" i="1"/>
  <c r="K224" i="1"/>
  <c r="K225" i="1"/>
  <c r="K226" i="1"/>
  <c r="K228" i="1"/>
  <c r="K229" i="1"/>
  <c r="K230" i="1"/>
  <c r="K231" i="1"/>
  <c r="K232" i="1"/>
  <c r="K233" i="1"/>
  <c r="K235" i="1"/>
  <c r="K236" i="1"/>
  <c r="K237" i="1"/>
  <c r="K238" i="1"/>
  <c r="K239" i="1"/>
  <c r="K240" i="1"/>
  <c r="K242" i="1"/>
  <c r="K243" i="1"/>
  <c r="K244" i="1"/>
  <c r="K245" i="1"/>
  <c r="K246" i="1"/>
  <c r="K247" i="1"/>
  <c r="K249" i="1"/>
  <c r="K250" i="1"/>
  <c r="K251" i="1"/>
  <c r="K252" i="1"/>
  <c r="K253" i="1"/>
  <c r="K254" i="1"/>
  <c r="K255" i="1"/>
  <c r="K257" i="1"/>
  <c r="K258" i="1"/>
  <c r="K259" i="1"/>
  <c r="K260" i="1"/>
  <c r="K261" i="1"/>
  <c r="K262" i="1"/>
  <c r="K263" i="1"/>
  <c r="K265" i="1"/>
  <c r="K266" i="1"/>
  <c r="K267" i="1"/>
  <c r="K268" i="1"/>
  <c r="K269" i="1"/>
  <c r="K270" i="1"/>
  <c r="K272" i="1"/>
  <c r="K273" i="1"/>
  <c r="K274" i="1"/>
  <c r="K277" i="1"/>
  <c r="K278" i="1"/>
  <c r="K279" i="1"/>
  <c r="K281" i="1"/>
  <c r="K11" i="1"/>
  <c r="K12" i="1"/>
  <c r="K13" i="1"/>
  <c r="K14" i="1"/>
  <c r="K15" i="1"/>
  <c r="K10" i="1"/>
  <c r="K436" i="1"/>
  <c r="G78" i="1" l="1"/>
  <c r="G49" i="1"/>
  <c r="G42" i="1"/>
  <c r="G21" i="1"/>
  <c r="J364" i="1" l="1"/>
  <c r="J11" i="1"/>
  <c r="J12" i="1"/>
  <c r="J13" i="1"/>
  <c r="J14" i="1"/>
  <c r="J15" i="1"/>
  <c r="J17" i="1"/>
  <c r="J18" i="1"/>
  <c r="J19" i="1"/>
  <c r="J20" i="1"/>
  <c r="J21" i="1"/>
  <c r="J22" i="1"/>
  <c r="J24" i="1"/>
  <c r="J25" i="1"/>
  <c r="J26" i="1"/>
  <c r="J27" i="1"/>
  <c r="J28" i="1"/>
  <c r="J29" i="1"/>
  <c r="J31" i="1"/>
  <c r="J32" i="1"/>
  <c r="J33" i="1"/>
  <c r="J34" i="1"/>
  <c r="J35" i="1"/>
  <c r="J36" i="1"/>
  <c r="J38" i="1"/>
  <c r="J39" i="1"/>
  <c r="J40" i="1"/>
  <c r="J41" i="1"/>
  <c r="J42" i="1"/>
  <c r="J43" i="1"/>
  <c r="J45" i="1"/>
  <c r="J46" i="1"/>
  <c r="J47" i="1"/>
  <c r="J48" i="1"/>
  <c r="J49" i="1"/>
  <c r="J50" i="1"/>
  <c r="J53" i="1"/>
  <c r="J54" i="1"/>
  <c r="J56" i="1"/>
  <c r="J57" i="1"/>
  <c r="J58" i="1"/>
  <c r="J60" i="1"/>
  <c r="J62" i="1"/>
  <c r="J65" i="1"/>
  <c r="J66" i="1"/>
  <c r="J68" i="1"/>
  <c r="J70" i="1"/>
  <c r="J73" i="1"/>
  <c r="J74" i="1"/>
  <c r="J76" i="1"/>
  <c r="J77" i="1"/>
  <c r="J78" i="1"/>
  <c r="J80" i="1"/>
  <c r="J81" i="1"/>
  <c r="J83" i="1"/>
  <c r="J84" i="1"/>
  <c r="J86" i="1"/>
  <c r="J88" i="1"/>
  <c r="J89" i="1"/>
  <c r="J90" i="1"/>
  <c r="J92" i="1"/>
  <c r="J94" i="1"/>
  <c r="J95" i="1"/>
  <c r="J98" i="1"/>
  <c r="J99" i="1"/>
  <c r="J100" i="1"/>
  <c r="J104" i="1"/>
  <c r="J105" i="1"/>
  <c r="J106" i="1"/>
  <c r="J107" i="1"/>
  <c r="J109" i="1"/>
  <c r="J110" i="1"/>
  <c r="J112" i="1"/>
  <c r="J115" i="1"/>
  <c r="J116" i="1"/>
  <c r="J117" i="1"/>
  <c r="J118" i="1"/>
  <c r="J120" i="1"/>
  <c r="J121" i="1"/>
  <c r="J122" i="1"/>
  <c r="J124" i="1"/>
  <c r="J125" i="1"/>
  <c r="J127" i="1"/>
  <c r="J128" i="1"/>
  <c r="J129" i="1"/>
  <c r="J130" i="1"/>
  <c r="J131" i="1"/>
  <c r="J132" i="1"/>
  <c r="J133" i="1"/>
  <c r="J135" i="1"/>
  <c r="J138" i="1"/>
  <c r="J139" i="1"/>
  <c r="J140" i="1"/>
  <c r="J141" i="1"/>
  <c r="J145" i="1"/>
  <c r="J146" i="1"/>
  <c r="J148" i="1"/>
  <c r="J149" i="1"/>
  <c r="J151" i="1"/>
  <c r="J152" i="1"/>
  <c r="J154" i="1"/>
  <c r="J155" i="1"/>
  <c r="J157" i="1"/>
  <c r="J158" i="1"/>
  <c r="J161" i="1"/>
  <c r="J163" i="1"/>
  <c r="J165" i="1"/>
  <c r="J166" i="1"/>
  <c r="J169" i="1"/>
  <c r="J170" i="1"/>
  <c r="J173" i="1"/>
  <c r="J175" i="1"/>
  <c r="J176" i="1"/>
  <c r="J177" i="1"/>
  <c r="J181" i="1"/>
  <c r="J182" i="1"/>
  <c r="J183" i="1"/>
  <c r="J185" i="1"/>
  <c r="J186" i="1"/>
  <c r="J187" i="1"/>
  <c r="J189" i="1"/>
  <c r="J190" i="1"/>
  <c r="J191" i="1"/>
  <c r="J193" i="1"/>
  <c r="J194" i="1"/>
  <c r="J195" i="1"/>
  <c r="J197" i="1"/>
  <c r="J200" i="1"/>
  <c r="J201" i="1"/>
  <c r="J202" i="1"/>
  <c r="J203" i="1"/>
  <c r="J204" i="1"/>
  <c r="J205" i="1"/>
  <c r="J207" i="1"/>
  <c r="J208" i="1"/>
  <c r="J209" i="1"/>
  <c r="J210" i="1"/>
  <c r="J211" i="1"/>
  <c r="J212" i="1"/>
  <c r="J214" i="1"/>
  <c r="J215" i="1"/>
  <c r="J216" i="1"/>
  <c r="J217" i="1"/>
  <c r="J218" i="1"/>
  <c r="J219" i="1"/>
  <c r="J221" i="1"/>
  <c r="J222" i="1"/>
  <c r="J223" i="1"/>
  <c r="J224" i="1"/>
  <c r="J225" i="1"/>
  <c r="J226" i="1"/>
  <c r="J228" i="1"/>
  <c r="J229" i="1"/>
  <c r="J230" i="1"/>
  <c r="J231" i="1"/>
  <c r="J232" i="1"/>
  <c r="J233" i="1"/>
  <c r="J235" i="1"/>
  <c r="J236" i="1"/>
  <c r="J237" i="1"/>
  <c r="J238" i="1"/>
  <c r="J239" i="1"/>
  <c r="J240" i="1"/>
  <c r="J242" i="1"/>
  <c r="J243" i="1"/>
  <c r="J244" i="1"/>
  <c r="J245" i="1"/>
  <c r="J246" i="1"/>
  <c r="J247" i="1"/>
  <c r="J249" i="1"/>
  <c r="J250" i="1"/>
  <c r="J251" i="1"/>
  <c r="J252" i="1"/>
  <c r="J253" i="1"/>
  <c r="J254" i="1"/>
  <c r="J255" i="1"/>
  <c r="J257" i="1"/>
  <c r="J258" i="1"/>
  <c r="J259" i="1"/>
  <c r="J260" i="1"/>
  <c r="J261" i="1"/>
  <c r="J262" i="1"/>
  <c r="J263" i="1"/>
  <c r="J265" i="1"/>
  <c r="J266" i="1"/>
  <c r="J267" i="1"/>
  <c r="J268" i="1"/>
  <c r="J269" i="1"/>
  <c r="J270" i="1"/>
  <c r="J272" i="1"/>
  <c r="J273" i="1"/>
  <c r="J274" i="1"/>
  <c r="J277" i="1"/>
  <c r="J278" i="1"/>
  <c r="J279" i="1"/>
  <c r="J281" i="1"/>
  <c r="J283" i="1"/>
  <c r="J285" i="1"/>
  <c r="J287" i="1"/>
  <c r="J288" i="1"/>
  <c r="J289" i="1"/>
  <c r="J290" i="1"/>
  <c r="J292" i="1"/>
  <c r="J293" i="1"/>
  <c r="J297" i="1"/>
  <c r="J298" i="1"/>
  <c r="J300" i="1"/>
  <c r="J302" i="1"/>
  <c r="J304" i="1"/>
  <c r="J305" i="1"/>
  <c r="J307" i="1"/>
  <c r="J308" i="1"/>
  <c r="J310" i="1"/>
  <c r="J314" i="1"/>
  <c r="J315" i="1"/>
  <c r="J317" i="1"/>
  <c r="J319" i="1"/>
  <c r="J321" i="1"/>
  <c r="J322" i="1"/>
  <c r="J324" i="1"/>
  <c r="J325" i="1"/>
  <c r="J327" i="1"/>
  <c r="J331" i="1"/>
  <c r="J332" i="1"/>
  <c r="J333" i="1"/>
  <c r="J334" i="1"/>
  <c r="J336" i="1"/>
  <c r="J337" i="1"/>
  <c r="J341" i="1"/>
  <c r="J342" i="1"/>
  <c r="J344" i="1"/>
  <c r="J346" i="1"/>
  <c r="J348" i="1"/>
  <c r="J351" i="1"/>
  <c r="J352" i="1"/>
  <c r="J354" i="1"/>
  <c r="J356" i="1"/>
  <c r="J357" i="1"/>
  <c r="J359" i="1"/>
  <c r="J362" i="1"/>
  <c r="J367" i="1"/>
  <c r="J371" i="1"/>
  <c r="J373" i="1"/>
  <c r="J374" i="1"/>
  <c r="J375" i="1"/>
  <c r="J376" i="1"/>
  <c r="J378" i="1"/>
  <c r="J379" i="1"/>
  <c r="J382" i="1"/>
  <c r="J383" i="1"/>
  <c r="J384" i="1"/>
  <c r="J385" i="1"/>
  <c r="J388" i="1"/>
  <c r="J389" i="1"/>
  <c r="J391" i="1"/>
  <c r="J395" i="1"/>
  <c r="J396" i="1"/>
  <c r="J398" i="1"/>
  <c r="J400" i="1"/>
  <c r="J402" i="1"/>
  <c r="J405" i="1"/>
  <c r="J407" i="1"/>
  <c r="J409" i="1"/>
  <c r="J411" i="1"/>
  <c r="J412" i="1"/>
  <c r="J414" i="1"/>
  <c r="J415" i="1"/>
  <c r="J417" i="1"/>
  <c r="J419" i="1"/>
  <c r="J420" i="1"/>
  <c r="J421" i="1"/>
  <c r="J423" i="1"/>
  <c r="J424" i="1"/>
  <c r="J427" i="1"/>
  <c r="J428" i="1"/>
  <c r="J429" i="1"/>
  <c r="J430" i="1"/>
  <c r="J432" i="1"/>
  <c r="I11" i="1"/>
  <c r="I12" i="1"/>
  <c r="I13" i="1"/>
  <c r="I14" i="1"/>
  <c r="I15" i="1"/>
  <c r="I17" i="1"/>
  <c r="I18" i="1"/>
  <c r="I19" i="1"/>
  <c r="I20" i="1"/>
  <c r="I21" i="1"/>
  <c r="I22" i="1"/>
  <c r="I24" i="1"/>
  <c r="I25" i="1"/>
  <c r="I26" i="1"/>
  <c r="I27" i="1"/>
  <c r="I28" i="1"/>
  <c r="I29" i="1"/>
  <c r="I31" i="1"/>
  <c r="I32" i="1"/>
  <c r="I33" i="1"/>
  <c r="I34" i="1"/>
  <c r="I35" i="1"/>
  <c r="I36" i="1"/>
  <c r="I38" i="1"/>
  <c r="I39" i="1"/>
  <c r="I40" i="1"/>
  <c r="I41" i="1"/>
  <c r="I42" i="1"/>
  <c r="I43" i="1"/>
  <c r="I45" i="1"/>
  <c r="I46" i="1"/>
  <c r="I47" i="1"/>
  <c r="I48" i="1"/>
  <c r="I49" i="1"/>
  <c r="I50" i="1"/>
  <c r="I53" i="1"/>
  <c r="I54" i="1"/>
  <c r="I56" i="1"/>
  <c r="I57" i="1"/>
  <c r="I58" i="1"/>
  <c r="I60" i="1"/>
  <c r="I62" i="1"/>
  <c r="I65" i="1"/>
  <c r="I66" i="1"/>
  <c r="I68" i="1"/>
  <c r="I70" i="1"/>
  <c r="I73" i="1"/>
  <c r="I74" i="1"/>
  <c r="I76" i="1"/>
  <c r="I77" i="1"/>
  <c r="I78" i="1"/>
  <c r="I80" i="1"/>
  <c r="I81" i="1"/>
  <c r="I83" i="1"/>
  <c r="I84" i="1"/>
  <c r="I86" i="1"/>
  <c r="I89" i="1"/>
  <c r="I90" i="1"/>
  <c r="I92" i="1"/>
  <c r="I94" i="1"/>
  <c r="I95" i="1"/>
  <c r="I98" i="1"/>
  <c r="I99" i="1"/>
  <c r="I100" i="1"/>
  <c r="I104" i="1"/>
  <c r="I105" i="1"/>
  <c r="I106" i="1"/>
  <c r="I107" i="1"/>
  <c r="I109" i="1"/>
  <c r="I110" i="1"/>
  <c r="I112" i="1"/>
  <c r="I115" i="1"/>
  <c r="I116" i="1"/>
  <c r="I117" i="1"/>
  <c r="I118" i="1"/>
  <c r="I120" i="1"/>
  <c r="I121" i="1"/>
  <c r="I122" i="1"/>
  <c r="I124" i="1"/>
  <c r="I125" i="1"/>
  <c r="I127" i="1"/>
  <c r="I128" i="1"/>
  <c r="I129" i="1"/>
  <c r="I130" i="1"/>
  <c r="I131" i="1"/>
  <c r="I132" i="1"/>
  <c r="I133" i="1"/>
  <c r="I135" i="1"/>
  <c r="I138" i="1"/>
  <c r="I139" i="1"/>
  <c r="I140" i="1"/>
  <c r="I141" i="1"/>
  <c r="I145" i="1"/>
  <c r="I146" i="1"/>
  <c r="I148" i="1"/>
  <c r="I149" i="1"/>
  <c r="I151" i="1"/>
  <c r="I152" i="1"/>
  <c r="I154" i="1"/>
  <c r="I155" i="1"/>
  <c r="I157" i="1"/>
  <c r="I158" i="1"/>
  <c r="I161" i="1"/>
  <c r="I163" i="1"/>
  <c r="I165" i="1"/>
  <c r="I166" i="1"/>
  <c r="I169" i="1"/>
  <c r="I170" i="1"/>
  <c r="I173" i="1"/>
  <c r="I175" i="1"/>
  <c r="I176" i="1"/>
  <c r="I177" i="1"/>
  <c r="I181" i="1"/>
  <c r="I182" i="1"/>
  <c r="I183" i="1"/>
  <c r="I185" i="1"/>
  <c r="I186" i="1"/>
  <c r="I187" i="1"/>
  <c r="I189" i="1"/>
  <c r="I190" i="1"/>
  <c r="I191" i="1"/>
  <c r="I193" i="1"/>
  <c r="I194" i="1"/>
  <c r="I195" i="1"/>
  <c r="I197" i="1"/>
  <c r="I200" i="1"/>
  <c r="I201" i="1"/>
  <c r="I202" i="1"/>
  <c r="I203" i="1"/>
  <c r="I204" i="1"/>
  <c r="I205" i="1"/>
  <c r="I207" i="1"/>
  <c r="I208" i="1"/>
  <c r="I209" i="1"/>
  <c r="I210" i="1"/>
  <c r="I211" i="1"/>
  <c r="I212" i="1"/>
  <c r="I214" i="1"/>
  <c r="I215" i="1"/>
  <c r="I216" i="1"/>
  <c r="I217" i="1"/>
  <c r="I218" i="1"/>
  <c r="I219" i="1"/>
  <c r="I221" i="1"/>
  <c r="I222" i="1"/>
  <c r="I223" i="1"/>
  <c r="I224" i="1"/>
  <c r="I225" i="1"/>
  <c r="I226" i="1"/>
  <c r="I228" i="1"/>
  <c r="I229" i="1"/>
  <c r="I230" i="1"/>
  <c r="I231" i="1"/>
  <c r="I232" i="1"/>
  <c r="I233" i="1"/>
  <c r="I235" i="1"/>
  <c r="I236" i="1"/>
  <c r="I237" i="1"/>
  <c r="I238" i="1"/>
  <c r="I239" i="1"/>
  <c r="I240" i="1"/>
  <c r="I242" i="1"/>
  <c r="I243" i="1"/>
  <c r="I244" i="1"/>
  <c r="I245" i="1"/>
  <c r="I246" i="1"/>
  <c r="I247" i="1"/>
  <c r="I249" i="1"/>
  <c r="I250" i="1"/>
  <c r="I251" i="1"/>
  <c r="I252" i="1"/>
  <c r="I253" i="1"/>
  <c r="I254" i="1"/>
  <c r="I255" i="1"/>
  <c r="I257" i="1"/>
  <c r="I258" i="1"/>
  <c r="I259" i="1"/>
  <c r="I260" i="1"/>
  <c r="I261" i="1"/>
  <c r="I262" i="1"/>
  <c r="I263" i="1"/>
  <c r="I265" i="1"/>
  <c r="I266" i="1"/>
  <c r="I267" i="1"/>
  <c r="I268" i="1"/>
  <c r="I269" i="1"/>
  <c r="I270" i="1"/>
  <c r="I272" i="1"/>
  <c r="I273" i="1"/>
  <c r="I274" i="1"/>
  <c r="I277" i="1"/>
  <c r="I278" i="1"/>
  <c r="I279" i="1"/>
  <c r="I281" i="1"/>
  <c r="I283" i="1"/>
  <c r="I285" i="1"/>
  <c r="I287" i="1"/>
  <c r="K287" i="1" s="1"/>
  <c r="I288" i="1"/>
  <c r="I289" i="1"/>
  <c r="I290" i="1"/>
  <c r="I292" i="1"/>
  <c r="K292" i="1" s="1"/>
  <c r="I293" i="1"/>
  <c r="I297" i="1"/>
  <c r="I298" i="1"/>
  <c r="I300" i="1"/>
  <c r="K300" i="1" s="1"/>
  <c r="I302" i="1"/>
  <c r="I304" i="1"/>
  <c r="I305" i="1"/>
  <c r="I307" i="1"/>
  <c r="K307" i="1" s="1"/>
  <c r="I308" i="1"/>
  <c r="I310" i="1"/>
  <c r="I314" i="1"/>
  <c r="I315" i="1"/>
  <c r="K315" i="1" s="1"/>
  <c r="I317" i="1"/>
  <c r="I319" i="1"/>
  <c r="I321" i="1"/>
  <c r="I322" i="1"/>
  <c r="K322" i="1" s="1"/>
  <c r="I324" i="1"/>
  <c r="I325" i="1"/>
  <c r="I327" i="1"/>
  <c r="I331" i="1"/>
  <c r="I332" i="1"/>
  <c r="I333" i="1"/>
  <c r="I334" i="1"/>
  <c r="I336" i="1"/>
  <c r="I337" i="1"/>
  <c r="I341" i="1"/>
  <c r="I342" i="1"/>
  <c r="I344" i="1"/>
  <c r="I346" i="1"/>
  <c r="I348" i="1"/>
  <c r="I351" i="1"/>
  <c r="I352" i="1"/>
  <c r="I354" i="1"/>
  <c r="I356" i="1"/>
  <c r="I357" i="1"/>
  <c r="I359" i="1"/>
  <c r="I362" i="1"/>
  <c r="I364" i="1"/>
  <c r="K364" i="1" s="1"/>
  <c r="I367" i="1"/>
  <c r="I371" i="1"/>
  <c r="K371" i="1" s="1"/>
  <c r="I373" i="1"/>
  <c r="I374" i="1"/>
  <c r="K374" i="1" s="1"/>
  <c r="I375" i="1"/>
  <c r="I376" i="1"/>
  <c r="K376" i="1" s="1"/>
  <c r="I378" i="1"/>
  <c r="I379" i="1"/>
  <c r="K379" i="1" s="1"/>
  <c r="I382" i="1"/>
  <c r="I383" i="1"/>
  <c r="K383" i="1" s="1"/>
  <c r="I384" i="1"/>
  <c r="I385" i="1"/>
  <c r="K385" i="1" s="1"/>
  <c r="I388" i="1"/>
  <c r="I389" i="1"/>
  <c r="K389" i="1" s="1"/>
  <c r="I391" i="1"/>
  <c r="I395" i="1"/>
  <c r="K395" i="1" s="1"/>
  <c r="I396" i="1"/>
  <c r="I398" i="1"/>
  <c r="K398" i="1" s="1"/>
  <c r="I400" i="1"/>
  <c r="I402" i="1"/>
  <c r="K402" i="1" s="1"/>
  <c r="I405" i="1"/>
  <c r="I407" i="1"/>
  <c r="K407" i="1" s="1"/>
  <c r="I409" i="1"/>
  <c r="I411" i="1"/>
  <c r="K411" i="1" s="1"/>
  <c r="I412" i="1"/>
  <c r="I414" i="1"/>
  <c r="K414" i="1" s="1"/>
  <c r="I415" i="1"/>
  <c r="I417" i="1"/>
  <c r="K417" i="1" s="1"/>
  <c r="I419" i="1"/>
  <c r="I420" i="1"/>
  <c r="K420" i="1" s="1"/>
  <c r="I421" i="1"/>
  <c r="I423" i="1"/>
  <c r="K423" i="1" s="1"/>
  <c r="I424" i="1"/>
  <c r="I427" i="1"/>
  <c r="K427" i="1" s="1"/>
  <c r="I428" i="1"/>
  <c r="I429" i="1"/>
  <c r="K429" i="1" s="1"/>
  <c r="I430" i="1"/>
  <c r="I432" i="1"/>
  <c r="K432" i="1" s="1"/>
  <c r="G11" i="1"/>
  <c r="G12" i="1"/>
  <c r="G13" i="1"/>
  <c r="G14" i="1"/>
  <c r="G15" i="1"/>
  <c r="G17" i="1"/>
  <c r="G18" i="1"/>
  <c r="G19" i="1"/>
  <c r="G20" i="1"/>
  <c r="G22" i="1"/>
  <c r="G24" i="1"/>
  <c r="G25" i="1"/>
  <c r="G26" i="1"/>
  <c r="G27" i="1"/>
  <c r="G28" i="1"/>
  <c r="G29" i="1"/>
  <c r="G31" i="1"/>
  <c r="G32" i="1"/>
  <c r="G33" i="1"/>
  <c r="G34" i="1"/>
  <c r="G35" i="1"/>
  <c r="G36" i="1"/>
  <c r="G38" i="1"/>
  <c r="G39" i="1"/>
  <c r="G40" i="1"/>
  <c r="G41" i="1"/>
  <c r="G43" i="1"/>
  <c r="G45" i="1"/>
  <c r="G46" i="1"/>
  <c r="G47" i="1"/>
  <c r="G48" i="1"/>
  <c r="G50" i="1"/>
  <c r="G53" i="1"/>
  <c r="G54" i="1"/>
  <c r="G56" i="1"/>
  <c r="G57" i="1"/>
  <c r="G58" i="1"/>
  <c r="G60" i="1"/>
  <c r="G62" i="1"/>
  <c r="G65" i="1"/>
  <c r="G66" i="1"/>
  <c r="G68" i="1"/>
  <c r="G70" i="1"/>
  <c r="G73" i="1"/>
  <c r="G74" i="1"/>
  <c r="G76" i="1"/>
  <c r="G77" i="1"/>
  <c r="G80" i="1"/>
  <c r="G81" i="1"/>
  <c r="G83" i="1"/>
  <c r="G84" i="1"/>
  <c r="G86" i="1"/>
  <c r="G89" i="1"/>
  <c r="G90" i="1"/>
  <c r="G92" i="1"/>
  <c r="G94" i="1"/>
  <c r="G95" i="1"/>
  <c r="G98" i="1"/>
  <c r="G99" i="1"/>
  <c r="G100" i="1"/>
  <c r="G104" i="1"/>
  <c r="G105" i="1"/>
  <c r="G106" i="1"/>
  <c r="G107" i="1"/>
  <c r="G109" i="1"/>
  <c r="G110" i="1"/>
  <c r="G112" i="1"/>
  <c r="G115" i="1"/>
  <c r="G116" i="1"/>
  <c r="G117" i="1"/>
  <c r="G118" i="1"/>
  <c r="G120" i="1"/>
  <c r="G121" i="1"/>
  <c r="G122" i="1"/>
  <c r="G124" i="1"/>
  <c r="G125" i="1"/>
  <c r="G127" i="1"/>
  <c r="G128" i="1"/>
  <c r="G129" i="1"/>
  <c r="G130" i="1"/>
  <c r="G131" i="1"/>
  <c r="G132" i="1"/>
  <c r="G133" i="1"/>
  <c r="G135" i="1"/>
  <c r="G138" i="1"/>
  <c r="G139" i="1"/>
  <c r="G140" i="1"/>
  <c r="G141" i="1"/>
  <c r="G145" i="1"/>
  <c r="G146" i="1"/>
  <c r="G148" i="1"/>
  <c r="G149" i="1"/>
  <c r="G151" i="1"/>
  <c r="G152" i="1"/>
  <c r="G154" i="1"/>
  <c r="G155" i="1"/>
  <c r="G157" i="1"/>
  <c r="G158" i="1"/>
  <c r="G161" i="1"/>
  <c r="G163" i="1"/>
  <c r="G165" i="1"/>
  <c r="K165" i="1" s="1"/>
  <c r="G166" i="1"/>
  <c r="G169" i="1"/>
  <c r="G170" i="1"/>
  <c r="G173" i="1"/>
  <c r="G175" i="1"/>
  <c r="G176" i="1"/>
  <c r="G177" i="1"/>
  <c r="G181" i="1"/>
  <c r="G182" i="1"/>
  <c r="G183" i="1"/>
  <c r="G185" i="1"/>
  <c r="G186" i="1"/>
  <c r="G187" i="1"/>
  <c r="G189" i="1"/>
  <c r="G190" i="1"/>
  <c r="G191" i="1"/>
  <c r="G193" i="1"/>
  <c r="G194" i="1"/>
  <c r="G195" i="1"/>
  <c r="G197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4" i="1"/>
  <c r="G215" i="1"/>
  <c r="G216" i="1"/>
  <c r="G217" i="1"/>
  <c r="G218" i="1"/>
  <c r="G219" i="1"/>
  <c r="G221" i="1"/>
  <c r="G222" i="1"/>
  <c r="G223" i="1"/>
  <c r="G224" i="1"/>
  <c r="G225" i="1"/>
  <c r="G226" i="1"/>
  <c r="G228" i="1"/>
  <c r="G229" i="1"/>
  <c r="G230" i="1"/>
  <c r="G231" i="1"/>
  <c r="G232" i="1"/>
  <c r="G233" i="1"/>
  <c r="G235" i="1"/>
  <c r="G236" i="1"/>
  <c r="G237" i="1"/>
  <c r="G238" i="1"/>
  <c r="G239" i="1"/>
  <c r="G240" i="1"/>
  <c r="G242" i="1"/>
  <c r="G243" i="1"/>
  <c r="G244" i="1"/>
  <c r="G245" i="1"/>
  <c r="G246" i="1"/>
  <c r="G247" i="1"/>
  <c r="G249" i="1"/>
  <c r="G250" i="1"/>
  <c r="G251" i="1"/>
  <c r="G252" i="1"/>
  <c r="G253" i="1"/>
  <c r="G254" i="1"/>
  <c r="G255" i="1"/>
  <c r="G257" i="1"/>
  <c r="G258" i="1"/>
  <c r="G259" i="1"/>
  <c r="G260" i="1"/>
  <c r="G261" i="1"/>
  <c r="G262" i="1"/>
  <c r="G263" i="1"/>
  <c r="G265" i="1"/>
  <c r="G266" i="1"/>
  <c r="G267" i="1"/>
  <c r="G268" i="1"/>
  <c r="G269" i="1"/>
  <c r="G270" i="1"/>
  <c r="G272" i="1"/>
  <c r="G273" i="1"/>
  <c r="G274" i="1"/>
  <c r="G277" i="1"/>
  <c r="G278" i="1"/>
  <c r="G279" i="1"/>
  <c r="G281" i="1"/>
  <c r="G283" i="1"/>
  <c r="K283" i="1" s="1"/>
  <c r="G285" i="1"/>
  <c r="K285" i="1" s="1"/>
  <c r="G287" i="1"/>
  <c r="G288" i="1"/>
  <c r="G289" i="1"/>
  <c r="K289" i="1" s="1"/>
  <c r="G290" i="1"/>
  <c r="K290" i="1" s="1"/>
  <c r="G292" i="1"/>
  <c r="G293" i="1"/>
  <c r="K293" i="1" s="1"/>
  <c r="G297" i="1"/>
  <c r="K297" i="1" s="1"/>
  <c r="G298" i="1"/>
  <c r="K298" i="1" s="1"/>
  <c r="G300" i="1"/>
  <c r="G302" i="1"/>
  <c r="K302" i="1" s="1"/>
  <c r="G304" i="1"/>
  <c r="K304" i="1" s="1"/>
  <c r="G305" i="1"/>
  <c r="K305" i="1" s="1"/>
  <c r="G307" i="1"/>
  <c r="G308" i="1"/>
  <c r="K308" i="1" s="1"/>
  <c r="G310" i="1"/>
  <c r="K310" i="1" s="1"/>
  <c r="G314" i="1"/>
  <c r="K314" i="1" s="1"/>
  <c r="G315" i="1"/>
  <c r="G317" i="1"/>
  <c r="K317" i="1" s="1"/>
  <c r="G319" i="1"/>
  <c r="K319" i="1" s="1"/>
  <c r="G321" i="1"/>
  <c r="K321" i="1" s="1"/>
  <c r="G322" i="1"/>
  <c r="G324" i="1"/>
  <c r="K324" i="1" s="1"/>
  <c r="G325" i="1"/>
  <c r="K325" i="1" s="1"/>
  <c r="G327" i="1"/>
  <c r="K327" i="1" s="1"/>
  <c r="G331" i="1"/>
  <c r="K331" i="1" s="1"/>
  <c r="G332" i="1"/>
  <c r="K332" i="1" s="1"/>
  <c r="G333" i="1"/>
  <c r="K333" i="1" s="1"/>
  <c r="G334" i="1"/>
  <c r="K334" i="1" s="1"/>
  <c r="G336" i="1"/>
  <c r="K336" i="1" s="1"/>
  <c r="G337" i="1"/>
  <c r="K337" i="1" s="1"/>
  <c r="G341" i="1"/>
  <c r="K341" i="1" s="1"/>
  <c r="G342" i="1"/>
  <c r="K342" i="1" s="1"/>
  <c r="G344" i="1"/>
  <c r="K344" i="1" s="1"/>
  <c r="G346" i="1"/>
  <c r="G348" i="1"/>
  <c r="K348" i="1" s="1"/>
  <c r="G351" i="1"/>
  <c r="K351" i="1" s="1"/>
  <c r="G352" i="1"/>
  <c r="K352" i="1" s="1"/>
  <c r="G354" i="1"/>
  <c r="K354" i="1" s="1"/>
  <c r="G356" i="1"/>
  <c r="K356" i="1" s="1"/>
  <c r="G357" i="1"/>
  <c r="K357" i="1" s="1"/>
  <c r="G359" i="1"/>
  <c r="K359" i="1" s="1"/>
  <c r="G362" i="1"/>
  <c r="K362" i="1" s="1"/>
  <c r="G364" i="1"/>
  <c r="G367" i="1"/>
  <c r="K367" i="1" s="1"/>
  <c r="G371" i="1"/>
  <c r="G373" i="1"/>
  <c r="K373" i="1" s="1"/>
  <c r="G374" i="1"/>
  <c r="G375" i="1"/>
  <c r="K375" i="1" s="1"/>
  <c r="G376" i="1"/>
  <c r="G378" i="1"/>
  <c r="K378" i="1" s="1"/>
  <c r="G379" i="1"/>
  <c r="G382" i="1"/>
  <c r="K382" i="1" s="1"/>
  <c r="G383" i="1"/>
  <c r="G384" i="1"/>
  <c r="K384" i="1" s="1"/>
  <c r="G385" i="1"/>
  <c r="G388" i="1"/>
  <c r="K388" i="1" s="1"/>
  <c r="G389" i="1"/>
  <c r="G391" i="1"/>
  <c r="K391" i="1" s="1"/>
  <c r="G395" i="1"/>
  <c r="G396" i="1"/>
  <c r="K396" i="1" s="1"/>
  <c r="G398" i="1"/>
  <c r="G400" i="1"/>
  <c r="G402" i="1"/>
  <c r="G405" i="1"/>
  <c r="K405" i="1" s="1"/>
  <c r="G407" i="1"/>
  <c r="G409" i="1"/>
  <c r="K409" i="1" s="1"/>
  <c r="G411" i="1"/>
  <c r="G412" i="1"/>
  <c r="K412" i="1" s="1"/>
  <c r="G414" i="1"/>
  <c r="G415" i="1"/>
  <c r="K415" i="1" s="1"/>
  <c r="G417" i="1"/>
  <c r="G419" i="1"/>
  <c r="K419" i="1" s="1"/>
  <c r="G420" i="1"/>
  <c r="G421" i="1"/>
  <c r="K421" i="1" s="1"/>
  <c r="G423" i="1"/>
  <c r="G424" i="1"/>
  <c r="K424" i="1" s="1"/>
  <c r="G427" i="1"/>
  <c r="G428" i="1"/>
  <c r="K428" i="1" s="1"/>
  <c r="G429" i="1"/>
  <c r="G430" i="1"/>
  <c r="K430" i="1" s="1"/>
  <c r="G432" i="1"/>
  <c r="K400" i="1" l="1"/>
  <c r="K346" i="1"/>
  <c r="K288" i="1"/>
  <c r="G10" i="1"/>
  <c r="J10" i="1" l="1"/>
  <c r="J433" i="1" s="1"/>
  <c r="I10" i="1"/>
  <c r="J440" i="1" l="1"/>
  <c r="J436" i="1"/>
  <c r="J439" i="1"/>
  <c r="J438" i="1"/>
  <c r="J443" i="1" l="1"/>
  <c r="J442" i="1"/>
  <c r="J444" i="1" l="1"/>
</calcChain>
</file>

<file path=xl/sharedStrings.xml><?xml version="1.0" encoding="utf-8"?>
<sst xmlns="http://schemas.openxmlformats.org/spreadsheetml/2006/main" count="1323" uniqueCount="881">
  <si>
    <t>postnr</t>
  </si>
  <si>
    <t>eenheid</t>
  </si>
  <si>
    <t>hoeveelhd</t>
  </si>
  <si>
    <t>prijs</t>
  </si>
  <si>
    <t/>
  </si>
  <si>
    <t>11</t>
  </si>
  <si>
    <t>111</t>
  </si>
  <si>
    <t>Opbreken straatbaksteen diverse formaten</t>
  </si>
  <si>
    <t>m2</t>
  </si>
  <si>
    <t>1112</t>
  </si>
  <si>
    <t>Opbreken betonstraatstenen diverse formaten</t>
  </si>
  <si>
    <t>111210</t>
  </si>
  <si>
    <t>111220</t>
  </si>
  <si>
    <t>Opbreken betontegels 300 x 300 x 50 mm</t>
  </si>
  <si>
    <t>Opbreken betontegels 300 x 300 x 80 mm</t>
  </si>
  <si>
    <t>Opbreken overige elementenverhardingen</t>
  </si>
  <si>
    <t>112</t>
  </si>
  <si>
    <t>ASFALTVERHARDING</t>
  </si>
  <si>
    <t>1121</t>
  </si>
  <si>
    <t>Zagen asfaltverhardingen</t>
  </si>
  <si>
    <t>112110</t>
  </si>
  <si>
    <t>m</t>
  </si>
  <si>
    <t>112120</t>
  </si>
  <si>
    <t>Zagen verharding asfalt diep gem 21 tot 25 cm</t>
  </si>
  <si>
    <t>Opbreken asfaltverharding</t>
  </si>
  <si>
    <t>Opbr. asfaltver. met teerhoudend asfalt tot 1,50 m</t>
  </si>
  <si>
    <t>Opbr. asfaltver. met teerhoudend asfalt vanaf 1,50</t>
  </si>
  <si>
    <t>Vervoeren vrijgekomen asfalt</t>
  </si>
  <si>
    <t>ton</t>
  </si>
  <si>
    <t>Verwerkingskosten asfalt</t>
  </si>
  <si>
    <t>113</t>
  </si>
  <si>
    <t>1131</t>
  </si>
  <si>
    <t>Verwijderen funderingslaag</t>
  </si>
  <si>
    <t>113110</t>
  </si>
  <si>
    <t>Verwijderen funderingslaag tot 1,50 m</t>
  </si>
  <si>
    <t>113120</t>
  </si>
  <si>
    <t>Verwijderen funderingslaag vanaf 1,50 m</t>
  </si>
  <si>
    <t>Vervoeren vrijgekomen funderingsmateriaal</t>
  </si>
  <si>
    <t>Verwerkingskosten funderingsmateriaal</t>
  </si>
  <si>
    <t>115</t>
  </si>
  <si>
    <t>1151</t>
  </si>
  <si>
    <t>Opbreken trottoirbanden</t>
  </si>
  <si>
    <t>115110</t>
  </si>
  <si>
    <t>115120</t>
  </si>
  <si>
    <t>Opbreken betonbanden 18/20 op zand</t>
  </si>
  <si>
    <t>1152</t>
  </si>
  <si>
    <t>Opbreken opsluitbanden</t>
  </si>
  <si>
    <t>115210</t>
  </si>
  <si>
    <t>115220</t>
  </si>
  <si>
    <t>115230</t>
  </si>
  <si>
    <t>1153</t>
  </si>
  <si>
    <t>Opbreken inritbanden</t>
  </si>
  <si>
    <t>115310</t>
  </si>
  <si>
    <t>115320</t>
  </si>
  <si>
    <t>1154</t>
  </si>
  <si>
    <t>115410</t>
  </si>
  <si>
    <t>Opbreken boomkransen (4 hoekstukken)</t>
  </si>
  <si>
    <t>115420</t>
  </si>
  <si>
    <t>Opbreken boomkransen (tussenstuk)</t>
  </si>
  <si>
    <t>st</t>
  </si>
  <si>
    <t>1155</t>
  </si>
  <si>
    <t>116</t>
  </si>
  <si>
    <t>OPBREKEN KANTOPSL. OP BETONFUND. MET STEUNR.</t>
  </si>
  <si>
    <t>1161</t>
  </si>
  <si>
    <t>116110</t>
  </si>
  <si>
    <t>Opbreken betonbanden 18/20 op fund. met steunrug</t>
  </si>
  <si>
    <t>116120</t>
  </si>
  <si>
    <t>Opbreken natuursteenbanden op fund. met steunrug</t>
  </si>
  <si>
    <t>Opbreken opsluitbanden van beton</t>
  </si>
  <si>
    <t>Opbreken betonbanden 10x20 op fund. met steunrug</t>
  </si>
  <si>
    <t>Opbreken inritbanden van beton</t>
  </si>
  <si>
    <t>117</t>
  </si>
  <si>
    <t>OPBREKEN KANTOPSL. IN SPECIE OP BETONFUNDERING</t>
  </si>
  <si>
    <t>Opbreken rol-/streklagen van betonstraatstenen</t>
  </si>
  <si>
    <t>Opbreken rollaag van betonstraatstenen op fund.</t>
  </si>
  <si>
    <t>Opbreken streklaag van betonstraatstenen op fund.</t>
  </si>
  <si>
    <t>12</t>
  </si>
  <si>
    <t>VERVOEREN MATERIALEN</t>
  </si>
  <si>
    <t>121</t>
  </si>
  <si>
    <t>1211</t>
  </si>
  <si>
    <t>121110</t>
  </si>
  <si>
    <t>1212</t>
  </si>
  <si>
    <t>121210</t>
  </si>
  <si>
    <t>121220</t>
  </si>
  <si>
    <t>1213</t>
  </si>
  <si>
    <t>121310</t>
  </si>
  <si>
    <t>122</t>
  </si>
  <si>
    <t>1221</t>
  </si>
  <si>
    <t>122110</t>
  </si>
  <si>
    <t>122130</t>
  </si>
  <si>
    <t>1222</t>
  </si>
  <si>
    <t>122210</t>
  </si>
  <si>
    <t>122220</t>
  </si>
  <si>
    <t>122230</t>
  </si>
  <si>
    <t>1223</t>
  </si>
  <si>
    <t>122310</t>
  </si>
  <si>
    <t>122320</t>
  </si>
  <si>
    <t>1224</t>
  </si>
  <si>
    <t>122410</t>
  </si>
  <si>
    <t>122420</t>
  </si>
  <si>
    <t>1225</t>
  </si>
  <si>
    <t>122510</t>
  </si>
  <si>
    <t>Afvoeren straatbaksteen waalformaat div. kleuren</t>
  </si>
  <si>
    <t>Afvoeren straatbaksteen dikformaat div. kleuren</t>
  </si>
  <si>
    <t>Afvoeren straatbaksteen keiformaat div. kleuren</t>
  </si>
  <si>
    <t>Afvoeren betonstraatsteen waalformaat div. kleuren</t>
  </si>
  <si>
    <t>Afvoeren betonstraatsteen dikformaat div. kleuren</t>
  </si>
  <si>
    <t>Afvoeren betonstraatsteen keiformaat div. kleuren</t>
  </si>
  <si>
    <t>Afvoeren betontegels dik 50 mm div. kleuren</t>
  </si>
  <si>
    <t>Afvoeren betontegels dik 80 mm div. kleuren</t>
  </si>
  <si>
    <t>Afvoeren natuursteenbanden hardsteen</t>
  </si>
  <si>
    <t>Afvoeren natuursteenbanden graniet</t>
  </si>
  <si>
    <t>13</t>
  </si>
  <si>
    <t>BIJKOMENDE WERKZAAMHEDEN NA OPBREKEN</t>
  </si>
  <si>
    <t>131</t>
  </si>
  <si>
    <t>131010</t>
  </si>
  <si>
    <t>131020</t>
  </si>
  <si>
    <t>131030</t>
  </si>
  <si>
    <t>131040</t>
  </si>
  <si>
    <t>16</t>
  </si>
  <si>
    <t>Grond ontgraven uit cunet</t>
  </si>
  <si>
    <t>m3</t>
  </si>
  <si>
    <t>Grond vervoeren naar erkende verw. afstand 10 km</t>
  </si>
  <si>
    <t>Grond vervoeren naar erkende verw. afstand 20 km</t>
  </si>
  <si>
    <t>161</t>
  </si>
  <si>
    <t>1611</t>
  </si>
  <si>
    <t>161120</t>
  </si>
  <si>
    <t>162</t>
  </si>
  <si>
    <t>1621</t>
  </si>
  <si>
    <t>Aanbrengen straatlaag</t>
  </si>
  <si>
    <t>162110</t>
  </si>
  <si>
    <t>Aanbrengen straatlaag.</t>
  </si>
  <si>
    <t>AANBRENGEN KANTOPSLUITINGEN</t>
  </si>
  <si>
    <t>KANTOPSLUITINGEN OP ZANDBED</t>
  </si>
  <si>
    <t>Aanbrengen trottoirbanden</t>
  </si>
  <si>
    <t>Aanbrengen trottoirbanden van beton 18/20.</t>
  </si>
  <si>
    <t>Aanbrengen banden van natuursteen</t>
  </si>
  <si>
    <t>Aanbrengen opsluitbanden</t>
  </si>
  <si>
    <t>Aanbrengen opsluitbanden van beton 10x20.</t>
  </si>
  <si>
    <t>Aanbrengen opsluitbanden van beton 6x20.</t>
  </si>
  <si>
    <t>Aanbrengen boomkransen</t>
  </si>
  <si>
    <t>Aanbrengen boomkransen hoekstukken</t>
  </si>
  <si>
    <t>Aanbrengen boomkransen tussenstukken</t>
  </si>
  <si>
    <t>Aanbrengen molgoten van straatbaksteen</t>
  </si>
  <si>
    <t>Aanbrengen streklagen van betonstraatstenen</t>
  </si>
  <si>
    <t>Aanbrengen inritbanden</t>
  </si>
  <si>
    <t>Aanbrengen inritbanden van beton 80 cm.</t>
  </si>
  <si>
    <t>Aanbrengen inritbanden van beton 65 cm.</t>
  </si>
  <si>
    <t>KANTOPSL. OP BETONFUNDERING MET STEUNRUG</t>
  </si>
  <si>
    <t>KANTOPSL. IN SPECIE OP BETONFUNDERING</t>
  </si>
  <si>
    <t>Aanbrengen rol-/streklagen van betonstraatstenen</t>
  </si>
  <si>
    <t>Aanbrengen kantopsluiting van betonstraatstenen.</t>
  </si>
  <si>
    <t>BIJKOMENDE WERKZAAMHEDEN KANTOPSLUITINGEN</t>
  </si>
  <si>
    <t>Cunet graven voor kantopsluitingen</t>
  </si>
  <si>
    <t>Pasmaken betonbanden d.m.v. zagen</t>
  </si>
  <si>
    <t>Pasmaken van betonbanden 18/20.</t>
  </si>
  <si>
    <t>Pasmaken van betonbanden 10x20.</t>
  </si>
  <si>
    <t>18</t>
  </si>
  <si>
    <t>AANBRENGEN ELEMENTENVERHARDINGEN</t>
  </si>
  <si>
    <t>180</t>
  </si>
  <si>
    <t>1801</t>
  </si>
  <si>
    <t>Leveren zand</t>
  </si>
  <si>
    <t>180110</t>
  </si>
  <si>
    <t>1802</t>
  </si>
  <si>
    <t>Verwerken zand in aanvulling</t>
  </si>
  <si>
    <t>180210</t>
  </si>
  <si>
    <t>1803</t>
  </si>
  <si>
    <t>Verdichten grond</t>
  </si>
  <si>
    <t>180310</t>
  </si>
  <si>
    <t>Afwerken zandbed.</t>
  </si>
  <si>
    <t>1804</t>
  </si>
  <si>
    <t>Profileren oppervlakken</t>
  </si>
  <si>
    <t>180410</t>
  </si>
  <si>
    <t>181</t>
  </si>
  <si>
    <t>1811</t>
  </si>
  <si>
    <t>181110</t>
  </si>
  <si>
    <t>181120</t>
  </si>
  <si>
    <t>181150</t>
  </si>
  <si>
    <t>181160</t>
  </si>
  <si>
    <t>1812</t>
  </si>
  <si>
    <t>181210</t>
  </si>
  <si>
    <t>181220</t>
  </si>
  <si>
    <t>1813</t>
  </si>
  <si>
    <t>181310</t>
  </si>
  <si>
    <t>181320</t>
  </si>
  <si>
    <t>1814</t>
  </si>
  <si>
    <t>181410</t>
  </si>
  <si>
    <t>181420</t>
  </si>
  <si>
    <t>1815</t>
  </si>
  <si>
    <t>181510</t>
  </si>
  <si>
    <t>181520</t>
  </si>
  <si>
    <t>1816</t>
  </si>
  <si>
    <t>181610</t>
  </si>
  <si>
    <t>1817</t>
  </si>
  <si>
    <t>181710</t>
  </si>
  <si>
    <t>1818</t>
  </si>
  <si>
    <t>181810</t>
  </si>
  <si>
    <t>181820</t>
  </si>
  <si>
    <t>182</t>
  </si>
  <si>
    <t>Aanbrengen straatbaksteen waalformaat</t>
  </si>
  <si>
    <t>182010</t>
  </si>
  <si>
    <t>182020</t>
  </si>
  <si>
    <t>Aanbrengen straatbaksteen dikformaat</t>
  </si>
  <si>
    <t>Aanbrengen straatbaksteen keiformaat</t>
  </si>
  <si>
    <t>Aanbrengen betonstraatsteen dikformaat</t>
  </si>
  <si>
    <t>Aanbrengen betonstraatsteen keiformaat</t>
  </si>
  <si>
    <t>Aanbrengen betontegels dik 50 mm</t>
  </si>
  <si>
    <t>Aanbrengen betontegels dik 80 mm</t>
  </si>
  <si>
    <t>AANBRENGEN MARKERINGEN IN/OP BESTRATING</t>
  </si>
  <si>
    <t>Aanbrengen markering parkeervakken df</t>
  </si>
  <si>
    <t>Aanbrengen markering parkeervakken kf</t>
  </si>
  <si>
    <t>Aanbrengen lengtemarkering - wegenverf-</t>
  </si>
  <si>
    <t>Grondwerk</t>
  </si>
  <si>
    <t>Afwerken zandbed</t>
  </si>
  <si>
    <t>Aanbr. verhardingslagen steenmengsel</t>
  </si>
  <si>
    <t>Aanbrengen elementen</t>
  </si>
  <si>
    <t>Aanbrengen straatbakstenen dikformaat</t>
  </si>
  <si>
    <t>Aanbrengen straatbakstenen keiformaat</t>
  </si>
  <si>
    <t>Aanbrengen betonstraatstenen dikformaat</t>
  </si>
  <si>
    <t>Aanbrengen betonstraatstenen keiformaat</t>
  </si>
  <si>
    <t>Aanbrengen dwarsmarkering verkeersdrempel DF</t>
  </si>
  <si>
    <t>Aanbrengen dwarsmarkering verkeersdrempel KF</t>
  </si>
  <si>
    <t>2</t>
  </si>
  <si>
    <t>STRAATMEUBILAIR</t>
  </si>
  <si>
    <t>VERWIJDEREN STRAATMEUBILAIR</t>
  </si>
  <si>
    <t>Verwijderen paal, staal</t>
  </si>
  <si>
    <t>Verwijderen paal, model hagenaar met voetplaat</t>
  </si>
  <si>
    <t>Verwijderen paal, model hagenaar zonder voetplaat</t>
  </si>
  <si>
    <t>Verwijderen paal, beton</t>
  </si>
  <si>
    <t>Verwijderen betonnen paal.</t>
  </si>
  <si>
    <t>Verwijderen zitbank</t>
  </si>
  <si>
    <t>Verwijderen zitbank van Alff bank enkel</t>
  </si>
  <si>
    <t>Verwijderen zitbank van Alff bank dubbel</t>
  </si>
  <si>
    <t>Verwijderen afvalbak</t>
  </si>
  <si>
    <t>Verwijderen afvalbak Capitole</t>
  </si>
  <si>
    <t>Verwijderen verkeersborden en palen</t>
  </si>
  <si>
    <t>Verwijderen verkeersbordpaal, inclusief bord.</t>
  </si>
  <si>
    <t>21</t>
  </si>
  <si>
    <t>2113</t>
  </si>
  <si>
    <t>211310</t>
  </si>
  <si>
    <t>2114</t>
  </si>
  <si>
    <t>211410</t>
  </si>
  <si>
    <t>211420</t>
  </si>
  <si>
    <t>22</t>
  </si>
  <si>
    <t>2211</t>
  </si>
  <si>
    <t>221110</t>
  </si>
  <si>
    <t>221120</t>
  </si>
  <si>
    <t>2212</t>
  </si>
  <si>
    <t>221210</t>
  </si>
  <si>
    <t>23</t>
  </si>
  <si>
    <t>AANBRENGEN STRAATMEUBILAIR</t>
  </si>
  <si>
    <t>231</t>
  </si>
  <si>
    <t>Aanbrengen paal, hagenaar met voetplaat</t>
  </si>
  <si>
    <t>Aanbrengen paal, hagenaar zonder voetplaat</t>
  </si>
  <si>
    <t>Aanbrengen afvalbak Capitole</t>
  </si>
  <si>
    <t>2311</t>
  </si>
  <si>
    <t>231110</t>
  </si>
  <si>
    <t>Aanbr. verkeersbord(en) met verkeersbordpaal.</t>
  </si>
  <si>
    <t>2312</t>
  </si>
  <si>
    <t>Aanbrengen bank, model Van Allf</t>
  </si>
  <si>
    <t>231210</t>
  </si>
  <si>
    <t>Aanbrengen bank, model Van Allf enkel</t>
  </si>
  <si>
    <t>231220</t>
  </si>
  <si>
    <t>Aanbrengen bank, model Van Allf dubbel</t>
  </si>
  <si>
    <t>BIJKOMENDE WERKZAAMHEDEN STRAATMEUBILAIR</t>
  </si>
  <si>
    <t>VOORBEHANDELEN EN VERVEN STRAATMEUBILAIR</t>
  </si>
  <si>
    <t>Voorbehandelen straatmeubilair</t>
  </si>
  <si>
    <t>Verwijderen roest hagenaar met voetplaat</t>
  </si>
  <si>
    <t>Verwijderen roest hagenaar zonder voetplaat</t>
  </si>
  <si>
    <t>3</t>
  </si>
  <si>
    <t>32</t>
  </si>
  <si>
    <t>33</t>
  </si>
  <si>
    <t>VOORBEREIDENDE WERKZAAMHEDEN</t>
  </si>
  <si>
    <t>keer</t>
  </si>
  <si>
    <t>3311</t>
  </si>
  <si>
    <t>331110</t>
  </si>
  <si>
    <t>Grondwerk t.b.v. horizontale aansluitingen</t>
  </si>
  <si>
    <t>Verwijderen horizontale aansluitingen</t>
  </si>
  <si>
    <t>Verwijderen kunststofbuis.</t>
  </si>
  <si>
    <t>Aanbrengen horizontale aansluitingen</t>
  </si>
  <si>
    <t>Aanbrengen PP-buis kleur grijs PP 160</t>
  </si>
  <si>
    <t>Aanbrengen hulpstukken PP</t>
  </si>
  <si>
    <t>dag</t>
  </si>
  <si>
    <t>Grondwerk t.b.v. kolken</t>
  </si>
  <si>
    <t>Grond ontgraven t.b.v. kolk.</t>
  </si>
  <si>
    <t>Aanvullen sleuf t.b.v kolk.</t>
  </si>
  <si>
    <t>Verwijderen kolken</t>
  </si>
  <si>
    <t>Verwijderen kolk.</t>
  </si>
  <si>
    <t>Vervoeren kolken naar inrichting</t>
  </si>
  <si>
    <t>Leveren kolken</t>
  </si>
  <si>
    <t>Levering straatkolk</t>
  </si>
  <si>
    <t>Levering trottoirkolk</t>
  </si>
  <si>
    <t>Aanbrengen kolken</t>
  </si>
  <si>
    <t>Aanbrengen kolk van beton/gietijzer combinatie.</t>
  </si>
  <si>
    <t>BIJKOMENDE WERKZAAMHEDEN AFWATERING</t>
  </si>
  <si>
    <t>Reinigen kolken</t>
  </si>
  <si>
    <t>REGISTRATIE</t>
  </si>
  <si>
    <t>Fotograferen aansluitingen</t>
  </si>
  <si>
    <t>Fotograferen aansluiting (per aansluiting)</t>
  </si>
  <si>
    <t>5</t>
  </si>
  <si>
    <t>GROENVOORZIENINGEN</t>
  </si>
  <si>
    <t>OVERHANGEND GROEN</t>
  </si>
  <si>
    <t>Verwijderen overhangend groen</t>
  </si>
  <si>
    <t>WORTELBEHANDELING</t>
  </si>
  <si>
    <t>Afsteken/doorknippen van wortels vanaf 5 cm</t>
  </si>
  <si>
    <t>52</t>
  </si>
  <si>
    <t>GAZON</t>
  </si>
  <si>
    <t>Grond vervoeren naar verwerker 10 km.</t>
  </si>
  <si>
    <t>Grond vervoeren naar verwerker 20 km.</t>
  </si>
  <si>
    <t>521</t>
  </si>
  <si>
    <t>521010</t>
  </si>
  <si>
    <t>521020</t>
  </si>
  <si>
    <t>Zaaien ten behoeve van grasmat.</t>
  </si>
  <si>
    <t>6</t>
  </si>
  <si>
    <t>WERK VAN ALGEMENE AARD</t>
  </si>
  <si>
    <t>Toepassen afzettingen</t>
  </si>
  <si>
    <t>Toepassen bord opheffing parkeren/wegsleepregeling</t>
  </si>
  <si>
    <t>Toepassen platen t.b.v. voetgangers.</t>
  </si>
  <si>
    <t>61</t>
  </si>
  <si>
    <t>UITVOEREN VAN EEN RAW-RAAMOVEREENKOMST</t>
  </si>
  <si>
    <t>Aanmelden bij LTC</t>
  </si>
  <si>
    <t>Wijzigingen doorvoeren in LTC</t>
  </si>
  <si>
    <t>Aanleveren van revisiegegevens</t>
  </si>
  <si>
    <t>Belanghebbenden informeren</t>
  </si>
  <si>
    <t>Communiceren met derden</t>
  </si>
  <si>
    <t>Aanvoeren van materieel</t>
  </si>
  <si>
    <t>TER BESCHIKKING STELLEN WERKNEMERS EN MATERIEEL</t>
  </si>
  <si>
    <t>Ter beschikking stellen werknemers</t>
  </si>
  <si>
    <t>uur</t>
  </si>
  <si>
    <t>T.b.s. werknemer verkeersregelaar</t>
  </si>
  <si>
    <t>62</t>
  </si>
  <si>
    <t>9</t>
  </si>
  <si>
    <t>STAARTPOSTEN</t>
  </si>
  <si>
    <t>%</t>
  </si>
  <si>
    <t>929990</t>
  </si>
  <si>
    <t>Uitvoeringskosten</t>
  </si>
  <si>
    <t>939990</t>
  </si>
  <si>
    <t>Algemene kosten</t>
  </si>
  <si>
    <t>949990</t>
  </si>
  <si>
    <t>Winst en risico</t>
  </si>
  <si>
    <t>96</t>
  </si>
  <si>
    <t>BIJDRAGEN</t>
  </si>
  <si>
    <t>960010</t>
  </si>
  <si>
    <t>Bijdrage RAW-systematiek (0,15%)</t>
  </si>
  <si>
    <t>960020</t>
  </si>
  <si>
    <t>Bijdrage Fonds Collectieve Kennis-CT (0,15%)</t>
  </si>
  <si>
    <t>Naam inschrijver</t>
  </si>
  <si>
    <t>Datum:</t>
  </si>
  <si>
    <t>Inschrijfprijs gemeente</t>
  </si>
  <si>
    <t>Invoer door inschrijver</t>
  </si>
  <si>
    <t>Inschrijfprijs door inschrijver</t>
  </si>
  <si>
    <t>Correcte inschrijving</t>
  </si>
  <si>
    <t xml:space="preserve">Omschrijving </t>
  </si>
  <si>
    <t>Minimale inschrijfprijs</t>
  </si>
  <si>
    <t>Inschrijfprijs op 2 decimalen invoeren</t>
  </si>
  <si>
    <t>Maximale inschrijfprijs</t>
  </si>
  <si>
    <t>Bedrag</t>
  </si>
  <si>
    <r>
      <t xml:space="preserve">Marge inschrijfprijs </t>
    </r>
    <r>
      <rPr>
        <sz val="11"/>
        <color rgb="FFFF0000"/>
        <rFont val="Calibri"/>
        <family val="2"/>
      </rPr>
      <t>-50%</t>
    </r>
  </si>
  <si>
    <r>
      <t xml:space="preserve">Marge inschrijfprijs </t>
    </r>
    <r>
      <rPr>
        <sz val="11"/>
        <color rgb="FF00B050"/>
        <rFont val="Calibri"/>
        <family val="2"/>
      </rPr>
      <t>+50%</t>
    </r>
  </si>
  <si>
    <t>GOED</t>
  </si>
  <si>
    <t>NIET GOED</t>
  </si>
  <si>
    <t>1</t>
  </si>
  <si>
    <t>1111</t>
  </si>
  <si>
    <t>111110</t>
  </si>
  <si>
    <t>111120</t>
  </si>
  <si>
    <t>111130</t>
  </si>
  <si>
    <t>111140</t>
  </si>
  <si>
    <t>111150</t>
  </si>
  <si>
    <t>111160</t>
  </si>
  <si>
    <t>111230</t>
  </si>
  <si>
    <t>111240</t>
  </si>
  <si>
    <t>111250</t>
  </si>
  <si>
    <t>111260</t>
  </si>
  <si>
    <t>1113</t>
  </si>
  <si>
    <t>111310</t>
  </si>
  <si>
    <t>111320</t>
  </si>
  <si>
    <t>111330</t>
  </si>
  <si>
    <t>111340</t>
  </si>
  <si>
    <t>111350</t>
  </si>
  <si>
    <t>111360</t>
  </si>
  <si>
    <t>1114</t>
  </si>
  <si>
    <t>111410</t>
  </si>
  <si>
    <t>111420</t>
  </si>
  <si>
    <t>111430</t>
  </si>
  <si>
    <t>111440</t>
  </si>
  <si>
    <t>111450</t>
  </si>
  <si>
    <t>111460</t>
  </si>
  <si>
    <t>1115</t>
  </si>
  <si>
    <t>111510</t>
  </si>
  <si>
    <t>111520</t>
  </si>
  <si>
    <t>111530</t>
  </si>
  <si>
    <t>111540</t>
  </si>
  <si>
    <t>111550</t>
  </si>
  <si>
    <t>111560</t>
  </si>
  <si>
    <t>1116</t>
  </si>
  <si>
    <t>111610</t>
  </si>
  <si>
    <t>111620</t>
  </si>
  <si>
    <t>111630</t>
  </si>
  <si>
    <t>111640</t>
  </si>
  <si>
    <t>111650</t>
  </si>
  <si>
    <t>111660</t>
  </si>
  <si>
    <t>1122</t>
  </si>
  <si>
    <t>112210</t>
  </si>
  <si>
    <t>112220</t>
  </si>
  <si>
    <t>112230</t>
  </si>
  <si>
    <t>1123</t>
  </si>
  <si>
    <t>112310</t>
  </si>
  <si>
    <t>1124</t>
  </si>
  <si>
    <t>112410</t>
  </si>
  <si>
    <t>1132</t>
  </si>
  <si>
    <t>113210</t>
  </si>
  <si>
    <t>1133</t>
  </si>
  <si>
    <t>113310</t>
  </si>
  <si>
    <t>115510</t>
  </si>
  <si>
    <t>1162</t>
  </si>
  <si>
    <t>116210</t>
  </si>
  <si>
    <t>1163</t>
  </si>
  <si>
    <t>116310</t>
  </si>
  <si>
    <t>116320</t>
  </si>
  <si>
    <t>1171</t>
  </si>
  <si>
    <t>117110</t>
  </si>
  <si>
    <t>117120</t>
  </si>
  <si>
    <t>117130</t>
  </si>
  <si>
    <t>121120</t>
  </si>
  <si>
    <t>121130</t>
  </si>
  <si>
    <t>121140</t>
  </si>
  <si>
    <t>122120</t>
  </si>
  <si>
    <t>122140</t>
  </si>
  <si>
    <t>122440</t>
  </si>
  <si>
    <t>122450</t>
  </si>
  <si>
    <t>122460</t>
  </si>
  <si>
    <t>122470</t>
  </si>
  <si>
    <t>122480</t>
  </si>
  <si>
    <t>161110</t>
  </si>
  <si>
    <t>1612</t>
  </si>
  <si>
    <t>161210</t>
  </si>
  <si>
    <t>161220</t>
  </si>
  <si>
    <t>1613</t>
  </si>
  <si>
    <t>161310</t>
  </si>
  <si>
    <t>161320</t>
  </si>
  <si>
    <t>1614</t>
  </si>
  <si>
    <t>161410</t>
  </si>
  <si>
    <t>161420</t>
  </si>
  <si>
    <t>1615</t>
  </si>
  <si>
    <t>161510</t>
  </si>
  <si>
    <t>161520</t>
  </si>
  <si>
    <t>1622</t>
  </si>
  <si>
    <t>162210</t>
  </si>
  <si>
    <t>1623</t>
  </si>
  <si>
    <t>162310</t>
  </si>
  <si>
    <t>162320</t>
  </si>
  <si>
    <t>163</t>
  </si>
  <si>
    <t>1631</t>
  </si>
  <si>
    <t>163110</t>
  </si>
  <si>
    <t>163120</t>
  </si>
  <si>
    <t>164</t>
  </si>
  <si>
    <t>1641</t>
  </si>
  <si>
    <t>164110</t>
  </si>
  <si>
    <t>1642</t>
  </si>
  <si>
    <t>164220</t>
  </si>
  <si>
    <t>164230</t>
  </si>
  <si>
    <t>164240</t>
  </si>
  <si>
    <t>180120</t>
  </si>
  <si>
    <t>180130</t>
  </si>
  <si>
    <t>180220</t>
  </si>
  <si>
    <t>180230</t>
  </si>
  <si>
    <t>180320</t>
  </si>
  <si>
    <t>180330</t>
  </si>
  <si>
    <t>180420</t>
  </si>
  <si>
    <t>180430</t>
  </si>
  <si>
    <t>1805</t>
  </si>
  <si>
    <t>180510</t>
  </si>
  <si>
    <t>1810</t>
  </si>
  <si>
    <t>181010</t>
  </si>
  <si>
    <t>181020</t>
  </si>
  <si>
    <t>181030</t>
  </si>
  <si>
    <t>181040</t>
  </si>
  <si>
    <t>181050</t>
  </si>
  <si>
    <t>181060</t>
  </si>
  <si>
    <t>181130</t>
  </si>
  <si>
    <t>181140</t>
  </si>
  <si>
    <t>181230</t>
  </si>
  <si>
    <t>181240</t>
  </si>
  <si>
    <t>181250</t>
  </si>
  <si>
    <t>181260</t>
  </si>
  <si>
    <t>181330</t>
  </si>
  <si>
    <t>181340</t>
  </si>
  <si>
    <t>181350</t>
  </si>
  <si>
    <t>181360</t>
  </si>
  <si>
    <t>181430</t>
  </si>
  <si>
    <t>181440</t>
  </si>
  <si>
    <t>181450</t>
  </si>
  <si>
    <t>181460</t>
  </si>
  <si>
    <t>181530</t>
  </si>
  <si>
    <t>181540</t>
  </si>
  <si>
    <t>181550</t>
  </si>
  <si>
    <t>181560</t>
  </si>
  <si>
    <t>181620</t>
  </si>
  <si>
    <t>181630</t>
  </si>
  <si>
    <t>181640</t>
  </si>
  <si>
    <t>181650</t>
  </si>
  <si>
    <t>181660</t>
  </si>
  <si>
    <t>181720</t>
  </si>
  <si>
    <t>181730</t>
  </si>
  <si>
    <t>181740</t>
  </si>
  <si>
    <t>181750</t>
  </si>
  <si>
    <t>181760</t>
  </si>
  <si>
    <t>181770</t>
  </si>
  <si>
    <t>181830</t>
  </si>
  <si>
    <t>181840</t>
  </si>
  <si>
    <t>181850</t>
  </si>
  <si>
    <t>181860</t>
  </si>
  <si>
    <t>181870</t>
  </si>
  <si>
    <t>1819</t>
  </si>
  <si>
    <t>181910</t>
  </si>
  <si>
    <t>181920</t>
  </si>
  <si>
    <t>181930</t>
  </si>
  <si>
    <t>181940</t>
  </si>
  <si>
    <t>181950</t>
  </si>
  <si>
    <t>181960</t>
  </si>
  <si>
    <t>182030</t>
  </si>
  <si>
    <t>183</t>
  </si>
  <si>
    <t>1831</t>
  </si>
  <si>
    <t>183110</t>
  </si>
  <si>
    <t>183120</t>
  </si>
  <si>
    <t>183130</t>
  </si>
  <si>
    <t>1832</t>
  </si>
  <si>
    <t>183210</t>
  </si>
  <si>
    <t>1833</t>
  </si>
  <si>
    <t>183310</t>
  </si>
  <si>
    <t>1834</t>
  </si>
  <si>
    <t>183410</t>
  </si>
  <si>
    <t>1835</t>
  </si>
  <si>
    <t>183510</t>
  </si>
  <si>
    <t>183520</t>
  </si>
  <si>
    <t>183530</t>
  </si>
  <si>
    <t>183540</t>
  </si>
  <si>
    <t>1836</t>
  </si>
  <si>
    <t>183610</t>
  </si>
  <si>
    <t>183620</t>
  </si>
  <si>
    <t>2111</t>
  </si>
  <si>
    <t>211110</t>
  </si>
  <si>
    <t>211120</t>
  </si>
  <si>
    <t>2112</t>
  </si>
  <si>
    <t>211210</t>
  </si>
  <si>
    <t>2115</t>
  </si>
  <si>
    <t>211510</t>
  </si>
  <si>
    <t>211520</t>
  </si>
  <si>
    <t>2116</t>
  </si>
  <si>
    <t>211610</t>
  </si>
  <si>
    <t>221</t>
  </si>
  <si>
    <t>2213</t>
  </si>
  <si>
    <t>221310</t>
  </si>
  <si>
    <t>2214</t>
  </si>
  <si>
    <t>221410</t>
  </si>
  <si>
    <t>221420</t>
  </si>
  <si>
    <t>2215</t>
  </si>
  <si>
    <t>221510</t>
  </si>
  <si>
    <t>221520</t>
  </si>
  <si>
    <t>2216</t>
  </si>
  <si>
    <t>221620</t>
  </si>
  <si>
    <t>231120</t>
  </si>
  <si>
    <t>231130</t>
  </si>
  <si>
    <t>231140</t>
  </si>
  <si>
    <t>31</t>
  </si>
  <si>
    <t>3111</t>
  </si>
  <si>
    <t>311110</t>
  </si>
  <si>
    <t>311120</t>
  </si>
  <si>
    <t>3112</t>
  </si>
  <si>
    <t>311210</t>
  </si>
  <si>
    <t>3113</t>
  </si>
  <si>
    <t>311310</t>
  </si>
  <si>
    <t>3114</t>
  </si>
  <si>
    <t>311410</t>
  </si>
  <si>
    <t>3211</t>
  </si>
  <si>
    <t>321110</t>
  </si>
  <si>
    <t>321120</t>
  </si>
  <si>
    <t>3212</t>
  </si>
  <si>
    <t>321210</t>
  </si>
  <si>
    <t>3213</t>
  </si>
  <si>
    <t>321310</t>
  </si>
  <si>
    <t>321320</t>
  </si>
  <si>
    <t>3214</t>
  </si>
  <si>
    <t>321410</t>
  </si>
  <si>
    <t>322</t>
  </si>
  <si>
    <t>3221</t>
  </si>
  <si>
    <t>322110</t>
  </si>
  <si>
    <t>3222</t>
  </si>
  <si>
    <t>322210</t>
  </si>
  <si>
    <t>51</t>
  </si>
  <si>
    <t>511</t>
  </si>
  <si>
    <t>511010</t>
  </si>
  <si>
    <t>512</t>
  </si>
  <si>
    <t>512010</t>
  </si>
  <si>
    <t>512020</t>
  </si>
  <si>
    <t>512030</t>
  </si>
  <si>
    <t>512040</t>
  </si>
  <si>
    <t>513</t>
  </si>
  <si>
    <t>513010</t>
  </si>
  <si>
    <t>513020</t>
  </si>
  <si>
    <t>521030</t>
  </si>
  <si>
    <t>521040</t>
  </si>
  <si>
    <t>53</t>
  </si>
  <si>
    <t>531</t>
  </si>
  <si>
    <t>531010</t>
  </si>
  <si>
    <t>531020</t>
  </si>
  <si>
    <t>532</t>
  </si>
  <si>
    <t>532010</t>
  </si>
  <si>
    <t>6101</t>
  </si>
  <si>
    <t>610110</t>
  </si>
  <si>
    <t>610120</t>
  </si>
  <si>
    <t>6102</t>
  </si>
  <si>
    <t>610210</t>
  </si>
  <si>
    <t>6103</t>
  </si>
  <si>
    <t>610310</t>
  </si>
  <si>
    <t>6104</t>
  </si>
  <si>
    <t>610410</t>
  </si>
  <si>
    <t>6201</t>
  </si>
  <si>
    <t>620110</t>
  </si>
  <si>
    <t>6202</t>
  </si>
  <si>
    <t>620210</t>
  </si>
  <si>
    <t>6203</t>
  </si>
  <si>
    <t>620310</t>
  </si>
  <si>
    <t>620320</t>
  </si>
  <si>
    <t>6204</t>
  </si>
  <si>
    <t>620410</t>
  </si>
  <si>
    <t>620420</t>
  </si>
  <si>
    <t>6205</t>
  </si>
  <si>
    <t>620510</t>
  </si>
  <si>
    <t>6206</t>
  </si>
  <si>
    <t>620610</t>
  </si>
  <si>
    <t>620620</t>
  </si>
  <si>
    <t>620630</t>
  </si>
  <si>
    <t>6207</t>
  </si>
  <si>
    <t>620710</t>
  </si>
  <si>
    <t>620720</t>
  </si>
  <si>
    <t>63</t>
  </si>
  <si>
    <t>6301</t>
  </si>
  <si>
    <t>630110</t>
  </si>
  <si>
    <t>630120</t>
  </si>
  <si>
    <t>630130</t>
  </si>
  <si>
    <t>630140</t>
  </si>
  <si>
    <t>6302</t>
  </si>
  <si>
    <t>630210</t>
  </si>
  <si>
    <t>VERHARDINGEN</t>
  </si>
  <si>
    <t>OPBREKEN ELEMENTEN VERHARDINGEN</t>
  </si>
  <si>
    <t>ELEMENTEN VERHARDINGEN</t>
  </si>
  <si>
    <t>Opbreken sbs tot 1,5 m tot 10 m²</t>
  </si>
  <si>
    <t>Opbreken sbs vanaf 1,5 m tot 10 m²</t>
  </si>
  <si>
    <t>Opbreken sbs tot 1,5 m van 10 m² tot 60 m²</t>
  </si>
  <si>
    <t>Opbreken sbs vanaf 1,5 m van 10 m² tot 60 m²</t>
  </si>
  <si>
    <t>Opbreken sbs tot 1,5 m van 60 m² tot 200 m²</t>
  </si>
  <si>
    <t>Opbreken sbs vanaf 1,5 m van 60 m² tot 200 m²</t>
  </si>
  <si>
    <t>Opbreken bss tot 1,50 m tot 10 m²</t>
  </si>
  <si>
    <t>Opbreken bss vanaf 1,50 m tot 10 m²</t>
  </si>
  <si>
    <t>Opbreken bss tot 1,50 m van 10 m² tot 60 m²</t>
  </si>
  <si>
    <t>Opbreken bss vanaf 1,50 m van 10 m² tot 60 m²</t>
  </si>
  <si>
    <t>Opbreken bss tot 1,50 m van 60 m² tot 200 m²</t>
  </si>
  <si>
    <t>Opbreken bss vanaf 1,50 m van 60 m² tot 200 m²</t>
  </si>
  <si>
    <t>Opbreken bt dik 50 tot 1,50 m tot 10 m²</t>
  </si>
  <si>
    <t>Opbreken bt dik 50 vanaf 1,50 m tot 10 m²</t>
  </si>
  <si>
    <t>Opbreken bt dik 50 tot 1,50 m van 10 m² tot 60 m²</t>
  </si>
  <si>
    <t>Opbreken bt dik 50 vanaf 1,50 m van 10 m² tot 60 m</t>
  </si>
  <si>
    <t>Opbreken bt dik 50 tot 1,50 m van 60 m² tot 200 m²</t>
  </si>
  <si>
    <t>Opbreken bt dik 50 vanaf 1,50 m van 60 m² tot 200</t>
  </si>
  <si>
    <t>Opbreken bt dik 80 tot 1,50 m tot 10 m²</t>
  </si>
  <si>
    <t>Opbreken bt dik 80 vanaf 1,50 m tot 10 m²</t>
  </si>
  <si>
    <t>Opbreken bt dik 80 tot 1,50 m van 10 m² tot 60 m²</t>
  </si>
  <si>
    <t>Opbreken bt dik 80 vanaf 1,50 m van 10 m² tot 60 m</t>
  </si>
  <si>
    <t>Opbreken bt dik 80 tot 1,50 m van 60 m² tot 200 m²</t>
  </si>
  <si>
    <t>Opbreken bt dik 80 vanaf 1,50 m van 60 m² tot 200</t>
  </si>
  <si>
    <t>Opbreken betontegels 150 x 300 x 80 mm</t>
  </si>
  <si>
    <t>Opbreken halve bt dik 80 tot 1,50 m tot 10 m²</t>
  </si>
  <si>
    <t>Opbreken halve bt dik 80 vanaf 1,50 m tot 10 m²</t>
  </si>
  <si>
    <t>Opbr halve bt dik 80 tot 1,50 m 10 m² tot 60 m²</t>
  </si>
  <si>
    <t>Opb halve bt dik 80 vanaf 1,50 m 10 m² tot 60 m</t>
  </si>
  <si>
    <t>Opbr halve bt dik 80 tot 1,50 m 60 m² tot 200 m²</t>
  </si>
  <si>
    <t>Opbr halve bt dik 80 vanaf 1,50 m 60 m² tot 200 m2</t>
  </si>
  <si>
    <t>Opbreken scoria bricks tot 1,50 m tot 10 m²</t>
  </si>
  <si>
    <t>Opbreken scoria bricks vanaf 1,50 m tot 10 m²</t>
  </si>
  <si>
    <t>Opbreken scoria tot 1,50 m vanaf 10 m² tot 60 m²</t>
  </si>
  <si>
    <t>Opbreken scoria vanaf 1,50 m vanaf 10 m² tot 60 m²</t>
  </si>
  <si>
    <t>Opbreken scoria tot 1,50 m vanaf 60 m² tot 200 m²</t>
  </si>
  <si>
    <t>Opbreken scoria vanaf 1,50 m vanaf 60 m² tot 200 m</t>
  </si>
  <si>
    <t>Zagen verharding asfalt diep gem 15 tot 21 cm</t>
  </si>
  <si>
    <t>Mobiliseren materieel.</t>
  </si>
  <si>
    <t>Laden en vervoeren asfalt</t>
  </si>
  <si>
    <t>Verwerkingskosten teerhoudend asfalt.</t>
  </si>
  <si>
    <t>VERHARDINGSLAGEN</t>
  </si>
  <si>
    <t>Laden en vervoeren puin 10% tot 20% neven bestandd</t>
  </si>
  <si>
    <t>Verwerkingskosten puin &gt; 10% neven bestanddelen.</t>
  </si>
  <si>
    <t>OPBREKEN KANTOPSLUITINGEN</t>
  </si>
  <si>
    <t>Opbreken banden van natuursteen 18/20 op zand</t>
  </si>
  <si>
    <t>Opbreken opsluit- en gazonbanden 10x20 op zand</t>
  </si>
  <si>
    <t>Opbreken kantplanken 6x20 op zand</t>
  </si>
  <si>
    <t>Opbreken Kantplanken 45 x 200 mm op zand</t>
  </si>
  <si>
    <t>Opbreken inritbanden van beton 80 cm.</t>
  </si>
  <si>
    <t>Opbreken inritbanden van beton 65 cm.</t>
  </si>
  <si>
    <t>Opbreken boomkransen en boomroosters</t>
  </si>
  <si>
    <t>Opbreken rollaag van BBS, op zand</t>
  </si>
  <si>
    <t>Opbreken kantopsluiting van betonstraatstenen.</t>
  </si>
  <si>
    <t>Opbreken inritbanden diep 650 mm op fund./steunrug</t>
  </si>
  <si>
    <t>Opbreken inritbanden diep 800 mm op fund./steunrug</t>
  </si>
  <si>
    <t>Opbreken 2 streklagen koperslak keien op fund.</t>
  </si>
  <si>
    <t>AFVOEREN BESTRATINGSMATERIALEN OPBRENGST</t>
  </si>
  <si>
    <t>Afvoeren straatbaksteen</t>
  </si>
  <si>
    <t>Afvoeren straatbaksteen rijnformaat div. kleuren</t>
  </si>
  <si>
    <t>Afvoeren opsluitingen</t>
  </si>
  <si>
    <t>Afvoeren Scoria Bricks</t>
  </si>
  <si>
    <t>AFVOEREN BESTRATINGSMATERIALEN (GEEN WAARDE)</t>
  </si>
  <si>
    <t>Afvoeren betonstraatstenen</t>
  </si>
  <si>
    <t>Afvoeren betontegels</t>
  </si>
  <si>
    <t>Afvoeren trottoirbanden van natuursteen</t>
  </si>
  <si>
    <t>Afvoeren trottoirbanden 180/200 x 250 mm</t>
  </si>
  <si>
    <t>Afvoeren opsluit- en gazonbanden 100 x 200 mm</t>
  </si>
  <si>
    <t>Afvoeren kantplanken 60 x 200 mm</t>
  </si>
  <si>
    <t>Afvoeren inritbanden 800 x 200 x 500 mm</t>
  </si>
  <si>
    <t>Afvoeren inritbanden 650 x 200 x 500 mm</t>
  </si>
  <si>
    <t>Afvoeren boomkranzen (hoekstuk en tussenstuk)</t>
  </si>
  <si>
    <t>BESTRATINGSMATERIAAL SCHOONMAKEN</t>
  </si>
  <si>
    <t>Bestratingsmateriaal ontdoen van grond en vuil, SB</t>
  </si>
  <si>
    <t>Bestratingsmateriaal ontdoen van grond en vuil, BS</t>
  </si>
  <si>
    <t>Bestratingsmateriaal ontdoen van grond en vuil, BT</t>
  </si>
  <si>
    <t>Bestratingsmateriaal ontdoen van grond en vuil, Sc</t>
  </si>
  <si>
    <t>Aanbrengen molgoot 5 streklagen</t>
  </si>
  <si>
    <t>Aanbrengen molgoot 7 streklagen</t>
  </si>
  <si>
    <t>Aanbrengen witte verkeersteen als markering, BSS D</t>
  </si>
  <si>
    <t>Aanbrengen witte verkeersteen als markering, BSS K</t>
  </si>
  <si>
    <t>Aanbrengen opsluit- en gazonbanden van beton 10x20</t>
  </si>
  <si>
    <t>Grond ontgraven uit sleuf tbv plaatsen kantopsluit</t>
  </si>
  <si>
    <t>Pasmaken van betonbanden 6x20.</t>
  </si>
  <si>
    <t>VOORBEREIDENDE WERKZAAMHEDEN VERHARDINGEN</t>
  </si>
  <si>
    <t>Leveren zand t.b.v. oppervlak tot 10 m²</t>
  </si>
  <si>
    <t>Leveren zand t.b.v. oppervlak, 10 tot 60 m²</t>
  </si>
  <si>
    <t>Leveren zand t.b.v. oppervlak, 60 m² tot 200 m²</t>
  </si>
  <si>
    <t>Zand verwerken in cunet tot 10 m²</t>
  </si>
  <si>
    <t>Zand verwerken in cunet, 10 tot 60 m²</t>
  </si>
  <si>
    <t>Zand verwerken in cunet, 60 m² tot 200 m²</t>
  </si>
  <si>
    <t>Afwerken zandbed tot 10 m².</t>
  </si>
  <si>
    <t>Afwerken zandbed, 10 tot 60 m²</t>
  </si>
  <si>
    <t>Afwerken zandbed, 60 m² tot 200 m²</t>
  </si>
  <si>
    <t>Profileren van zandbed tot 10 m²</t>
  </si>
  <si>
    <t>Profileren van zandbed, 10 tot 60 m²</t>
  </si>
  <si>
    <t>Profileren van zandbed, 60 m² tot 200 m²</t>
  </si>
  <si>
    <t>Aanbrengen funderingslagen</t>
  </si>
  <si>
    <t>Aanbrengen funderingslaag van menggranulaat</t>
  </si>
  <si>
    <t>Aanbrengen straatbaksteen rijnformaat</t>
  </si>
  <si>
    <t>Aanbrengen sbs tot 1,5 m rf tot 10 m²</t>
  </si>
  <si>
    <t>Aanbrengen sbs vanaf 1,5 m rf tot 10 m²</t>
  </si>
  <si>
    <t>Aanbrengen sbs tot 1,5 m rf 10 m² tot 60 m²</t>
  </si>
  <si>
    <t>Aanbrengen sbs vanaf 1,5 m rf 10 m² tot 60 m²</t>
  </si>
  <si>
    <t>Aanbrengen sbs tot 1,5 m rf 60 m² tot 200 m²</t>
  </si>
  <si>
    <t>Aanbrengen sbs vanaf 1,5 m rf 60 m² tot 200 m²</t>
  </si>
  <si>
    <t>Aanbrengen sbs tot 1,5 m wf tot 10 m²</t>
  </si>
  <si>
    <t>Aanbrengen sbs vanaf 1,5 m wf tot 10 m²</t>
  </si>
  <si>
    <t>Aanbrengen sbs tot 1,5 m wf 10 m² tot 60 m²</t>
  </si>
  <si>
    <t>Aanbrengen sbs vanaf 1,5 m wf 10 m² tot 60 m²</t>
  </si>
  <si>
    <t>Aanbrengen sbs tot 1,5 m wf 60 m² tot 200 m²</t>
  </si>
  <si>
    <t>Aanbrengen sbs vanaf 1,5 m wf 60 m² tot 200 m²</t>
  </si>
  <si>
    <t>Aanbrengen sbs tot 1,5 m df tot 10 m²</t>
  </si>
  <si>
    <t>Aanbrengen sbs vanaf 1,5 m df tot 10 m²</t>
  </si>
  <si>
    <t>Aanbrengen sbs tot 1,5 m df 10 m² tot 60 m²</t>
  </si>
  <si>
    <t>Aanbrengen sbs vanaf 1,5 m df 10 m² tot 60 m²</t>
  </si>
  <si>
    <t>Aanbrengen sbs tot 1,5 m df 60 m² tot 200 m²</t>
  </si>
  <si>
    <t>Aanbrengen sbs vanaf 1,5 m df 60 m² tot 200 m²</t>
  </si>
  <si>
    <t>Aanbrengen sbs tot 1,5 m kf tot 10 m²</t>
  </si>
  <si>
    <t>Aanbrengen sbs vanaf 1,5 m kf tot 10 m²</t>
  </si>
  <si>
    <t>Aanbrengen sbs tot 1,5 m kf 10 m² tot 60 m²</t>
  </si>
  <si>
    <t>Aanbrengen sbs vanaf 1,5 m kf 10 m² tot 60 m²</t>
  </si>
  <si>
    <t>Aanbrengen sbs tot 1,5 m kf 60 m² tot 200 m²</t>
  </si>
  <si>
    <t>Aanbrengen sbs vanaf 1,5 m kf 60 m² tot 200 m²</t>
  </si>
  <si>
    <t>Aanbrengen bss tot 1,5 m df tot 10 m²</t>
  </si>
  <si>
    <t>Aanbrengen bss vanaf 1,5 m df tot 10 m²</t>
  </si>
  <si>
    <t>Aanbrengen bss tot 1,5 m df 10 m² tot 60 m²</t>
  </si>
  <si>
    <t>Aanbrengen bss vanaf 1,5 m df 10 m² tot 60 m²</t>
  </si>
  <si>
    <t>Aanbrengen bss tot 1,5 m df 60 m² tot 200 m²</t>
  </si>
  <si>
    <t>Aanbrengen bss vanaf 1,5 m df 60 m² tot 200 m²</t>
  </si>
  <si>
    <t>Aanbrengen bss tot 1,5 m kf tot 10 m²</t>
  </si>
  <si>
    <t>Aanbrengen bss vanaf 1,5 m kf 10 m²</t>
  </si>
  <si>
    <t>Aanbrengen bss tot 1,5 m kf 10 m² tot 60 m²</t>
  </si>
  <si>
    <t>Aanbrengen bss vanaf 1,5 m kf 10 m² tot 60 m²</t>
  </si>
  <si>
    <t>Aanbrengen bss tot 1,5 m kf tot 60 m² tot 200 m²</t>
  </si>
  <si>
    <t>Aanbrengen bss vanaf 1,5 m kf 60 m² tot 200 m²</t>
  </si>
  <si>
    <t>Aanbrengen bt dik 50 mm tot 1,5 m tot 10 m²</t>
  </si>
  <si>
    <t>Aanbrengen bt dik 50 mm vanaf 1,5 m tot 10 m²</t>
  </si>
  <si>
    <t>Aanbrengen bt dik 50 mm tot 1,5 m 10 m² tot 60 m²</t>
  </si>
  <si>
    <t>Aanbrengen bt dik 50 mm vanaf 1,5 m 10 m² tot 60 m</t>
  </si>
  <si>
    <t>Aanbrengen bt dik 50 mm tot 1,5 m 60 m² tot 200 m²</t>
  </si>
  <si>
    <t>Aanbrengen bt dik 50 mm vanaf 1,5 m 60 m² tot 200m</t>
  </si>
  <si>
    <t>Aanbrengen betontegels 150 x 300mm dik 80 mm</t>
  </si>
  <si>
    <t>Aanbr halve bt dik 80 mm tot 1,5 m tot 10 m²</t>
  </si>
  <si>
    <t>Aanbr halve bt dik 80 mm vanaf 1,5 m tot 10 m²</t>
  </si>
  <si>
    <t>Aanbr halve bt dik 80 mm tot 1,5 m 10 m² tot 60 m²</t>
  </si>
  <si>
    <t>Aanbr halve bt dik 80 mm vanaf 1,5 m 10 m² tot 60</t>
  </si>
  <si>
    <t>Aanbr halve bt dik 80 mm tot 1,5 m 60 m² tot 200 m</t>
  </si>
  <si>
    <t>Aanbr halve bt dik 80 mm vanaf 1,5 m 60 m² tot 200</t>
  </si>
  <si>
    <t>Aanbr. bt dik 80 mm in-uitritten zijstraten</t>
  </si>
  <si>
    <t>Aanbrengen bt dik 80 mm tot 1,5 m tot 10 m²</t>
  </si>
  <si>
    <t>Aanbrengen bt dik 80 mm vanaf 1,5 m tot 10 m²</t>
  </si>
  <si>
    <t>Aanbrengen bt dik 80 mm tot 1,5 m 10 m² tot 60 m²</t>
  </si>
  <si>
    <t>Aanbrengen bt dik 80 mm vanaf 1,5 m 10 m² tot 60 m</t>
  </si>
  <si>
    <t>Aanbrengen bt dik 80 mm tot 1,5 m 60 m² tot 200 m²</t>
  </si>
  <si>
    <t>Aanbrengen bt dik 80 mm vanaf 1,5 m 60 m² tot 200</t>
  </si>
  <si>
    <t>Aanbrengen Scoria Bricks</t>
  </si>
  <si>
    <t>Aanbrengen Scoria Bricks tot 1,5 m tot 10 m²</t>
  </si>
  <si>
    <t>Aanbrengen Scoria Bricks vanaf 1,5 m tot 10 m²</t>
  </si>
  <si>
    <t>Aanbrengen Scoria Bricks tot 1,5 m 10 m² tot 60 m2</t>
  </si>
  <si>
    <t>Aanbrengen Scoria Bricks vanaf 1,5 m 10 m² tot 60</t>
  </si>
  <si>
    <t>Aanbrengen Scoria Bricks tot 1,5 m 60 m² tot 200 m</t>
  </si>
  <si>
    <t>Aanbrengen Scoria Bricks vanaf 1,5 m 60 m² tot 200</t>
  </si>
  <si>
    <t>SINUS DREMPELS EN PLATEAUS</t>
  </si>
  <si>
    <t>Drempel markering</t>
  </si>
  <si>
    <t>Verwijderen fietsbeugel</t>
  </si>
  <si>
    <t>Verwijderen afvalbak Haagse Afval zuil</t>
  </si>
  <si>
    <t>Aanbrengen paal, staal</t>
  </si>
  <si>
    <t>Aanbrengen paal, beton</t>
  </si>
  <si>
    <t>Aanbrengen betonnen paal.</t>
  </si>
  <si>
    <t>Aanbrengen fietsbeugel</t>
  </si>
  <si>
    <t>Aanbrengen afvalbak</t>
  </si>
  <si>
    <t>Aanbrengen afvalbak Haagse Afval zuil</t>
  </si>
  <si>
    <t>Aanbrengen verkeersborden en palen</t>
  </si>
  <si>
    <t>Verven straatmeubilair</t>
  </si>
  <si>
    <t>Aanbrengen afwerklaag op staal, onderhoud.</t>
  </si>
  <si>
    <t>RIOLERING</t>
  </si>
  <si>
    <t>HORIZONTALE AANSLUITINGEN</t>
  </si>
  <si>
    <t>Grond ontgraven t.b.v. sleuf.</t>
  </si>
  <si>
    <t>Aanvullen sleuf.</t>
  </si>
  <si>
    <t>Aanbrengen PP-bochten kleur grijs PP160</t>
  </si>
  <si>
    <t>KOLKEN</t>
  </si>
  <si>
    <t>Afvoeren kolken</t>
  </si>
  <si>
    <t>Reinigen kolken (handmatig)</t>
  </si>
  <si>
    <t>Afsteken/doorknippen van wortels tot 2 cm</t>
  </si>
  <si>
    <t>Afsteken/doorknippen van wortels van 2 tot 5 cm</t>
  </si>
  <si>
    <t>Verrekening wachttijd</t>
  </si>
  <si>
    <t>AFVOEREN GROENMATERIAAL</t>
  </si>
  <si>
    <t>Laden en vervoeren vrijgekomen groen materiaal</t>
  </si>
  <si>
    <t>Verwerkingskosten groenmateriaal</t>
  </si>
  <si>
    <t>GRONDWERKZAAMHEDEN</t>
  </si>
  <si>
    <t>CUNETWERK</t>
  </si>
  <si>
    <t>Grond ontgraven uit cunet tot 1,50 m breed</t>
  </si>
  <si>
    <t>Grond ontgraven uit cunet vanaf 1,50 m breed</t>
  </si>
  <si>
    <t>LEVEREN EN VERWERKEN TEELAARDE</t>
  </si>
  <si>
    <t>Teelaarde verwerken in cunet.</t>
  </si>
  <si>
    <t>TOEPASSEN VAN VERKEERSMAATREGELEN</t>
  </si>
  <si>
    <t>Toepassen afzetting(en) op enkelbaansweg.</t>
  </si>
  <si>
    <t>Toep. langsafzetting op enkelbaansweg</t>
  </si>
  <si>
    <t>Toepassen opheffen parkeren</t>
  </si>
  <si>
    <t>Maatregelen t.b.v. bereikbaarheid</t>
  </si>
  <si>
    <t>Voorzieningen t.b.v. bescherming bomen/beplanting</t>
  </si>
  <si>
    <t>Toepassen stamommanteling tbv bescherming</t>
  </si>
  <si>
    <t>Opstellen van deelopdrachten en V&amp;G plannen</t>
  </si>
  <si>
    <t>Opstellen van een V&amp;G plan en uitvoeren coördinati</t>
  </si>
  <si>
    <t>Voorbereidende en afrondende werkzaamheden</t>
  </si>
  <si>
    <t>Graven proefsleuf voor K&amp;L en wortels</t>
  </si>
  <si>
    <t>Aanmelden van het werk in LTC</t>
  </si>
  <si>
    <t>Oplevering</t>
  </si>
  <si>
    <t>Indienen projectrapport / opleverdossier (digitaal</t>
  </si>
  <si>
    <t>Vervoeren materiaal</t>
  </si>
  <si>
    <t>Vervoeren van materialen van werf naar werk, 1-10</t>
  </si>
  <si>
    <t>Vervoeren van materialen van werf naar werk, &gt; 10</t>
  </si>
  <si>
    <t>Vervoeren van materialen van werk naar werk, 1-5 k</t>
  </si>
  <si>
    <t>Vervoeren van materieel</t>
  </si>
  <si>
    <t>Vervoeren van materieel van werk naar werk, 1-5 km</t>
  </si>
  <si>
    <t>T.b.s. werknemer verkeersregelaar, HTM</t>
  </si>
  <si>
    <t>T.b.s. stratenmakerskoppel voor alle percelen</t>
  </si>
  <si>
    <t>T.b.s. werknemer, European Treeworker (ETW-er)</t>
  </si>
  <si>
    <t>Ter beschikking stellen materieel</t>
  </si>
  <si>
    <t>T.b.s. mobiele toiletcabine</t>
  </si>
  <si>
    <t>Klein onderhoud elementen tot 200 m² Perceel B</t>
  </si>
  <si>
    <t>Dienst Stadsbeheer afdeling Stedelijk Beheer
Onderhoud elementen tot 200 m² tot € 500.000,00
Ingenieursbureau Den Haag, Besteknummer 2021.763.046
perceel B: Loosduinen, Segbroek en Escamp</t>
  </si>
  <si>
    <t>Verwijderen fietsleunhek</t>
  </si>
  <si>
    <t>Aanbrengen fietsleunhek</t>
  </si>
  <si>
    <t>Aanbrengen afwerklaag op staal, onderhoud</t>
  </si>
  <si>
    <t>Subtotaal</t>
  </si>
  <si>
    <t>Totaal</t>
  </si>
  <si>
    <t>KORTING</t>
  </si>
  <si>
    <t>Korting</t>
  </si>
  <si>
    <t>UITVOERINGSKOSTEN</t>
  </si>
  <si>
    <t>Aanvoeren teelaarde A</t>
  </si>
  <si>
    <t>Opstellen van een deelopdracht tot 100m2</t>
  </si>
  <si>
    <t>Opstellen van een deelopdracht vanaf 100m2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</si>
</sst>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0"/>
      <color rgb="FF000000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Border="1" applyProtection="1"/>
    <xf numFmtId="0" fontId="1" fillId="2" borderId="1" xfId="0" applyFont="1" applyFill="1" applyBorder="1" applyAlignment="1" applyProtection="1">
      <alignment wrapText="1"/>
    </xf>
    <xf numFmtId="164" fontId="1" fillId="2" borderId="1" xfId="0" applyNumberFormat="1" applyFont="1" applyFill="1" applyBorder="1" applyAlignment="1" applyProtection="1">
      <alignment wrapText="1"/>
    </xf>
    <xf numFmtId="0" fontId="1" fillId="2" borderId="1" xfId="0" applyFont="1" applyFill="1" applyBorder="1" applyProtection="1"/>
    <xf numFmtId="164" fontId="1" fillId="2" borderId="1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2" borderId="1" xfId="0" applyFont="1" applyFill="1" applyBorder="1" applyAlignment="1" applyProtection="1">
      <alignment vertical="center"/>
    </xf>
    <xf numFmtId="164" fontId="1" fillId="2" borderId="1" xfId="0" applyNumberFormat="1" applyFont="1" applyFill="1" applyBorder="1" applyAlignment="1" applyProtection="1"/>
    <xf numFmtId="14" fontId="1" fillId="3" borderId="1" xfId="0" applyNumberFormat="1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</xf>
    <xf numFmtId="9" fontId="1" fillId="2" borderId="1" xfId="0" applyNumberFormat="1" applyFont="1" applyFill="1" applyBorder="1" applyAlignment="1" applyProtection="1">
      <alignment horizontal="center"/>
    </xf>
    <xf numFmtId="164" fontId="1" fillId="2" borderId="1" xfId="0" applyNumberFormat="1" applyFont="1" applyFill="1" applyBorder="1" applyAlignment="1" applyProtection="1">
      <alignment horizontal="center"/>
    </xf>
    <xf numFmtId="10" fontId="0" fillId="5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/>
    <xf numFmtId="0" fontId="0" fillId="0" borderId="0" xfId="0" applyProtection="1"/>
    <xf numFmtId="164" fontId="0" fillId="4" borderId="1" xfId="0" applyNumberFormat="1" applyFill="1" applyBorder="1" applyProtection="1"/>
    <xf numFmtId="0" fontId="0" fillId="4" borderId="1" xfId="0" applyFill="1" applyBorder="1" applyAlignment="1" applyProtection="1">
      <alignment horizontal="right"/>
    </xf>
    <xf numFmtId="164" fontId="5" fillId="4" borderId="1" xfId="0" applyNumberFormat="1" applyFont="1" applyFill="1" applyBorder="1" applyProtection="1"/>
    <xf numFmtId="0" fontId="0" fillId="4" borderId="1" xfId="0" applyFill="1" applyBorder="1" applyAlignment="1" applyProtection="1">
      <alignment horizontal="left"/>
    </xf>
    <xf numFmtId="10" fontId="0" fillId="4" borderId="1" xfId="0" applyNumberFormat="1" applyFill="1" applyBorder="1" applyAlignment="1" applyProtection="1">
      <alignment horizontal="right"/>
    </xf>
    <xf numFmtId="164" fontId="0" fillId="4" borderId="1" xfId="0" applyNumberFormat="1" applyFill="1" applyBorder="1" applyAlignment="1" applyProtection="1">
      <alignment horizontal="right"/>
    </xf>
    <xf numFmtId="0" fontId="0" fillId="4" borderId="2" xfId="0" applyFill="1" applyBorder="1" applyProtection="1"/>
    <xf numFmtId="164" fontId="5" fillId="6" borderId="3" xfId="0" applyNumberFormat="1" applyFont="1" applyFill="1" applyBorder="1" applyProtection="1"/>
    <xf numFmtId="164" fontId="0" fillId="5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left" wrapText="1"/>
    </xf>
    <xf numFmtId="0" fontId="1" fillId="2" borderId="1" xfId="0" applyNumberFormat="1" applyFont="1" applyFill="1" applyBorder="1" applyAlignment="1" applyProtection="1">
      <alignment horizontal="left" wrapText="1"/>
    </xf>
    <xf numFmtId="164" fontId="1" fillId="2" borderId="1" xfId="0" applyNumberFormat="1" applyFont="1" applyFill="1" applyBorder="1" applyAlignment="1" applyProtection="1">
      <alignment horizontal="left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164" fontId="0" fillId="4" borderId="1" xfId="0" applyNumberFormat="1" applyFill="1" applyBorder="1"/>
    <xf numFmtId="164" fontId="1" fillId="2" borderId="1" xfId="0" applyNumberFormat="1" applyFont="1" applyFill="1" applyBorder="1"/>
    <xf numFmtId="0" fontId="1" fillId="2" borderId="1" xfId="0" applyFont="1" applyFill="1" applyBorder="1"/>
  </cellXfs>
  <cellStyles count="1">
    <cellStyle name="Standaard" xfId="0" builtinId="0"/>
  </cellStyles>
  <dxfs count="4">
    <dxf>
      <font>
        <color rgb="FF00B050"/>
      </font>
      <fill>
        <patternFill>
          <bgColor rgb="FF92D050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rgb="FF00B050"/>
      </font>
      <fill>
        <patternFill>
          <bgColor rgb="FF92D050"/>
        </patternFill>
      </fill>
    </dxf>
    <dxf>
      <font>
        <color rgb="FFFF0000"/>
      </font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4"/>
  <sheetViews>
    <sheetView tabSelected="1" topLeftCell="A394" zoomScaleNormal="100" workbookViewId="0">
      <selection activeCell="D407" sqref="D407"/>
    </sheetView>
  </sheetViews>
  <sheetFormatPr defaultRowHeight="15" x14ac:dyDescent="0.25"/>
  <cols>
    <col min="1" max="1" width="10.140625" style="15" customWidth="1"/>
    <col min="2" max="2" width="83.85546875" style="15" customWidth="1"/>
    <col min="3" max="3" width="8.42578125" style="15" bestFit="1" customWidth="1"/>
    <col min="4" max="4" width="11" style="15" customWidth="1"/>
    <col min="5" max="5" width="2.42578125" style="15" bestFit="1" customWidth="1"/>
    <col min="6" max="6" width="12.42578125" style="15" customWidth="1"/>
    <col min="7" max="8" width="12" style="15" customWidth="1"/>
    <col min="9" max="9" width="12.140625" style="15" customWidth="1"/>
    <col min="10" max="10" width="13.7109375" style="15" customWidth="1"/>
    <col min="11" max="11" width="11.28515625" style="15" customWidth="1"/>
    <col min="12" max="16" width="0" style="15" hidden="1" customWidth="1"/>
    <col min="17" max="16384" width="9.140625" style="15"/>
  </cols>
  <sheetData>
    <row r="1" spans="1:19" s="1" customFormat="1" ht="50.25" customHeight="1" x14ac:dyDescent="0.25">
      <c r="A1" s="4"/>
      <c r="B1" s="7" t="s">
        <v>868</v>
      </c>
      <c r="C1" s="4"/>
      <c r="D1" s="4"/>
      <c r="E1" s="4"/>
      <c r="F1" s="2" t="s">
        <v>346</v>
      </c>
      <c r="G1" s="25"/>
      <c r="H1" s="25"/>
      <c r="I1" s="25"/>
      <c r="J1" s="8" t="s">
        <v>347</v>
      </c>
      <c r="K1" s="9"/>
    </row>
    <row r="2" spans="1:19" s="1" customFormat="1" ht="15" customHeight="1" x14ac:dyDescent="0.25">
      <c r="A2" s="26"/>
      <c r="B2" s="27" t="s">
        <v>869</v>
      </c>
      <c r="C2" s="26"/>
      <c r="D2" s="26"/>
      <c r="E2" s="26"/>
      <c r="F2" s="28" t="s">
        <v>348</v>
      </c>
      <c r="G2" s="10"/>
      <c r="H2" s="29" t="s">
        <v>349</v>
      </c>
      <c r="I2" s="29"/>
      <c r="J2" s="29"/>
      <c r="K2" s="29"/>
    </row>
    <row r="3" spans="1:19" s="1" customFormat="1" ht="45" x14ac:dyDescent="0.25">
      <c r="A3" s="26"/>
      <c r="B3" s="27"/>
      <c r="C3" s="26"/>
      <c r="D3" s="26"/>
      <c r="E3" s="26"/>
      <c r="F3" s="28"/>
      <c r="G3" s="2" t="s">
        <v>357</v>
      </c>
      <c r="H3" s="3" t="s">
        <v>350</v>
      </c>
      <c r="I3" s="2" t="s">
        <v>358</v>
      </c>
      <c r="J3" s="3"/>
      <c r="K3" s="2" t="s">
        <v>351</v>
      </c>
    </row>
    <row r="4" spans="1:19" s="1" customFormat="1" hidden="1" x14ac:dyDescent="0.25">
      <c r="A4" s="4"/>
      <c r="B4" s="4"/>
      <c r="C4" s="4"/>
      <c r="D4" s="4"/>
      <c r="E4" s="4"/>
      <c r="F4" s="4"/>
      <c r="G4" s="11">
        <v>0.5</v>
      </c>
      <c r="H4" s="12"/>
      <c r="I4" s="11">
        <v>1.5</v>
      </c>
      <c r="J4" s="12"/>
      <c r="K4" s="4"/>
    </row>
    <row r="5" spans="1:19" s="1" customFormat="1" ht="75" customHeight="1" x14ac:dyDescent="0.25">
      <c r="A5" s="4" t="s">
        <v>0</v>
      </c>
      <c r="B5" s="4" t="s">
        <v>352</v>
      </c>
      <c r="C5" s="4" t="s">
        <v>1</v>
      </c>
      <c r="D5" s="4" t="s">
        <v>2</v>
      </c>
      <c r="E5" s="4"/>
      <c r="F5" s="4" t="s">
        <v>3</v>
      </c>
      <c r="G5" s="2" t="s">
        <v>353</v>
      </c>
      <c r="H5" s="3" t="s">
        <v>354</v>
      </c>
      <c r="I5" s="2" t="s">
        <v>355</v>
      </c>
      <c r="J5" s="5" t="s">
        <v>356</v>
      </c>
      <c r="K5" s="2"/>
      <c r="R5" s="6"/>
      <c r="S5" s="6"/>
    </row>
    <row r="6" spans="1:19" x14ac:dyDescent="0.25">
      <c r="A6" s="14" t="s">
        <v>361</v>
      </c>
      <c r="B6" s="14" t="s">
        <v>644</v>
      </c>
      <c r="C6" s="14" t="s">
        <v>4</v>
      </c>
      <c r="D6" s="14"/>
      <c r="E6" s="14"/>
      <c r="F6" s="14"/>
      <c r="G6" s="5"/>
      <c r="H6" s="5"/>
      <c r="I6" s="5"/>
      <c r="J6" s="4"/>
      <c r="K6" s="4"/>
    </row>
    <row r="7" spans="1:19" x14ac:dyDescent="0.25">
      <c r="A7" s="14" t="s">
        <v>5</v>
      </c>
      <c r="B7" s="14" t="s">
        <v>645</v>
      </c>
      <c r="C7" s="14" t="s">
        <v>4</v>
      </c>
      <c r="D7" s="14"/>
      <c r="E7" s="14"/>
      <c r="F7" s="14"/>
      <c r="G7" s="5"/>
      <c r="H7" s="5"/>
      <c r="I7" s="5"/>
      <c r="J7" s="4"/>
      <c r="K7" s="4"/>
    </row>
    <row r="8" spans="1:19" x14ac:dyDescent="0.25">
      <c r="A8" s="14" t="s">
        <v>6</v>
      </c>
      <c r="B8" s="14" t="s">
        <v>646</v>
      </c>
      <c r="C8" s="14" t="s">
        <v>4</v>
      </c>
      <c r="D8" s="14"/>
      <c r="E8" s="14"/>
      <c r="F8" s="14"/>
      <c r="G8" s="5"/>
      <c r="H8" s="5"/>
      <c r="I8" s="5"/>
      <c r="J8" s="4"/>
      <c r="K8" s="4"/>
    </row>
    <row r="9" spans="1:19" x14ac:dyDescent="0.25">
      <c r="A9" s="14" t="s">
        <v>362</v>
      </c>
      <c r="B9" s="14" t="s">
        <v>7</v>
      </c>
      <c r="C9" s="14" t="s">
        <v>4</v>
      </c>
      <c r="D9" s="14"/>
      <c r="E9" s="14"/>
      <c r="F9" s="14"/>
      <c r="G9" s="5"/>
      <c r="H9" s="5"/>
      <c r="I9" s="5"/>
      <c r="J9" s="5"/>
      <c r="K9" s="4"/>
      <c r="N9" s="15" t="s">
        <v>359</v>
      </c>
      <c r="O9" s="15" t="s">
        <v>360</v>
      </c>
    </row>
    <row r="10" spans="1:19" x14ac:dyDescent="0.25">
      <c r="A10" s="14" t="s">
        <v>363</v>
      </c>
      <c r="B10" s="14" t="s">
        <v>647</v>
      </c>
      <c r="C10" s="14" t="s">
        <v>8</v>
      </c>
      <c r="D10" s="14">
        <v>75</v>
      </c>
      <c r="E10" s="14"/>
      <c r="F10" s="16">
        <v>4.88</v>
      </c>
      <c r="G10" s="5">
        <f>ROUND(SUM(F10*$G$4),2)</f>
        <v>2.44</v>
      </c>
      <c r="H10" s="24"/>
      <c r="I10" s="5">
        <f t="shared" ref="I10:I73" si="0">ROUND(SUM(F10*$I$4),2)</f>
        <v>7.32</v>
      </c>
      <c r="J10" s="5">
        <f t="shared" ref="J10:J73" si="1">SUM(H10*D10)</f>
        <v>0</v>
      </c>
      <c r="K10" s="4" t="str">
        <f t="shared" ref="K10:K15" si="2">IF(AND(G10&lt;=H10,H10&lt;=I10),$N$9,$O$9)</f>
        <v>NIET GOED</v>
      </c>
    </row>
    <row r="11" spans="1:19" x14ac:dyDescent="0.25">
      <c r="A11" s="14" t="s">
        <v>364</v>
      </c>
      <c r="B11" s="14" t="s">
        <v>648</v>
      </c>
      <c r="C11" s="14" t="s">
        <v>8</v>
      </c>
      <c r="D11" s="14">
        <v>25</v>
      </c>
      <c r="E11" s="14"/>
      <c r="F11" s="16">
        <v>3.9</v>
      </c>
      <c r="G11" s="5">
        <f t="shared" ref="G11:G74" si="3">ROUND(SUM(F11*$G$4),2)</f>
        <v>1.95</v>
      </c>
      <c r="H11" s="24"/>
      <c r="I11" s="5">
        <f t="shared" si="0"/>
        <v>5.85</v>
      </c>
      <c r="J11" s="5">
        <f t="shared" si="1"/>
        <v>0</v>
      </c>
      <c r="K11" s="4" t="str">
        <f t="shared" si="2"/>
        <v>NIET GOED</v>
      </c>
    </row>
    <row r="12" spans="1:19" x14ac:dyDescent="0.25">
      <c r="A12" s="14" t="s">
        <v>365</v>
      </c>
      <c r="B12" s="14" t="s">
        <v>649</v>
      </c>
      <c r="C12" s="14" t="s">
        <v>8</v>
      </c>
      <c r="D12" s="14">
        <v>100</v>
      </c>
      <c r="E12" s="14"/>
      <c r="F12" s="16">
        <v>3.25</v>
      </c>
      <c r="G12" s="5">
        <f t="shared" si="3"/>
        <v>1.63</v>
      </c>
      <c r="H12" s="24"/>
      <c r="I12" s="5">
        <f t="shared" si="0"/>
        <v>4.88</v>
      </c>
      <c r="J12" s="5">
        <f t="shared" si="1"/>
        <v>0</v>
      </c>
      <c r="K12" s="4" t="str">
        <f t="shared" si="2"/>
        <v>NIET GOED</v>
      </c>
    </row>
    <row r="13" spans="1:19" x14ac:dyDescent="0.25">
      <c r="A13" s="14" t="s">
        <v>366</v>
      </c>
      <c r="B13" s="14" t="s">
        <v>650</v>
      </c>
      <c r="C13" s="14" t="s">
        <v>8</v>
      </c>
      <c r="D13" s="14">
        <v>625</v>
      </c>
      <c r="E13" s="14"/>
      <c r="F13" s="16">
        <v>2.79</v>
      </c>
      <c r="G13" s="5">
        <f t="shared" si="3"/>
        <v>1.4</v>
      </c>
      <c r="H13" s="24"/>
      <c r="I13" s="5">
        <f t="shared" si="0"/>
        <v>4.1900000000000004</v>
      </c>
      <c r="J13" s="5">
        <f t="shared" si="1"/>
        <v>0</v>
      </c>
      <c r="K13" s="4" t="str">
        <f t="shared" si="2"/>
        <v>NIET GOED</v>
      </c>
    </row>
    <row r="14" spans="1:19" x14ac:dyDescent="0.25">
      <c r="A14" s="14" t="s">
        <v>367</v>
      </c>
      <c r="B14" s="14" t="s">
        <v>651</v>
      </c>
      <c r="C14" s="14" t="s">
        <v>8</v>
      </c>
      <c r="D14" s="14">
        <v>175</v>
      </c>
      <c r="E14" s="14"/>
      <c r="F14" s="16">
        <v>3.21</v>
      </c>
      <c r="G14" s="5">
        <f t="shared" si="3"/>
        <v>1.61</v>
      </c>
      <c r="H14" s="24"/>
      <c r="I14" s="5">
        <f t="shared" si="0"/>
        <v>4.82</v>
      </c>
      <c r="J14" s="5">
        <f t="shared" si="1"/>
        <v>0</v>
      </c>
      <c r="K14" s="4" t="str">
        <f t="shared" si="2"/>
        <v>NIET GOED</v>
      </c>
    </row>
    <row r="15" spans="1:19" x14ac:dyDescent="0.25">
      <c r="A15" s="14" t="s">
        <v>368</v>
      </c>
      <c r="B15" s="14" t="s">
        <v>652</v>
      </c>
      <c r="C15" s="14" t="s">
        <v>8</v>
      </c>
      <c r="D15" s="14">
        <v>650</v>
      </c>
      <c r="E15" s="14"/>
      <c r="F15" s="16">
        <v>2.57</v>
      </c>
      <c r="G15" s="5">
        <f t="shared" si="3"/>
        <v>1.29</v>
      </c>
      <c r="H15" s="24"/>
      <c r="I15" s="5">
        <f t="shared" si="0"/>
        <v>3.86</v>
      </c>
      <c r="J15" s="5">
        <f t="shared" si="1"/>
        <v>0</v>
      </c>
      <c r="K15" s="4" t="str">
        <f t="shared" si="2"/>
        <v>NIET GOED</v>
      </c>
    </row>
    <row r="16" spans="1:19" x14ac:dyDescent="0.25">
      <c r="A16" s="14" t="s">
        <v>9</v>
      </c>
      <c r="B16" s="14" t="s">
        <v>10</v>
      </c>
      <c r="C16" s="14" t="s">
        <v>4</v>
      </c>
      <c r="D16" s="14"/>
      <c r="E16" s="14"/>
      <c r="F16" s="16"/>
      <c r="G16" s="5"/>
      <c r="H16" s="24"/>
      <c r="I16" s="5"/>
      <c r="J16" s="5"/>
      <c r="K16" s="4"/>
    </row>
    <row r="17" spans="1:11" x14ac:dyDescent="0.25">
      <c r="A17" s="14" t="s">
        <v>11</v>
      </c>
      <c r="B17" s="14" t="s">
        <v>653</v>
      </c>
      <c r="C17" s="14" t="s">
        <v>8</v>
      </c>
      <c r="D17" s="14">
        <v>25</v>
      </c>
      <c r="E17" s="14"/>
      <c r="F17" s="16">
        <v>4.88</v>
      </c>
      <c r="G17" s="5">
        <f t="shared" si="3"/>
        <v>2.44</v>
      </c>
      <c r="H17" s="24"/>
      <c r="I17" s="5">
        <f t="shared" si="0"/>
        <v>7.32</v>
      </c>
      <c r="J17" s="5">
        <f t="shared" si="1"/>
        <v>0</v>
      </c>
      <c r="K17" s="4" t="str">
        <f t="shared" ref="K17:K73" si="4">IF(AND(G17&lt;=H17,H17&lt;=I17),$N$9,$O$9)</f>
        <v>NIET GOED</v>
      </c>
    </row>
    <row r="18" spans="1:11" x14ac:dyDescent="0.25">
      <c r="A18" s="14" t="s">
        <v>12</v>
      </c>
      <c r="B18" s="14" t="s">
        <v>654</v>
      </c>
      <c r="C18" s="14" t="s">
        <v>8</v>
      </c>
      <c r="D18" s="14">
        <v>50</v>
      </c>
      <c r="E18" s="14"/>
      <c r="F18" s="16">
        <v>3.9</v>
      </c>
      <c r="G18" s="5">
        <f t="shared" si="3"/>
        <v>1.95</v>
      </c>
      <c r="H18" s="24"/>
      <c r="I18" s="5">
        <f t="shared" si="0"/>
        <v>5.85</v>
      </c>
      <c r="J18" s="5">
        <f t="shared" si="1"/>
        <v>0</v>
      </c>
      <c r="K18" s="4" t="str">
        <f t="shared" si="4"/>
        <v>NIET GOED</v>
      </c>
    </row>
    <row r="19" spans="1:11" x14ac:dyDescent="0.25">
      <c r="A19" s="14" t="s">
        <v>369</v>
      </c>
      <c r="B19" s="14" t="s">
        <v>655</v>
      </c>
      <c r="C19" s="14" t="s">
        <v>8</v>
      </c>
      <c r="D19" s="14">
        <v>50</v>
      </c>
      <c r="E19" s="14"/>
      <c r="F19" s="16">
        <v>3.25</v>
      </c>
      <c r="G19" s="5">
        <f t="shared" si="3"/>
        <v>1.63</v>
      </c>
      <c r="H19" s="24"/>
      <c r="I19" s="5">
        <f t="shared" si="0"/>
        <v>4.88</v>
      </c>
      <c r="J19" s="5">
        <f t="shared" si="1"/>
        <v>0</v>
      </c>
      <c r="K19" s="4" t="str">
        <f t="shared" si="4"/>
        <v>NIET GOED</v>
      </c>
    </row>
    <row r="20" spans="1:11" x14ac:dyDescent="0.25">
      <c r="A20" s="14" t="s">
        <v>370</v>
      </c>
      <c r="B20" s="14" t="s">
        <v>656</v>
      </c>
      <c r="C20" s="14" t="s">
        <v>8</v>
      </c>
      <c r="D20" s="14">
        <v>100</v>
      </c>
      <c r="E20" s="14"/>
      <c r="F20" s="16">
        <v>2.79</v>
      </c>
      <c r="G20" s="5">
        <f>ROUND(SUM(F20*$G$4),2)</f>
        <v>1.4</v>
      </c>
      <c r="H20" s="24"/>
      <c r="I20" s="5">
        <f>ROUND(SUM(F20*$I$4),2)</f>
        <v>4.1900000000000004</v>
      </c>
      <c r="J20" s="5">
        <f t="shared" si="1"/>
        <v>0</v>
      </c>
      <c r="K20" s="4" t="str">
        <f t="shared" si="4"/>
        <v>NIET GOED</v>
      </c>
    </row>
    <row r="21" spans="1:11" x14ac:dyDescent="0.25">
      <c r="A21" s="14" t="s">
        <v>371</v>
      </c>
      <c r="B21" s="14" t="s">
        <v>657</v>
      </c>
      <c r="C21" s="14" t="s">
        <v>8</v>
      </c>
      <c r="D21" s="14">
        <v>100</v>
      </c>
      <c r="E21" s="14"/>
      <c r="F21" s="16">
        <v>3.22</v>
      </c>
      <c r="G21" s="5">
        <f t="shared" si="3"/>
        <v>1.61</v>
      </c>
      <c r="H21" s="24"/>
      <c r="I21" s="5">
        <f t="shared" si="0"/>
        <v>4.83</v>
      </c>
      <c r="J21" s="5">
        <f t="shared" si="1"/>
        <v>0</v>
      </c>
      <c r="K21" s="4" t="str">
        <f>IF(AND(G21&lt;=H21,H21&lt;=I21),$N$9,$O$9)</f>
        <v>NIET GOED</v>
      </c>
    </row>
    <row r="22" spans="1:11" x14ac:dyDescent="0.25">
      <c r="A22" s="14" t="s">
        <v>372</v>
      </c>
      <c r="B22" s="14" t="s">
        <v>658</v>
      </c>
      <c r="C22" s="14" t="s">
        <v>8</v>
      </c>
      <c r="D22" s="14">
        <v>125</v>
      </c>
      <c r="E22" s="14"/>
      <c r="F22" s="16">
        <v>2.57</v>
      </c>
      <c r="G22" s="5">
        <f t="shared" si="3"/>
        <v>1.29</v>
      </c>
      <c r="H22" s="24"/>
      <c r="I22" s="5">
        <f t="shared" si="0"/>
        <v>3.86</v>
      </c>
      <c r="J22" s="5">
        <f t="shared" si="1"/>
        <v>0</v>
      </c>
      <c r="K22" s="4" t="str">
        <f t="shared" si="4"/>
        <v>NIET GOED</v>
      </c>
    </row>
    <row r="23" spans="1:11" x14ac:dyDescent="0.25">
      <c r="A23" s="14" t="s">
        <v>373</v>
      </c>
      <c r="B23" s="14" t="s">
        <v>13</v>
      </c>
      <c r="C23" s="14" t="s">
        <v>4</v>
      </c>
      <c r="D23" s="14"/>
      <c r="E23" s="14"/>
      <c r="F23" s="16"/>
      <c r="G23" s="5"/>
      <c r="H23" s="24"/>
      <c r="I23" s="5"/>
      <c r="J23" s="5"/>
      <c r="K23" s="4"/>
    </row>
    <row r="24" spans="1:11" x14ac:dyDescent="0.25">
      <c r="A24" s="14" t="s">
        <v>374</v>
      </c>
      <c r="B24" s="14" t="s">
        <v>659</v>
      </c>
      <c r="C24" s="14" t="s">
        <v>8</v>
      </c>
      <c r="D24" s="14">
        <v>75</v>
      </c>
      <c r="E24" s="14"/>
      <c r="F24" s="16">
        <v>3.25</v>
      </c>
      <c r="G24" s="5">
        <f t="shared" si="3"/>
        <v>1.63</v>
      </c>
      <c r="H24" s="24"/>
      <c r="I24" s="5">
        <f t="shared" si="0"/>
        <v>4.88</v>
      </c>
      <c r="J24" s="5">
        <f t="shared" si="1"/>
        <v>0</v>
      </c>
      <c r="K24" s="4" t="str">
        <f t="shared" si="4"/>
        <v>NIET GOED</v>
      </c>
    </row>
    <row r="25" spans="1:11" x14ac:dyDescent="0.25">
      <c r="A25" s="14" t="s">
        <v>375</v>
      </c>
      <c r="B25" s="14" t="s">
        <v>660</v>
      </c>
      <c r="C25" s="14" t="s">
        <v>8</v>
      </c>
      <c r="D25" s="14">
        <v>50</v>
      </c>
      <c r="E25" s="14"/>
      <c r="F25" s="16">
        <v>2.79</v>
      </c>
      <c r="G25" s="5">
        <f t="shared" si="3"/>
        <v>1.4</v>
      </c>
      <c r="H25" s="24"/>
      <c r="I25" s="5">
        <f t="shared" si="0"/>
        <v>4.1900000000000004</v>
      </c>
      <c r="J25" s="5">
        <f t="shared" si="1"/>
        <v>0</v>
      </c>
      <c r="K25" s="4" t="str">
        <f t="shared" si="4"/>
        <v>NIET GOED</v>
      </c>
    </row>
    <row r="26" spans="1:11" x14ac:dyDescent="0.25">
      <c r="A26" s="14" t="s">
        <v>376</v>
      </c>
      <c r="B26" s="14" t="s">
        <v>661</v>
      </c>
      <c r="C26" s="14" t="s">
        <v>8</v>
      </c>
      <c r="D26" s="14">
        <v>275</v>
      </c>
      <c r="E26" s="14"/>
      <c r="F26" s="16">
        <v>2.44</v>
      </c>
      <c r="G26" s="5">
        <f t="shared" si="3"/>
        <v>1.22</v>
      </c>
      <c r="H26" s="24"/>
      <c r="I26" s="5">
        <f t="shared" si="0"/>
        <v>3.66</v>
      </c>
      <c r="J26" s="5">
        <f t="shared" si="1"/>
        <v>0</v>
      </c>
      <c r="K26" s="4" t="str">
        <f t="shared" si="4"/>
        <v>NIET GOED</v>
      </c>
    </row>
    <row r="27" spans="1:11" x14ac:dyDescent="0.25">
      <c r="A27" s="14" t="s">
        <v>377</v>
      </c>
      <c r="B27" s="14" t="s">
        <v>662</v>
      </c>
      <c r="C27" s="14" t="s">
        <v>8</v>
      </c>
      <c r="D27" s="14">
        <v>500</v>
      </c>
      <c r="E27" s="14"/>
      <c r="F27" s="16">
        <v>2.17</v>
      </c>
      <c r="G27" s="5">
        <f t="shared" si="3"/>
        <v>1.0900000000000001</v>
      </c>
      <c r="H27" s="24"/>
      <c r="I27" s="5">
        <f t="shared" si="0"/>
        <v>3.26</v>
      </c>
      <c r="J27" s="5">
        <f t="shared" si="1"/>
        <v>0</v>
      </c>
      <c r="K27" s="4" t="str">
        <f t="shared" si="4"/>
        <v>NIET GOED</v>
      </c>
    </row>
    <row r="28" spans="1:11" x14ac:dyDescent="0.25">
      <c r="A28" s="14" t="s">
        <v>378</v>
      </c>
      <c r="B28" s="14" t="s">
        <v>663</v>
      </c>
      <c r="C28" s="14" t="s">
        <v>8</v>
      </c>
      <c r="D28" s="14">
        <v>1000</v>
      </c>
      <c r="E28" s="14"/>
      <c r="F28" s="16">
        <v>2.57</v>
      </c>
      <c r="G28" s="5">
        <f t="shared" si="3"/>
        <v>1.29</v>
      </c>
      <c r="H28" s="24"/>
      <c r="I28" s="5">
        <f t="shared" si="0"/>
        <v>3.86</v>
      </c>
      <c r="J28" s="5">
        <f t="shared" si="1"/>
        <v>0</v>
      </c>
      <c r="K28" s="4" t="str">
        <f t="shared" si="4"/>
        <v>NIET GOED</v>
      </c>
    </row>
    <row r="29" spans="1:11" x14ac:dyDescent="0.25">
      <c r="A29" s="14" t="s">
        <v>379</v>
      </c>
      <c r="B29" s="14" t="s">
        <v>664</v>
      </c>
      <c r="C29" s="14" t="s">
        <v>8</v>
      </c>
      <c r="D29" s="14">
        <v>5000</v>
      </c>
      <c r="E29" s="14"/>
      <c r="F29" s="16">
        <v>2.14</v>
      </c>
      <c r="G29" s="5">
        <f t="shared" si="3"/>
        <v>1.07</v>
      </c>
      <c r="H29" s="24"/>
      <c r="I29" s="5">
        <f t="shared" si="0"/>
        <v>3.21</v>
      </c>
      <c r="J29" s="5">
        <f t="shared" si="1"/>
        <v>0</v>
      </c>
      <c r="K29" s="4" t="str">
        <f t="shared" si="4"/>
        <v>NIET GOED</v>
      </c>
    </row>
    <row r="30" spans="1:11" x14ac:dyDescent="0.25">
      <c r="A30" s="14" t="s">
        <v>380</v>
      </c>
      <c r="B30" s="14" t="s">
        <v>14</v>
      </c>
      <c r="C30" s="14" t="s">
        <v>4</v>
      </c>
      <c r="D30" s="14"/>
      <c r="E30" s="14"/>
      <c r="F30" s="16"/>
      <c r="G30" s="5"/>
      <c r="H30" s="24"/>
      <c r="I30" s="5"/>
      <c r="J30" s="5"/>
      <c r="K30" s="4"/>
    </row>
    <row r="31" spans="1:11" x14ac:dyDescent="0.25">
      <c r="A31" s="14" t="s">
        <v>381</v>
      </c>
      <c r="B31" s="14" t="s">
        <v>665</v>
      </c>
      <c r="C31" s="14" t="s">
        <v>8</v>
      </c>
      <c r="D31" s="14">
        <v>50</v>
      </c>
      <c r="E31" s="14"/>
      <c r="F31" s="16">
        <v>3.9</v>
      </c>
      <c r="G31" s="5">
        <f t="shared" si="3"/>
        <v>1.95</v>
      </c>
      <c r="H31" s="24"/>
      <c r="I31" s="5">
        <f t="shared" si="0"/>
        <v>5.85</v>
      </c>
      <c r="J31" s="5">
        <f t="shared" si="1"/>
        <v>0</v>
      </c>
      <c r="K31" s="4" t="str">
        <f t="shared" si="4"/>
        <v>NIET GOED</v>
      </c>
    </row>
    <row r="32" spans="1:11" x14ac:dyDescent="0.25">
      <c r="A32" s="14" t="s">
        <v>382</v>
      </c>
      <c r="B32" s="14" t="s">
        <v>666</v>
      </c>
      <c r="C32" s="14" t="s">
        <v>8</v>
      </c>
      <c r="D32" s="14">
        <v>25</v>
      </c>
      <c r="E32" s="14"/>
      <c r="F32" s="16">
        <v>3.26</v>
      </c>
      <c r="G32" s="5">
        <f t="shared" si="3"/>
        <v>1.63</v>
      </c>
      <c r="H32" s="24"/>
      <c r="I32" s="5">
        <f t="shared" si="0"/>
        <v>4.8899999999999997</v>
      </c>
      <c r="J32" s="5">
        <f t="shared" si="1"/>
        <v>0</v>
      </c>
      <c r="K32" s="4" t="str">
        <f t="shared" si="4"/>
        <v>NIET GOED</v>
      </c>
    </row>
    <row r="33" spans="1:11" x14ac:dyDescent="0.25">
      <c r="A33" s="14" t="s">
        <v>383</v>
      </c>
      <c r="B33" s="14" t="s">
        <v>667</v>
      </c>
      <c r="C33" s="14" t="s">
        <v>8</v>
      </c>
      <c r="D33" s="14">
        <v>25</v>
      </c>
      <c r="E33" s="14"/>
      <c r="F33" s="16">
        <v>3.23</v>
      </c>
      <c r="G33" s="5">
        <f t="shared" si="3"/>
        <v>1.62</v>
      </c>
      <c r="H33" s="24"/>
      <c r="I33" s="5">
        <f t="shared" si="0"/>
        <v>4.8499999999999996</v>
      </c>
      <c r="J33" s="5">
        <f t="shared" si="1"/>
        <v>0</v>
      </c>
      <c r="K33" s="4" t="str">
        <f t="shared" si="4"/>
        <v>NIET GOED</v>
      </c>
    </row>
    <row r="34" spans="1:11" x14ac:dyDescent="0.25">
      <c r="A34" s="14" t="s">
        <v>384</v>
      </c>
      <c r="B34" s="14" t="s">
        <v>668</v>
      </c>
      <c r="C34" s="14" t="s">
        <v>8</v>
      </c>
      <c r="D34" s="14">
        <v>125</v>
      </c>
      <c r="E34" s="14"/>
      <c r="F34" s="16">
        <v>2.57</v>
      </c>
      <c r="G34" s="5">
        <f t="shared" si="3"/>
        <v>1.29</v>
      </c>
      <c r="H34" s="24"/>
      <c r="I34" s="5">
        <f t="shared" si="0"/>
        <v>3.86</v>
      </c>
      <c r="J34" s="5">
        <f t="shared" si="1"/>
        <v>0</v>
      </c>
      <c r="K34" s="4" t="str">
        <f t="shared" si="4"/>
        <v>NIET GOED</v>
      </c>
    </row>
    <row r="35" spans="1:11" x14ac:dyDescent="0.25">
      <c r="A35" s="14" t="s">
        <v>385</v>
      </c>
      <c r="B35" s="14" t="s">
        <v>669</v>
      </c>
      <c r="C35" s="14" t="s">
        <v>8</v>
      </c>
      <c r="D35" s="14">
        <v>25</v>
      </c>
      <c r="E35" s="14"/>
      <c r="F35" s="16">
        <v>2.16</v>
      </c>
      <c r="G35" s="5">
        <f t="shared" si="3"/>
        <v>1.08</v>
      </c>
      <c r="H35" s="24"/>
      <c r="I35" s="5">
        <f t="shared" si="0"/>
        <v>3.24</v>
      </c>
      <c r="J35" s="5">
        <f t="shared" si="1"/>
        <v>0</v>
      </c>
      <c r="K35" s="4" t="str">
        <f t="shared" si="4"/>
        <v>NIET GOED</v>
      </c>
    </row>
    <row r="36" spans="1:11" x14ac:dyDescent="0.25">
      <c r="A36" s="14" t="s">
        <v>386</v>
      </c>
      <c r="B36" s="14" t="s">
        <v>670</v>
      </c>
      <c r="C36" s="14" t="s">
        <v>8</v>
      </c>
      <c r="D36" s="14">
        <v>900</v>
      </c>
      <c r="E36" s="14"/>
      <c r="F36" s="16">
        <v>2.14</v>
      </c>
      <c r="G36" s="5">
        <f t="shared" si="3"/>
        <v>1.07</v>
      </c>
      <c r="H36" s="24"/>
      <c r="I36" s="5">
        <f t="shared" si="0"/>
        <v>3.21</v>
      </c>
      <c r="J36" s="5">
        <f t="shared" si="1"/>
        <v>0</v>
      </c>
      <c r="K36" s="4" t="str">
        <f t="shared" si="4"/>
        <v>NIET GOED</v>
      </c>
    </row>
    <row r="37" spans="1:11" x14ac:dyDescent="0.25">
      <c r="A37" s="14" t="s">
        <v>387</v>
      </c>
      <c r="B37" s="14" t="s">
        <v>671</v>
      </c>
      <c r="C37" s="14" t="s">
        <v>4</v>
      </c>
      <c r="D37" s="14"/>
      <c r="E37" s="14"/>
      <c r="F37" s="16"/>
      <c r="G37" s="5"/>
      <c r="H37" s="24"/>
      <c r="I37" s="5"/>
      <c r="J37" s="5"/>
      <c r="K37" s="4"/>
    </row>
    <row r="38" spans="1:11" x14ac:dyDescent="0.25">
      <c r="A38" s="14" t="s">
        <v>388</v>
      </c>
      <c r="B38" s="14" t="s">
        <v>672</v>
      </c>
      <c r="C38" s="14" t="s">
        <v>8</v>
      </c>
      <c r="D38" s="14">
        <v>25</v>
      </c>
      <c r="E38" s="14"/>
      <c r="F38" s="16">
        <v>4.88</v>
      </c>
      <c r="G38" s="5">
        <f t="shared" si="3"/>
        <v>2.44</v>
      </c>
      <c r="H38" s="24"/>
      <c r="I38" s="5">
        <f t="shared" si="0"/>
        <v>7.32</v>
      </c>
      <c r="J38" s="5">
        <f t="shared" si="1"/>
        <v>0</v>
      </c>
      <c r="K38" s="4" t="str">
        <f t="shared" si="4"/>
        <v>NIET GOED</v>
      </c>
    </row>
    <row r="39" spans="1:11" x14ac:dyDescent="0.25">
      <c r="A39" s="14" t="s">
        <v>389</v>
      </c>
      <c r="B39" s="14" t="s">
        <v>673</v>
      </c>
      <c r="C39" s="14" t="s">
        <v>8</v>
      </c>
      <c r="D39" s="14">
        <v>25</v>
      </c>
      <c r="E39" s="14"/>
      <c r="F39" s="16">
        <v>3.9</v>
      </c>
      <c r="G39" s="5">
        <f t="shared" si="3"/>
        <v>1.95</v>
      </c>
      <c r="H39" s="24"/>
      <c r="I39" s="5">
        <f t="shared" si="0"/>
        <v>5.85</v>
      </c>
      <c r="J39" s="5">
        <f t="shared" si="1"/>
        <v>0</v>
      </c>
      <c r="K39" s="4" t="str">
        <f t="shared" si="4"/>
        <v>NIET GOED</v>
      </c>
    </row>
    <row r="40" spans="1:11" x14ac:dyDescent="0.25">
      <c r="A40" s="14" t="s">
        <v>390</v>
      </c>
      <c r="B40" s="14" t="s">
        <v>674</v>
      </c>
      <c r="C40" s="14" t="s">
        <v>8</v>
      </c>
      <c r="D40" s="14">
        <v>25</v>
      </c>
      <c r="E40" s="14"/>
      <c r="F40" s="16">
        <v>3.25</v>
      </c>
      <c r="G40" s="5">
        <f t="shared" si="3"/>
        <v>1.63</v>
      </c>
      <c r="H40" s="24"/>
      <c r="I40" s="5">
        <f t="shared" si="0"/>
        <v>4.88</v>
      </c>
      <c r="J40" s="5">
        <f t="shared" si="1"/>
        <v>0</v>
      </c>
      <c r="K40" s="4" t="str">
        <f t="shared" si="4"/>
        <v>NIET GOED</v>
      </c>
    </row>
    <row r="41" spans="1:11" x14ac:dyDescent="0.25">
      <c r="A41" s="14" t="s">
        <v>391</v>
      </c>
      <c r="B41" s="14" t="s">
        <v>675</v>
      </c>
      <c r="C41" s="14" t="s">
        <v>8</v>
      </c>
      <c r="D41" s="14">
        <v>50</v>
      </c>
      <c r="E41" s="14"/>
      <c r="F41" s="16">
        <v>2.79</v>
      </c>
      <c r="G41" s="5">
        <f t="shared" si="3"/>
        <v>1.4</v>
      </c>
      <c r="H41" s="24"/>
      <c r="I41" s="5">
        <f t="shared" si="0"/>
        <v>4.1900000000000004</v>
      </c>
      <c r="J41" s="5">
        <f t="shared" si="1"/>
        <v>0</v>
      </c>
      <c r="K41" s="4" t="str">
        <f t="shared" si="4"/>
        <v>NIET GOED</v>
      </c>
    </row>
    <row r="42" spans="1:11" x14ac:dyDescent="0.25">
      <c r="A42" s="14" t="s">
        <v>392</v>
      </c>
      <c r="B42" s="14" t="s">
        <v>676</v>
      </c>
      <c r="C42" s="14" t="s">
        <v>8</v>
      </c>
      <c r="D42" s="14">
        <v>25</v>
      </c>
      <c r="E42" s="14"/>
      <c r="F42" s="16">
        <v>2.14</v>
      </c>
      <c r="G42" s="5">
        <f t="shared" si="3"/>
        <v>1.07</v>
      </c>
      <c r="H42" s="24"/>
      <c r="I42" s="5">
        <f t="shared" si="0"/>
        <v>3.21</v>
      </c>
      <c r="J42" s="5">
        <f t="shared" si="1"/>
        <v>0</v>
      </c>
      <c r="K42" s="4" t="str">
        <f t="shared" si="4"/>
        <v>NIET GOED</v>
      </c>
    </row>
    <row r="43" spans="1:11" x14ac:dyDescent="0.25">
      <c r="A43" s="14" t="s">
        <v>393</v>
      </c>
      <c r="B43" s="14" t="s">
        <v>677</v>
      </c>
      <c r="C43" s="14" t="s">
        <v>8</v>
      </c>
      <c r="D43" s="14">
        <v>100</v>
      </c>
      <c r="E43" s="14"/>
      <c r="F43" s="16">
        <v>2.14</v>
      </c>
      <c r="G43" s="5">
        <f t="shared" si="3"/>
        <v>1.07</v>
      </c>
      <c r="H43" s="24"/>
      <c r="I43" s="5">
        <f t="shared" si="0"/>
        <v>3.21</v>
      </c>
      <c r="J43" s="5">
        <f t="shared" si="1"/>
        <v>0</v>
      </c>
      <c r="K43" s="4" t="str">
        <f t="shared" si="4"/>
        <v>NIET GOED</v>
      </c>
    </row>
    <row r="44" spans="1:11" x14ac:dyDescent="0.25">
      <c r="A44" s="14" t="s">
        <v>394</v>
      </c>
      <c r="B44" s="14" t="s">
        <v>15</v>
      </c>
      <c r="C44" s="14" t="s">
        <v>4</v>
      </c>
      <c r="D44" s="14"/>
      <c r="E44" s="14"/>
      <c r="F44" s="16"/>
      <c r="G44" s="5"/>
      <c r="H44" s="24"/>
      <c r="I44" s="5"/>
      <c r="J44" s="5"/>
      <c r="K44" s="4"/>
    </row>
    <row r="45" spans="1:11" x14ac:dyDescent="0.25">
      <c r="A45" s="14" t="s">
        <v>395</v>
      </c>
      <c r="B45" s="14" t="s">
        <v>678</v>
      </c>
      <c r="C45" s="14" t="s">
        <v>8</v>
      </c>
      <c r="D45" s="14">
        <v>25</v>
      </c>
      <c r="E45" s="14"/>
      <c r="F45" s="16">
        <v>4.88</v>
      </c>
      <c r="G45" s="5">
        <f t="shared" si="3"/>
        <v>2.44</v>
      </c>
      <c r="H45" s="24"/>
      <c r="I45" s="5">
        <f t="shared" si="0"/>
        <v>7.32</v>
      </c>
      <c r="J45" s="5">
        <f t="shared" si="1"/>
        <v>0</v>
      </c>
      <c r="K45" s="4" t="str">
        <f t="shared" si="4"/>
        <v>NIET GOED</v>
      </c>
    </row>
    <row r="46" spans="1:11" x14ac:dyDescent="0.25">
      <c r="A46" s="14" t="s">
        <v>396</v>
      </c>
      <c r="B46" s="14" t="s">
        <v>679</v>
      </c>
      <c r="C46" s="14" t="s">
        <v>8</v>
      </c>
      <c r="D46" s="14">
        <v>25</v>
      </c>
      <c r="E46" s="14"/>
      <c r="F46" s="16">
        <v>3.9</v>
      </c>
      <c r="G46" s="5">
        <f t="shared" si="3"/>
        <v>1.95</v>
      </c>
      <c r="H46" s="24"/>
      <c r="I46" s="5">
        <f t="shared" si="0"/>
        <v>5.85</v>
      </c>
      <c r="J46" s="5">
        <f t="shared" si="1"/>
        <v>0</v>
      </c>
      <c r="K46" s="4" t="str">
        <f t="shared" si="4"/>
        <v>NIET GOED</v>
      </c>
    </row>
    <row r="47" spans="1:11" x14ac:dyDescent="0.25">
      <c r="A47" s="14" t="s">
        <v>397</v>
      </c>
      <c r="B47" s="14" t="s">
        <v>680</v>
      </c>
      <c r="C47" s="14" t="s">
        <v>8</v>
      </c>
      <c r="D47" s="14">
        <v>25</v>
      </c>
      <c r="E47" s="14"/>
      <c r="F47" s="16">
        <v>3.25</v>
      </c>
      <c r="G47" s="5">
        <f t="shared" si="3"/>
        <v>1.63</v>
      </c>
      <c r="H47" s="24"/>
      <c r="I47" s="5">
        <f t="shared" si="0"/>
        <v>4.88</v>
      </c>
      <c r="J47" s="5">
        <f t="shared" si="1"/>
        <v>0</v>
      </c>
      <c r="K47" s="4" t="str">
        <f t="shared" si="4"/>
        <v>NIET GOED</v>
      </c>
    </row>
    <row r="48" spans="1:11" x14ac:dyDescent="0.25">
      <c r="A48" s="14" t="s">
        <v>398</v>
      </c>
      <c r="B48" s="14" t="s">
        <v>681</v>
      </c>
      <c r="C48" s="14" t="s">
        <v>8</v>
      </c>
      <c r="D48" s="14">
        <v>25</v>
      </c>
      <c r="E48" s="14"/>
      <c r="F48" s="16">
        <v>2.79</v>
      </c>
      <c r="G48" s="5">
        <f t="shared" si="3"/>
        <v>1.4</v>
      </c>
      <c r="H48" s="24"/>
      <c r="I48" s="5">
        <f t="shared" si="0"/>
        <v>4.1900000000000004</v>
      </c>
      <c r="J48" s="5">
        <f t="shared" si="1"/>
        <v>0</v>
      </c>
      <c r="K48" s="4" t="str">
        <f t="shared" si="4"/>
        <v>NIET GOED</v>
      </c>
    </row>
    <row r="49" spans="1:11" x14ac:dyDescent="0.25">
      <c r="A49" s="14" t="s">
        <v>399</v>
      </c>
      <c r="B49" s="14" t="s">
        <v>682</v>
      </c>
      <c r="C49" s="14" t="s">
        <v>8</v>
      </c>
      <c r="D49" s="14">
        <v>25</v>
      </c>
      <c r="E49" s="14"/>
      <c r="F49" s="16">
        <v>3.22</v>
      </c>
      <c r="G49" s="5">
        <f t="shared" si="3"/>
        <v>1.61</v>
      </c>
      <c r="H49" s="24"/>
      <c r="I49" s="5">
        <f t="shared" si="0"/>
        <v>4.83</v>
      </c>
      <c r="J49" s="5">
        <f t="shared" si="1"/>
        <v>0</v>
      </c>
      <c r="K49" s="4" t="str">
        <f t="shared" si="4"/>
        <v>NIET GOED</v>
      </c>
    </row>
    <row r="50" spans="1:11" x14ac:dyDescent="0.25">
      <c r="A50" s="14" t="s">
        <v>400</v>
      </c>
      <c r="B50" s="14" t="s">
        <v>683</v>
      </c>
      <c r="C50" s="14" t="s">
        <v>8</v>
      </c>
      <c r="D50" s="14">
        <v>25</v>
      </c>
      <c r="E50" s="14"/>
      <c r="F50" s="16">
        <v>2.57</v>
      </c>
      <c r="G50" s="5">
        <f t="shared" si="3"/>
        <v>1.29</v>
      </c>
      <c r="H50" s="24"/>
      <c r="I50" s="5">
        <f t="shared" si="0"/>
        <v>3.86</v>
      </c>
      <c r="J50" s="5">
        <f t="shared" si="1"/>
        <v>0</v>
      </c>
      <c r="K50" s="4" t="str">
        <f t="shared" si="4"/>
        <v>NIET GOED</v>
      </c>
    </row>
    <row r="51" spans="1:11" x14ac:dyDescent="0.25">
      <c r="A51" s="14" t="s">
        <v>16</v>
      </c>
      <c r="B51" s="14" t="s">
        <v>17</v>
      </c>
      <c r="C51" s="14" t="s">
        <v>4</v>
      </c>
      <c r="D51" s="14"/>
      <c r="E51" s="14"/>
      <c r="F51" s="16"/>
      <c r="G51" s="5"/>
      <c r="H51" s="24"/>
      <c r="I51" s="5"/>
      <c r="J51" s="5"/>
      <c r="K51" s="4"/>
    </row>
    <row r="52" spans="1:11" x14ac:dyDescent="0.25">
      <c r="A52" s="14" t="s">
        <v>18</v>
      </c>
      <c r="B52" s="14" t="s">
        <v>19</v>
      </c>
      <c r="C52" s="14" t="s">
        <v>4</v>
      </c>
      <c r="D52" s="14"/>
      <c r="E52" s="14"/>
      <c r="F52" s="16"/>
      <c r="G52" s="5"/>
      <c r="H52" s="24"/>
      <c r="I52" s="5"/>
      <c r="J52" s="5"/>
      <c r="K52" s="4"/>
    </row>
    <row r="53" spans="1:11" x14ac:dyDescent="0.25">
      <c r="A53" s="14" t="s">
        <v>20</v>
      </c>
      <c r="B53" s="14" t="s">
        <v>684</v>
      </c>
      <c r="C53" s="14" t="s">
        <v>21</v>
      </c>
      <c r="D53" s="14">
        <v>25</v>
      </c>
      <c r="E53" s="14"/>
      <c r="F53" s="16">
        <v>4.5</v>
      </c>
      <c r="G53" s="5">
        <f t="shared" si="3"/>
        <v>2.25</v>
      </c>
      <c r="H53" s="24"/>
      <c r="I53" s="5">
        <f t="shared" si="0"/>
        <v>6.75</v>
      </c>
      <c r="J53" s="5">
        <f t="shared" si="1"/>
        <v>0</v>
      </c>
      <c r="K53" s="4" t="str">
        <f t="shared" si="4"/>
        <v>NIET GOED</v>
      </c>
    </row>
    <row r="54" spans="1:11" x14ac:dyDescent="0.25">
      <c r="A54" s="14" t="s">
        <v>22</v>
      </c>
      <c r="B54" s="14" t="s">
        <v>23</v>
      </c>
      <c r="C54" s="14" t="s">
        <v>21</v>
      </c>
      <c r="D54" s="14">
        <v>25</v>
      </c>
      <c r="E54" s="14"/>
      <c r="F54" s="16">
        <v>4.5</v>
      </c>
      <c r="G54" s="5">
        <f t="shared" si="3"/>
        <v>2.25</v>
      </c>
      <c r="H54" s="24"/>
      <c r="I54" s="5">
        <f t="shared" si="0"/>
        <v>6.75</v>
      </c>
      <c r="J54" s="5">
        <f t="shared" si="1"/>
        <v>0</v>
      </c>
      <c r="K54" s="4" t="str">
        <f t="shared" si="4"/>
        <v>NIET GOED</v>
      </c>
    </row>
    <row r="55" spans="1:11" x14ac:dyDescent="0.25">
      <c r="A55" s="14" t="s">
        <v>401</v>
      </c>
      <c r="B55" s="14" t="s">
        <v>24</v>
      </c>
      <c r="C55" s="14" t="s">
        <v>4</v>
      </c>
      <c r="D55" s="14"/>
      <c r="E55" s="14"/>
      <c r="F55" s="16"/>
      <c r="G55" s="5"/>
      <c r="H55" s="24"/>
      <c r="I55" s="5"/>
      <c r="J55" s="5"/>
      <c r="K55" s="4"/>
    </row>
    <row r="56" spans="1:11" x14ac:dyDescent="0.25">
      <c r="A56" s="14" t="s">
        <v>402</v>
      </c>
      <c r="B56" s="14" t="s">
        <v>25</v>
      </c>
      <c r="C56" s="14" t="s">
        <v>8</v>
      </c>
      <c r="D56" s="14">
        <v>25</v>
      </c>
      <c r="E56" s="14"/>
      <c r="F56" s="16">
        <v>8.5399999999999991</v>
      </c>
      <c r="G56" s="5">
        <f t="shared" si="3"/>
        <v>4.2699999999999996</v>
      </c>
      <c r="H56" s="24"/>
      <c r="I56" s="5">
        <f t="shared" si="0"/>
        <v>12.81</v>
      </c>
      <c r="J56" s="5">
        <f t="shared" si="1"/>
        <v>0</v>
      </c>
      <c r="K56" s="4" t="str">
        <f t="shared" si="4"/>
        <v>NIET GOED</v>
      </c>
    </row>
    <row r="57" spans="1:11" x14ac:dyDescent="0.25">
      <c r="A57" s="14" t="s">
        <v>403</v>
      </c>
      <c r="B57" s="14" t="s">
        <v>26</v>
      </c>
      <c r="C57" s="14" t="s">
        <v>8</v>
      </c>
      <c r="D57" s="14">
        <v>25</v>
      </c>
      <c r="E57" s="14"/>
      <c r="F57" s="16">
        <v>4.2699999999999996</v>
      </c>
      <c r="G57" s="5">
        <f t="shared" si="3"/>
        <v>2.14</v>
      </c>
      <c r="H57" s="24"/>
      <c r="I57" s="5">
        <f t="shared" si="0"/>
        <v>6.41</v>
      </c>
      <c r="J57" s="5">
        <f t="shared" si="1"/>
        <v>0</v>
      </c>
      <c r="K57" s="4" t="str">
        <f t="shared" si="4"/>
        <v>NIET GOED</v>
      </c>
    </row>
    <row r="58" spans="1:11" x14ac:dyDescent="0.25">
      <c r="A58" s="14" t="s">
        <v>404</v>
      </c>
      <c r="B58" s="14" t="s">
        <v>685</v>
      </c>
      <c r="C58" s="14" t="s">
        <v>273</v>
      </c>
      <c r="D58" s="14">
        <v>5</v>
      </c>
      <c r="E58" s="14"/>
      <c r="F58" s="16">
        <v>150</v>
      </c>
      <c r="G58" s="5">
        <f t="shared" si="3"/>
        <v>75</v>
      </c>
      <c r="H58" s="24"/>
      <c r="I58" s="5">
        <f t="shared" si="0"/>
        <v>225</v>
      </c>
      <c r="J58" s="5">
        <f t="shared" si="1"/>
        <v>0</v>
      </c>
      <c r="K58" s="4" t="str">
        <f t="shared" si="4"/>
        <v>NIET GOED</v>
      </c>
    </row>
    <row r="59" spans="1:11" x14ac:dyDescent="0.25">
      <c r="A59" s="14" t="s">
        <v>405</v>
      </c>
      <c r="B59" s="14" t="s">
        <v>27</v>
      </c>
      <c r="C59" s="14" t="s">
        <v>4</v>
      </c>
      <c r="D59" s="14"/>
      <c r="E59" s="14"/>
      <c r="F59" s="16"/>
      <c r="G59" s="5"/>
      <c r="H59" s="24"/>
      <c r="I59" s="5"/>
      <c r="J59" s="5"/>
      <c r="K59" s="4"/>
    </row>
    <row r="60" spans="1:11" x14ac:dyDescent="0.25">
      <c r="A60" s="14" t="s">
        <v>406</v>
      </c>
      <c r="B60" s="14" t="s">
        <v>686</v>
      </c>
      <c r="C60" s="14" t="s">
        <v>28</v>
      </c>
      <c r="D60" s="14">
        <v>25</v>
      </c>
      <c r="E60" s="14"/>
      <c r="F60" s="16">
        <v>15.63</v>
      </c>
      <c r="G60" s="5">
        <f t="shared" si="3"/>
        <v>7.82</v>
      </c>
      <c r="H60" s="24"/>
      <c r="I60" s="5">
        <f t="shared" si="0"/>
        <v>23.45</v>
      </c>
      <c r="J60" s="5">
        <f t="shared" si="1"/>
        <v>0</v>
      </c>
      <c r="K60" s="4" t="str">
        <f t="shared" si="4"/>
        <v>NIET GOED</v>
      </c>
    </row>
    <row r="61" spans="1:11" x14ac:dyDescent="0.25">
      <c r="A61" s="14" t="s">
        <v>407</v>
      </c>
      <c r="B61" s="14" t="s">
        <v>29</v>
      </c>
      <c r="C61" s="14" t="s">
        <v>4</v>
      </c>
      <c r="D61" s="14"/>
      <c r="E61" s="14"/>
      <c r="F61" s="16"/>
      <c r="G61" s="5"/>
      <c r="H61" s="24"/>
      <c r="I61" s="5"/>
      <c r="J61" s="5"/>
      <c r="K61" s="4"/>
    </row>
    <row r="62" spans="1:11" x14ac:dyDescent="0.25">
      <c r="A62" s="14" t="s">
        <v>408</v>
      </c>
      <c r="B62" s="14" t="s">
        <v>687</v>
      </c>
      <c r="C62" s="14" t="s">
        <v>28</v>
      </c>
      <c r="D62" s="14">
        <v>25</v>
      </c>
      <c r="E62" s="14"/>
      <c r="F62" s="16">
        <v>31.5</v>
      </c>
      <c r="G62" s="5">
        <f t="shared" si="3"/>
        <v>15.75</v>
      </c>
      <c r="H62" s="24"/>
      <c r="I62" s="5">
        <f t="shared" si="0"/>
        <v>47.25</v>
      </c>
      <c r="J62" s="5">
        <f t="shared" si="1"/>
        <v>0</v>
      </c>
      <c r="K62" s="4" t="str">
        <f t="shared" si="4"/>
        <v>NIET GOED</v>
      </c>
    </row>
    <row r="63" spans="1:11" x14ac:dyDescent="0.25">
      <c r="A63" s="14" t="s">
        <v>30</v>
      </c>
      <c r="B63" s="14" t="s">
        <v>688</v>
      </c>
      <c r="C63" s="14" t="s">
        <v>4</v>
      </c>
      <c r="D63" s="14"/>
      <c r="E63" s="14"/>
      <c r="F63" s="16"/>
      <c r="G63" s="5"/>
      <c r="H63" s="24"/>
      <c r="I63" s="5"/>
      <c r="J63" s="5"/>
      <c r="K63" s="4"/>
    </row>
    <row r="64" spans="1:11" x14ac:dyDescent="0.25">
      <c r="A64" s="14" t="s">
        <v>31</v>
      </c>
      <c r="B64" s="14" t="s">
        <v>32</v>
      </c>
      <c r="C64" s="14" t="s">
        <v>4</v>
      </c>
      <c r="D64" s="14"/>
      <c r="E64" s="14"/>
      <c r="F64" s="16"/>
      <c r="G64" s="5"/>
      <c r="H64" s="24"/>
      <c r="I64" s="5"/>
      <c r="J64" s="5"/>
      <c r="K64" s="4"/>
    </row>
    <row r="65" spans="1:11" x14ac:dyDescent="0.25">
      <c r="A65" s="14" t="s">
        <v>33</v>
      </c>
      <c r="B65" s="14" t="s">
        <v>34</v>
      </c>
      <c r="C65" s="14" t="s">
        <v>8</v>
      </c>
      <c r="D65" s="14">
        <v>50</v>
      </c>
      <c r="E65" s="14"/>
      <c r="F65" s="16">
        <v>8.5399999999999991</v>
      </c>
      <c r="G65" s="5">
        <f t="shared" si="3"/>
        <v>4.2699999999999996</v>
      </c>
      <c r="H65" s="24"/>
      <c r="I65" s="5">
        <f t="shared" si="0"/>
        <v>12.81</v>
      </c>
      <c r="J65" s="5">
        <f t="shared" si="1"/>
        <v>0</v>
      </c>
      <c r="K65" s="4" t="str">
        <f t="shared" si="4"/>
        <v>NIET GOED</v>
      </c>
    </row>
    <row r="66" spans="1:11" x14ac:dyDescent="0.25">
      <c r="A66" s="14" t="s">
        <v>35</v>
      </c>
      <c r="B66" s="14" t="s">
        <v>36</v>
      </c>
      <c r="C66" s="14" t="s">
        <v>8</v>
      </c>
      <c r="D66" s="14">
        <v>50</v>
      </c>
      <c r="E66" s="14"/>
      <c r="F66" s="16">
        <v>5.79</v>
      </c>
      <c r="G66" s="5">
        <f t="shared" si="3"/>
        <v>2.9</v>
      </c>
      <c r="H66" s="24"/>
      <c r="I66" s="5">
        <f t="shared" si="0"/>
        <v>8.69</v>
      </c>
      <c r="J66" s="5">
        <f t="shared" si="1"/>
        <v>0</v>
      </c>
      <c r="K66" s="4" t="str">
        <f t="shared" si="4"/>
        <v>NIET GOED</v>
      </c>
    </row>
    <row r="67" spans="1:11" x14ac:dyDescent="0.25">
      <c r="A67" s="14" t="s">
        <v>409</v>
      </c>
      <c r="B67" s="14" t="s">
        <v>37</v>
      </c>
      <c r="C67" s="14" t="s">
        <v>4</v>
      </c>
      <c r="D67" s="14"/>
      <c r="E67" s="14"/>
      <c r="F67" s="16"/>
      <c r="G67" s="5"/>
      <c r="H67" s="24"/>
      <c r="I67" s="5"/>
      <c r="J67" s="5"/>
      <c r="K67" s="4"/>
    </row>
    <row r="68" spans="1:11" x14ac:dyDescent="0.25">
      <c r="A68" s="14" t="s">
        <v>410</v>
      </c>
      <c r="B68" s="14" t="s">
        <v>689</v>
      </c>
      <c r="C68" s="14" t="s">
        <v>28</v>
      </c>
      <c r="D68" s="14">
        <v>100</v>
      </c>
      <c r="E68" s="14"/>
      <c r="F68" s="16">
        <v>15.63</v>
      </c>
      <c r="G68" s="5">
        <f t="shared" si="3"/>
        <v>7.82</v>
      </c>
      <c r="H68" s="24"/>
      <c r="I68" s="5">
        <f t="shared" si="0"/>
        <v>23.45</v>
      </c>
      <c r="J68" s="5">
        <f t="shared" si="1"/>
        <v>0</v>
      </c>
      <c r="K68" s="4" t="str">
        <f t="shared" si="4"/>
        <v>NIET GOED</v>
      </c>
    </row>
    <row r="69" spans="1:11" x14ac:dyDescent="0.25">
      <c r="A69" s="14" t="s">
        <v>411</v>
      </c>
      <c r="B69" s="14" t="s">
        <v>38</v>
      </c>
      <c r="C69" s="14" t="s">
        <v>4</v>
      </c>
      <c r="D69" s="14"/>
      <c r="E69" s="14"/>
      <c r="F69" s="16"/>
      <c r="G69" s="5"/>
      <c r="H69" s="24"/>
      <c r="I69" s="5"/>
      <c r="J69" s="5"/>
      <c r="K69" s="4"/>
    </row>
    <row r="70" spans="1:11" x14ac:dyDescent="0.25">
      <c r="A70" s="14" t="s">
        <v>412</v>
      </c>
      <c r="B70" s="14" t="s">
        <v>690</v>
      </c>
      <c r="C70" s="14" t="s">
        <v>28</v>
      </c>
      <c r="D70" s="14">
        <v>100</v>
      </c>
      <c r="E70" s="14"/>
      <c r="F70" s="16">
        <v>30</v>
      </c>
      <c r="G70" s="5">
        <f t="shared" si="3"/>
        <v>15</v>
      </c>
      <c r="H70" s="24"/>
      <c r="I70" s="5">
        <f t="shared" si="0"/>
        <v>45</v>
      </c>
      <c r="J70" s="5">
        <f t="shared" si="1"/>
        <v>0</v>
      </c>
      <c r="K70" s="4" t="str">
        <f t="shared" si="4"/>
        <v>NIET GOED</v>
      </c>
    </row>
    <row r="71" spans="1:11" x14ac:dyDescent="0.25">
      <c r="A71" s="14" t="s">
        <v>39</v>
      </c>
      <c r="B71" s="14" t="s">
        <v>691</v>
      </c>
      <c r="C71" s="14" t="s">
        <v>4</v>
      </c>
      <c r="D71" s="14"/>
      <c r="E71" s="14"/>
      <c r="F71" s="16"/>
      <c r="G71" s="5"/>
      <c r="H71" s="24"/>
      <c r="I71" s="5"/>
      <c r="J71" s="5"/>
      <c r="K71" s="4"/>
    </row>
    <row r="72" spans="1:11" x14ac:dyDescent="0.25">
      <c r="A72" s="14" t="s">
        <v>40</v>
      </c>
      <c r="B72" s="14" t="s">
        <v>41</v>
      </c>
      <c r="C72" s="14" t="s">
        <v>4</v>
      </c>
      <c r="D72" s="14"/>
      <c r="E72" s="14"/>
      <c r="F72" s="16"/>
      <c r="G72" s="5"/>
      <c r="H72" s="24"/>
      <c r="I72" s="5"/>
      <c r="J72" s="5"/>
      <c r="K72" s="4"/>
    </row>
    <row r="73" spans="1:11" x14ac:dyDescent="0.25">
      <c r="A73" s="14" t="s">
        <v>42</v>
      </c>
      <c r="B73" s="14" t="s">
        <v>692</v>
      </c>
      <c r="C73" s="14" t="s">
        <v>21</v>
      </c>
      <c r="D73" s="14">
        <v>100</v>
      </c>
      <c r="E73" s="14"/>
      <c r="F73" s="16">
        <v>5.85</v>
      </c>
      <c r="G73" s="5">
        <f t="shared" si="3"/>
        <v>2.93</v>
      </c>
      <c r="H73" s="24"/>
      <c r="I73" s="5">
        <f t="shared" si="0"/>
        <v>8.7799999999999994</v>
      </c>
      <c r="J73" s="5">
        <f t="shared" si="1"/>
        <v>0</v>
      </c>
      <c r="K73" s="4" t="str">
        <f t="shared" si="4"/>
        <v>NIET GOED</v>
      </c>
    </row>
    <row r="74" spans="1:11" x14ac:dyDescent="0.25">
      <c r="A74" s="14" t="s">
        <v>43</v>
      </c>
      <c r="B74" s="14" t="s">
        <v>44</v>
      </c>
      <c r="C74" s="14" t="s">
        <v>21</v>
      </c>
      <c r="D74" s="14">
        <v>600</v>
      </c>
      <c r="E74" s="14"/>
      <c r="F74" s="16">
        <v>3.48</v>
      </c>
      <c r="G74" s="5">
        <f t="shared" si="3"/>
        <v>1.74</v>
      </c>
      <c r="H74" s="24"/>
      <c r="I74" s="5">
        <f t="shared" ref="I74:I135" si="5">ROUND(SUM(F74*$I$4),2)</f>
        <v>5.22</v>
      </c>
      <c r="J74" s="5">
        <f t="shared" ref="J74:J135" si="6">SUM(H74*D74)</f>
        <v>0</v>
      </c>
      <c r="K74" s="4" t="str">
        <f t="shared" ref="K74:K135" si="7">IF(AND(G74&lt;=H74,H74&lt;=I74),$N$9,$O$9)</f>
        <v>NIET GOED</v>
      </c>
    </row>
    <row r="75" spans="1:11" x14ac:dyDescent="0.25">
      <c r="A75" s="14" t="s">
        <v>45</v>
      </c>
      <c r="B75" s="14" t="s">
        <v>46</v>
      </c>
      <c r="C75" s="14" t="s">
        <v>4</v>
      </c>
      <c r="D75" s="14"/>
      <c r="E75" s="14"/>
      <c r="F75" s="16"/>
      <c r="G75" s="5"/>
      <c r="H75" s="24"/>
      <c r="I75" s="5"/>
      <c r="J75" s="5"/>
      <c r="K75" s="4"/>
    </row>
    <row r="76" spans="1:11" x14ac:dyDescent="0.25">
      <c r="A76" s="14" t="s">
        <v>47</v>
      </c>
      <c r="B76" s="14" t="s">
        <v>693</v>
      </c>
      <c r="C76" s="14" t="s">
        <v>21</v>
      </c>
      <c r="D76" s="14">
        <v>750</v>
      </c>
      <c r="E76" s="14"/>
      <c r="F76" s="16">
        <v>3.87</v>
      </c>
      <c r="G76" s="5">
        <f t="shared" ref="G76:G138" si="8">ROUND(SUM(F76*$G$4),2)</f>
        <v>1.94</v>
      </c>
      <c r="H76" s="24"/>
      <c r="I76" s="5">
        <f t="shared" si="5"/>
        <v>5.81</v>
      </c>
      <c r="J76" s="5">
        <f t="shared" si="6"/>
        <v>0</v>
      </c>
      <c r="K76" s="4" t="str">
        <f t="shared" si="7"/>
        <v>NIET GOED</v>
      </c>
    </row>
    <row r="77" spans="1:11" x14ac:dyDescent="0.25">
      <c r="A77" s="14" t="s">
        <v>48</v>
      </c>
      <c r="B77" s="14" t="s">
        <v>694</v>
      </c>
      <c r="C77" s="14" t="s">
        <v>21</v>
      </c>
      <c r="D77" s="14">
        <v>1000</v>
      </c>
      <c r="E77" s="14"/>
      <c r="F77" s="16">
        <v>3.22</v>
      </c>
      <c r="G77" s="5">
        <f t="shared" si="8"/>
        <v>1.61</v>
      </c>
      <c r="H77" s="24"/>
      <c r="I77" s="5">
        <f t="shared" si="5"/>
        <v>4.83</v>
      </c>
      <c r="J77" s="5">
        <f t="shared" si="6"/>
        <v>0</v>
      </c>
      <c r="K77" s="4" t="str">
        <f t="shared" si="7"/>
        <v>NIET GOED</v>
      </c>
    </row>
    <row r="78" spans="1:11" x14ac:dyDescent="0.25">
      <c r="A78" s="14" t="s">
        <v>49</v>
      </c>
      <c r="B78" s="14" t="s">
        <v>695</v>
      </c>
      <c r="C78" s="14" t="s">
        <v>21</v>
      </c>
      <c r="D78" s="14">
        <v>350</v>
      </c>
      <c r="E78" s="14"/>
      <c r="F78" s="16">
        <v>2.77</v>
      </c>
      <c r="G78" s="5">
        <f t="shared" si="8"/>
        <v>1.39</v>
      </c>
      <c r="H78" s="24"/>
      <c r="I78" s="5">
        <f t="shared" si="5"/>
        <v>4.16</v>
      </c>
      <c r="J78" s="5">
        <f t="shared" si="6"/>
        <v>0</v>
      </c>
      <c r="K78" s="4" t="str">
        <f t="shared" si="7"/>
        <v>NIET GOED</v>
      </c>
    </row>
    <row r="79" spans="1:11" x14ac:dyDescent="0.25">
      <c r="A79" s="14" t="s">
        <v>50</v>
      </c>
      <c r="B79" s="14" t="s">
        <v>51</v>
      </c>
      <c r="C79" s="14" t="s">
        <v>4</v>
      </c>
      <c r="D79" s="14"/>
      <c r="E79" s="14"/>
      <c r="F79" s="16"/>
      <c r="G79" s="5"/>
      <c r="H79" s="24"/>
      <c r="I79" s="5"/>
      <c r="J79" s="5"/>
      <c r="K79" s="4"/>
    </row>
    <row r="80" spans="1:11" x14ac:dyDescent="0.25">
      <c r="A80" s="14" t="s">
        <v>52</v>
      </c>
      <c r="B80" s="14" t="s">
        <v>696</v>
      </c>
      <c r="C80" s="14" t="s">
        <v>21</v>
      </c>
      <c r="D80" s="14">
        <v>125</v>
      </c>
      <c r="E80" s="14"/>
      <c r="F80" s="16">
        <v>9.44</v>
      </c>
      <c r="G80" s="5">
        <f t="shared" si="8"/>
        <v>4.72</v>
      </c>
      <c r="H80" s="24"/>
      <c r="I80" s="5">
        <f t="shared" si="5"/>
        <v>14.16</v>
      </c>
      <c r="J80" s="5">
        <f t="shared" si="6"/>
        <v>0</v>
      </c>
      <c r="K80" s="4" t="str">
        <f t="shared" si="7"/>
        <v>NIET GOED</v>
      </c>
    </row>
    <row r="81" spans="1:11" x14ac:dyDescent="0.25">
      <c r="A81" s="14" t="s">
        <v>53</v>
      </c>
      <c r="B81" s="14" t="s">
        <v>697</v>
      </c>
      <c r="C81" s="14" t="s">
        <v>21</v>
      </c>
      <c r="D81" s="14">
        <v>1100</v>
      </c>
      <c r="E81" s="14"/>
      <c r="F81" s="16">
        <v>8.57</v>
      </c>
      <c r="G81" s="5">
        <f t="shared" si="8"/>
        <v>4.29</v>
      </c>
      <c r="H81" s="24"/>
      <c r="I81" s="5">
        <f t="shared" si="5"/>
        <v>12.86</v>
      </c>
      <c r="J81" s="5">
        <f t="shared" si="6"/>
        <v>0</v>
      </c>
      <c r="K81" s="4" t="str">
        <f t="shared" si="7"/>
        <v>NIET GOED</v>
      </c>
    </row>
    <row r="82" spans="1:11" x14ac:dyDescent="0.25">
      <c r="A82" s="14" t="s">
        <v>54</v>
      </c>
      <c r="B82" s="14" t="s">
        <v>698</v>
      </c>
      <c r="C82" s="14" t="s">
        <v>4</v>
      </c>
      <c r="D82" s="14"/>
      <c r="E82" s="14"/>
      <c r="F82" s="16"/>
      <c r="G82" s="5"/>
      <c r="H82" s="24"/>
      <c r="I82" s="5"/>
      <c r="J82" s="5"/>
      <c r="K82" s="4"/>
    </row>
    <row r="83" spans="1:11" x14ac:dyDescent="0.25">
      <c r="A83" s="14" t="s">
        <v>55</v>
      </c>
      <c r="B83" s="14" t="s">
        <v>56</v>
      </c>
      <c r="C83" s="14" t="s">
        <v>59</v>
      </c>
      <c r="D83" s="14">
        <v>100</v>
      </c>
      <c r="E83" s="14"/>
      <c r="F83" s="16">
        <v>6.41</v>
      </c>
      <c r="G83" s="5">
        <f t="shared" si="8"/>
        <v>3.21</v>
      </c>
      <c r="H83" s="24"/>
      <c r="I83" s="5">
        <f t="shared" si="5"/>
        <v>9.6199999999999992</v>
      </c>
      <c r="J83" s="5">
        <f t="shared" si="6"/>
        <v>0</v>
      </c>
      <c r="K83" s="4" t="str">
        <f t="shared" si="7"/>
        <v>NIET GOED</v>
      </c>
    </row>
    <row r="84" spans="1:11" x14ac:dyDescent="0.25">
      <c r="A84" s="14" t="s">
        <v>57</v>
      </c>
      <c r="B84" s="14" t="s">
        <v>58</v>
      </c>
      <c r="C84" s="14" t="s">
        <v>59</v>
      </c>
      <c r="D84" s="14">
        <v>25</v>
      </c>
      <c r="E84" s="14"/>
      <c r="F84" s="16">
        <v>3.48</v>
      </c>
      <c r="G84" s="5">
        <f t="shared" si="8"/>
        <v>1.74</v>
      </c>
      <c r="H84" s="24"/>
      <c r="I84" s="5">
        <f t="shared" si="5"/>
        <v>5.22</v>
      </c>
      <c r="J84" s="5">
        <f t="shared" si="6"/>
        <v>0</v>
      </c>
      <c r="K84" s="4" t="str">
        <f t="shared" si="7"/>
        <v>NIET GOED</v>
      </c>
    </row>
    <row r="85" spans="1:11" x14ac:dyDescent="0.25">
      <c r="A85" s="14" t="s">
        <v>60</v>
      </c>
      <c r="B85" s="14" t="s">
        <v>699</v>
      </c>
      <c r="C85" s="14" t="s">
        <v>4</v>
      </c>
      <c r="D85" s="14"/>
      <c r="E85" s="14"/>
      <c r="F85" s="16"/>
      <c r="G85" s="5"/>
      <c r="H85" s="24"/>
      <c r="I85" s="5"/>
      <c r="J85" s="5"/>
      <c r="K85" s="4"/>
    </row>
    <row r="86" spans="1:11" x14ac:dyDescent="0.25">
      <c r="A86" s="14" t="s">
        <v>413</v>
      </c>
      <c r="B86" s="14" t="s">
        <v>700</v>
      </c>
      <c r="C86" s="14" t="s">
        <v>21</v>
      </c>
      <c r="D86" s="14">
        <v>50</v>
      </c>
      <c r="E86" s="14"/>
      <c r="F86" s="16">
        <v>4.03</v>
      </c>
      <c r="G86" s="5">
        <f t="shared" si="8"/>
        <v>2.02</v>
      </c>
      <c r="H86" s="24"/>
      <c r="I86" s="5">
        <f t="shared" si="5"/>
        <v>6.05</v>
      </c>
      <c r="J86" s="5">
        <f t="shared" si="6"/>
        <v>0</v>
      </c>
      <c r="K86" s="4" t="str">
        <f t="shared" si="7"/>
        <v>NIET GOED</v>
      </c>
    </row>
    <row r="87" spans="1:11" x14ac:dyDescent="0.25">
      <c r="A87" s="14" t="s">
        <v>61</v>
      </c>
      <c r="B87" s="14" t="s">
        <v>62</v>
      </c>
      <c r="C87" s="14" t="s">
        <v>4</v>
      </c>
      <c r="D87" s="14"/>
      <c r="E87" s="14"/>
      <c r="F87" s="16"/>
      <c r="G87" s="5"/>
      <c r="H87" s="24"/>
      <c r="I87" s="5"/>
      <c r="J87" s="5"/>
      <c r="K87" s="4"/>
    </row>
    <row r="88" spans="1:11" x14ac:dyDescent="0.25">
      <c r="A88" s="14" t="s">
        <v>63</v>
      </c>
      <c r="B88" s="14" t="s">
        <v>41</v>
      </c>
      <c r="C88" s="14" t="s">
        <v>4</v>
      </c>
      <c r="D88" s="14"/>
      <c r="E88" s="14"/>
      <c r="F88" s="16"/>
      <c r="G88" s="5"/>
      <c r="H88" s="24"/>
      <c r="I88" s="5"/>
      <c r="J88" s="5">
        <f t="shared" si="6"/>
        <v>0</v>
      </c>
      <c r="K88" s="4" t="str">
        <f t="shared" si="7"/>
        <v>GOED</v>
      </c>
    </row>
    <row r="89" spans="1:11" x14ac:dyDescent="0.25">
      <c r="A89" s="14" t="s">
        <v>64</v>
      </c>
      <c r="B89" s="14" t="s">
        <v>65</v>
      </c>
      <c r="C89" s="14" t="s">
        <v>21</v>
      </c>
      <c r="D89" s="14">
        <v>25</v>
      </c>
      <c r="E89" s="14"/>
      <c r="F89" s="16">
        <v>9.98</v>
      </c>
      <c r="G89" s="5">
        <f t="shared" si="8"/>
        <v>4.99</v>
      </c>
      <c r="H89" s="24"/>
      <c r="I89" s="5">
        <f t="shared" si="5"/>
        <v>14.97</v>
      </c>
      <c r="J89" s="5">
        <f t="shared" si="6"/>
        <v>0</v>
      </c>
      <c r="K89" s="4" t="str">
        <f t="shared" si="7"/>
        <v>NIET GOED</v>
      </c>
    </row>
    <row r="90" spans="1:11" x14ac:dyDescent="0.25">
      <c r="A90" s="14" t="s">
        <v>66</v>
      </c>
      <c r="B90" s="14" t="s">
        <v>67</v>
      </c>
      <c r="C90" s="14" t="s">
        <v>21</v>
      </c>
      <c r="D90" s="14">
        <v>50</v>
      </c>
      <c r="E90" s="14"/>
      <c r="F90" s="16">
        <v>11.83</v>
      </c>
      <c r="G90" s="5">
        <f t="shared" si="8"/>
        <v>5.92</v>
      </c>
      <c r="H90" s="24"/>
      <c r="I90" s="5">
        <f t="shared" si="5"/>
        <v>17.75</v>
      </c>
      <c r="J90" s="5">
        <f t="shared" si="6"/>
        <v>0</v>
      </c>
      <c r="K90" s="4" t="str">
        <f t="shared" si="7"/>
        <v>NIET GOED</v>
      </c>
    </row>
    <row r="91" spans="1:11" x14ac:dyDescent="0.25">
      <c r="A91" s="14" t="s">
        <v>414</v>
      </c>
      <c r="B91" s="14" t="s">
        <v>68</v>
      </c>
      <c r="C91" s="14" t="s">
        <v>4</v>
      </c>
      <c r="D91" s="14"/>
      <c r="E91" s="14"/>
      <c r="F91" s="16"/>
      <c r="G91" s="5"/>
      <c r="H91" s="24"/>
      <c r="I91" s="5"/>
      <c r="J91" s="5"/>
      <c r="K91" s="4"/>
    </row>
    <row r="92" spans="1:11" x14ac:dyDescent="0.25">
      <c r="A92" s="14" t="s">
        <v>415</v>
      </c>
      <c r="B92" s="14" t="s">
        <v>69</v>
      </c>
      <c r="C92" s="14" t="s">
        <v>21</v>
      </c>
      <c r="D92" s="14">
        <v>75</v>
      </c>
      <c r="E92" s="14"/>
      <c r="F92" s="16">
        <v>6.35</v>
      </c>
      <c r="G92" s="5">
        <f t="shared" si="8"/>
        <v>3.18</v>
      </c>
      <c r="H92" s="24"/>
      <c r="I92" s="5">
        <f t="shared" si="5"/>
        <v>9.5299999999999994</v>
      </c>
      <c r="J92" s="5">
        <f t="shared" si="6"/>
        <v>0</v>
      </c>
      <c r="K92" s="4" t="str">
        <f t="shared" si="7"/>
        <v>NIET GOED</v>
      </c>
    </row>
    <row r="93" spans="1:11" x14ac:dyDescent="0.25">
      <c r="A93" s="14" t="s">
        <v>416</v>
      </c>
      <c r="B93" s="14" t="s">
        <v>70</v>
      </c>
      <c r="C93" s="14" t="s">
        <v>4</v>
      </c>
      <c r="D93" s="14"/>
      <c r="E93" s="14"/>
      <c r="F93" s="16"/>
      <c r="G93" s="5"/>
      <c r="H93" s="24"/>
      <c r="I93" s="5"/>
      <c r="J93" s="5"/>
      <c r="K93" s="4"/>
    </row>
    <row r="94" spans="1:11" x14ac:dyDescent="0.25">
      <c r="A94" s="14" t="s">
        <v>417</v>
      </c>
      <c r="B94" s="14" t="s">
        <v>701</v>
      </c>
      <c r="C94" s="14" t="s">
        <v>21</v>
      </c>
      <c r="D94" s="14">
        <v>75</v>
      </c>
      <c r="E94" s="14"/>
      <c r="F94" s="16">
        <v>15.88</v>
      </c>
      <c r="G94" s="5">
        <f t="shared" si="8"/>
        <v>7.94</v>
      </c>
      <c r="H94" s="24"/>
      <c r="I94" s="5">
        <f t="shared" si="5"/>
        <v>23.82</v>
      </c>
      <c r="J94" s="5">
        <f t="shared" si="6"/>
        <v>0</v>
      </c>
      <c r="K94" s="4" t="str">
        <f t="shared" si="7"/>
        <v>NIET GOED</v>
      </c>
    </row>
    <row r="95" spans="1:11" x14ac:dyDescent="0.25">
      <c r="A95" s="14" t="s">
        <v>418</v>
      </c>
      <c r="B95" s="14" t="s">
        <v>702</v>
      </c>
      <c r="C95" s="14" t="s">
        <v>21</v>
      </c>
      <c r="D95" s="14">
        <v>50</v>
      </c>
      <c r="E95" s="14"/>
      <c r="F95" s="16">
        <v>19.91</v>
      </c>
      <c r="G95" s="5">
        <f t="shared" si="8"/>
        <v>9.9600000000000009</v>
      </c>
      <c r="H95" s="24"/>
      <c r="I95" s="5">
        <f t="shared" si="5"/>
        <v>29.87</v>
      </c>
      <c r="J95" s="5">
        <f t="shared" si="6"/>
        <v>0</v>
      </c>
      <c r="K95" s="4" t="str">
        <f t="shared" si="7"/>
        <v>NIET GOED</v>
      </c>
    </row>
    <row r="96" spans="1:11" x14ac:dyDescent="0.25">
      <c r="A96" s="14" t="s">
        <v>71</v>
      </c>
      <c r="B96" s="14" t="s">
        <v>72</v>
      </c>
      <c r="C96" s="14" t="s">
        <v>4</v>
      </c>
      <c r="D96" s="14"/>
      <c r="E96" s="14"/>
      <c r="F96" s="16"/>
      <c r="G96" s="5"/>
      <c r="H96" s="24"/>
      <c r="I96" s="5"/>
      <c r="J96" s="5"/>
      <c r="K96" s="4"/>
    </row>
    <row r="97" spans="1:11" x14ac:dyDescent="0.25">
      <c r="A97" s="14" t="s">
        <v>419</v>
      </c>
      <c r="B97" s="14" t="s">
        <v>73</v>
      </c>
      <c r="C97" s="14" t="s">
        <v>4</v>
      </c>
      <c r="D97" s="14"/>
      <c r="E97" s="14"/>
      <c r="F97" s="16"/>
      <c r="G97" s="5"/>
      <c r="H97" s="24"/>
      <c r="I97" s="5"/>
      <c r="J97" s="5"/>
      <c r="K97" s="4"/>
    </row>
    <row r="98" spans="1:11" x14ac:dyDescent="0.25">
      <c r="A98" s="14" t="s">
        <v>420</v>
      </c>
      <c r="B98" s="14" t="s">
        <v>74</v>
      </c>
      <c r="C98" s="14" t="s">
        <v>21</v>
      </c>
      <c r="D98" s="14">
        <v>25</v>
      </c>
      <c r="E98" s="14"/>
      <c r="F98" s="16">
        <v>4.83</v>
      </c>
      <c r="G98" s="5">
        <f t="shared" si="8"/>
        <v>2.42</v>
      </c>
      <c r="H98" s="24"/>
      <c r="I98" s="5">
        <f t="shared" si="5"/>
        <v>7.25</v>
      </c>
      <c r="J98" s="5">
        <f t="shared" si="6"/>
        <v>0</v>
      </c>
      <c r="K98" s="4" t="str">
        <f t="shared" si="7"/>
        <v>NIET GOED</v>
      </c>
    </row>
    <row r="99" spans="1:11" x14ac:dyDescent="0.25">
      <c r="A99" s="14" t="s">
        <v>421</v>
      </c>
      <c r="B99" s="14" t="s">
        <v>75</v>
      </c>
      <c r="C99" s="14" t="s">
        <v>21</v>
      </c>
      <c r="D99" s="14">
        <v>25</v>
      </c>
      <c r="E99" s="14"/>
      <c r="F99" s="16">
        <v>3.87</v>
      </c>
      <c r="G99" s="5">
        <f t="shared" si="8"/>
        <v>1.94</v>
      </c>
      <c r="H99" s="24"/>
      <c r="I99" s="5">
        <f t="shared" si="5"/>
        <v>5.81</v>
      </c>
      <c r="J99" s="5">
        <f t="shared" si="6"/>
        <v>0</v>
      </c>
      <c r="K99" s="4" t="str">
        <f t="shared" si="7"/>
        <v>NIET GOED</v>
      </c>
    </row>
    <row r="100" spans="1:11" x14ac:dyDescent="0.25">
      <c r="A100" s="14" t="s">
        <v>422</v>
      </c>
      <c r="B100" s="14" t="s">
        <v>703</v>
      </c>
      <c r="C100" s="14" t="s">
        <v>21</v>
      </c>
      <c r="D100" s="14">
        <v>25</v>
      </c>
      <c r="E100" s="14"/>
      <c r="F100" s="16">
        <v>5.38</v>
      </c>
      <c r="G100" s="5">
        <f t="shared" si="8"/>
        <v>2.69</v>
      </c>
      <c r="H100" s="24"/>
      <c r="I100" s="5">
        <f t="shared" si="5"/>
        <v>8.07</v>
      </c>
      <c r="J100" s="5">
        <f t="shared" si="6"/>
        <v>0</v>
      </c>
      <c r="K100" s="4" t="str">
        <f t="shared" si="7"/>
        <v>NIET GOED</v>
      </c>
    </row>
    <row r="101" spans="1:11" x14ac:dyDescent="0.25">
      <c r="A101" s="14" t="s">
        <v>76</v>
      </c>
      <c r="B101" s="14" t="s">
        <v>77</v>
      </c>
      <c r="C101" s="14" t="s">
        <v>4</v>
      </c>
      <c r="D101" s="14"/>
      <c r="E101" s="14"/>
      <c r="F101" s="16"/>
      <c r="G101" s="5"/>
      <c r="H101" s="24"/>
      <c r="I101" s="5"/>
      <c r="J101" s="5"/>
      <c r="K101" s="4"/>
    </row>
    <row r="102" spans="1:11" x14ac:dyDescent="0.25">
      <c r="A102" s="14" t="s">
        <v>78</v>
      </c>
      <c r="B102" s="14" t="s">
        <v>704</v>
      </c>
      <c r="C102" s="14" t="s">
        <v>4</v>
      </c>
      <c r="D102" s="14"/>
      <c r="E102" s="14"/>
      <c r="F102" s="16"/>
      <c r="G102" s="5"/>
      <c r="H102" s="24"/>
      <c r="I102" s="5"/>
      <c r="J102" s="5"/>
      <c r="K102" s="4"/>
    </row>
    <row r="103" spans="1:11" x14ac:dyDescent="0.25">
      <c r="A103" s="14" t="s">
        <v>79</v>
      </c>
      <c r="B103" s="14" t="s">
        <v>705</v>
      </c>
      <c r="C103" s="14" t="s">
        <v>4</v>
      </c>
      <c r="D103" s="14"/>
      <c r="E103" s="14"/>
      <c r="F103" s="16"/>
      <c r="G103" s="5"/>
      <c r="H103" s="24"/>
      <c r="I103" s="5"/>
      <c r="J103" s="5"/>
      <c r="K103" s="4"/>
    </row>
    <row r="104" spans="1:11" x14ac:dyDescent="0.25">
      <c r="A104" s="14" t="s">
        <v>80</v>
      </c>
      <c r="B104" s="14" t="s">
        <v>706</v>
      </c>
      <c r="C104" s="14" t="s">
        <v>8</v>
      </c>
      <c r="D104" s="14">
        <v>25</v>
      </c>
      <c r="E104" s="14"/>
      <c r="F104" s="16">
        <v>-15.93</v>
      </c>
      <c r="G104" s="5">
        <f t="shared" si="8"/>
        <v>-7.97</v>
      </c>
      <c r="H104" s="24"/>
      <c r="I104" s="5">
        <f t="shared" si="5"/>
        <v>-23.9</v>
      </c>
      <c r="J104" s="5">
        <f t="shared" si="6"/>
        <v>0</v>
      </c>
      <c r="K104" s="4" t="str">
        <f t="shared" ref="K104:K110" si="9">IF(AND(G104&gt;=H104,H104&gt;=I104),$N$9,$O$9)</f>
        <v>NIET GOED</v>
      </c>
    </row>
    <row r="105" spans="1:11" x14ac:dyDescent="0.25">
      <c r="A105" s="14" t="s">
        <v>423</v>
      </c>
      <c r="B105" s="14" t="s">
        <v>102</v>
      </c>
      <c r="C105" s="14" t="s">
        <v>8</v>
      </c>
      <c r="D105" s="14">
        <v>25</v>
      </c>
      <c r="E105" s="14"/>
      <c r="F105" s="16">
        <v>-10.93</v>
      </c>
      <c r="G105" s="5">
        <f t="shared" si="8"/>
        <v>-5.47</v>
      </c>
      <c r="H105" s="24"/>
      <c r="I105" s="5">
        <f t="shared" si="5"/>
        <v>-16.399999999999999</v>
      </c>
      <c r="J105" s="5">
        <f t="shared" si="6"/>
        <v>0</v>
      </c>
      <c r="K105" s="4" t="str">
        <f t="shared" si="9"/>
        <v>NIET GOED</v>
      </c>
    </row>
    <row r="106" spans="1:11" x14ac:dyDescent="0.25">
      <c r="A106" s="14" t="s">
        <v>424</v>
      </c>
      <c r="B106" s="14" t="s">
        <v>103</v>
      </c>
      <c r="C106" s="14" t="s">
        <v>8</v>
      </c>
      <c r="D106" s="14">
        <v>25</v>
      </c>
      <c r="E106" s="14"/>
      <c r="F106" s="16">
        <v>-5.93</v>
      </c>
      <c r="G106" s="5">
        <f t="shared" si="8"/>
        <v>-2.97</v>
      </c>
      <c r="H106" s="24"/>
      <c r="I106" s="5">
        <f t="shared" si="5"/>
        <v>-8.9</v>
      </c>
      <c r="J106" s="5">
        <f t="shared" si="6"/>
        <v>0</v>
      </c>
      <c r="K106" s="4" t="str">
        <f t="shared" si="9"/>
        <v>NIET GOED</v>
      </c>
    </row>
    <row r="107" spans="1:11" x14ac:dyDescent="0.25">
      <c r="A107" s="14" t="s">
        <v>425</v>
      </c>
      <c r="B107" s="14" t="s">
        <v>104</v>
      </c>
      <c r="C107" s="14" t="s">
        <v>8</v>
      </c>
      <c r="D107" s="14">
        <v>25</v>
      </c>
      <c r="E107" s="14"/>
      <c r="F107" s="16">
        <v>-0.93</v>
      </c>
      <c r="G107" s="5">
        <f t="shared" si="8"/>
        <v>-0.47</v>
      </c>
      <c r="H107" s="24"/>
      <c r="I107" s="5">
        <f t="shared" si="5"/>
        <v>-1.4</v>
      </c>
      <c r="J107" s="5">
        <f t="shared" si="6"/>
        <v>0</v>
      </c>
      <c r="K107" s="4" t="str">
        <f t="shared" si="9"/>
        <v>NIET GOED</v>
      </c>
    </row>
    <row r="108" spans="1:11" x14ac:dyDescent="0.25">
      <c r="A108" s="14" t="s">
        <v>81</v>
      </c>
      <c r="B108" s="14" t="s">
        <v>707</v>
      </c>
      <c r="C108" s="14" t="s">
        <v>4</v>
      </c>
      <c r="D108" s="14"/>
      <c r="E108" s="14"/>
      <c r="F108" s="16"/>
      <c r="G108" s="5"/>
      <c r="H108" s="24"/>
      <c r="I108" s="5"/>
      <c r="J108" s="5"/>
      <c r="K108" s="4"/>
    </row>
    <row r="109" spans="1:11" x14ac:dyDescent="0.25">
      <c r="A109" s="14" t="s">
        <v>82</v>
      </c>
      <c r="B109" s="14" t="s">
        <v>110</v>
      </c>
      <c r="C109" s="14" t="s">
        <v>21</v>
      </c>
      <c r="D109" s="14">
        <v>25</v>
      </c>
      <c r="E109" s="14"/>
      <c r="F109" s="16">
        <v>-5.35</v>
      </c>
      <c r="G109" s="5">
        <f t="shared" si="8"/>
        <v>-2.68</v>
      </c>
      <c r="H109" s="24"/>
      <c r="I109" s="5">
        <f t="shared" si="5"/>
        <v>-8.0299999999999994</v>
      </c>
      <c r="J109" s="5">
        <f t="shared" si="6"/>
        <v>0</v>
      </c>
      <c r="K109" s="4" t="str">
        <f t="shared" si="9"/>
        <v>NIET GOED</v>
      </c>
    </row>
    <row r="110" spans="1:11" x14ac:dyDescent="0.25">
      <c r="A110" s="14" t="s">
        <v>83</v>
      </c>
      <c r="B110" s="14" t="s">
        <v>111</v>
      </c>
      <c r="C110" s="14" t="s">
        <v>21</v>
      </c>
      <c r="D110" s="14">
        <v>25</v>
      </c>
      <c r="E110" s="14"/>
      <c r="F110" s="16">
        <v>-3.35</v>
      </c>
      <c r="G110" s="5">
        <f t="shared" si="8"/>
        <v>-1.68</v>
      </c>
      <c r="H110" s="24"/>
      <c r="I110" s="5">
        <f t="shared" si="5"/>
        <v>-5.03</v>
      </c>
      <c r="J110" s="5">
        <f t="shared" si="6"/>
        <v>0</v>
      </c>
      <c r="K110" s="4" t="str">
        <f t="shared" si="9"/>
        <v>NIET GOED</v>
      </c>
    </row>
    <row r="111" spans="1:11" x14ac:dyDescent="0.25">
      <c r="A111" s="14" t="s">
        <v>84</v>
      </c>
      <c r="B111" s="14" t="s">
        <v>708</v>
      </c>
      <c r="C111" s="14" t="s">
        <v>4</v>
      </c>
      <c r="D111" s="14"/>
      <c r="E111" s="14"/>
      <c r="F111" s="16"/>
      <c r="G111" s="5"/>
      <c r="H111" s="24"/>
      <c r="I111" s="5"/>
      <c r="J111" s="5"/>
      <c r="K111" s="4"/>
    </row>
    <row r="112" spans="1:11" x14ac:dyDescent="0.25">
      <c r="A112" s="14" t="s">
        <v>85</v>
      </c>
      <c r="B112" s="14" t="s">
        <v>708</v>
      </c>
      <c r="C112" s="14" t="s">
        <v>8</v>
      </c>
      <c r="D112" s="14">
        <v>25</v>
      </c>
      <c r="E112" s="14"/>
      <c r="F112" s="16">
        <v>-5.93</v>
      </c>
      <c r="G112" s="5">
        <f t="shared" si="8"/>
        <v>-2.97</v>
      </c>
      <c r="H112" s="24"/>
      <c r="I112" s="5">
        <f t="shared" si="5"/>
        <v>-8.9</v>
      </c>
      <c r="J112" s="5">
        <f t="shared" si="6"/>
        <v>0</v>
      </c>
      <c r="K112" s="4" t="str">
        <f>IF(AND(G112&gt;=H112,H112&gt;=I112),$N$9,$O$9)</f>
        <v>NIET GOED</v>
      </c>
    </row>
    <row r="113" spans="1:11" x14ac:dyDescent="0.25">
      <c r="A113" s="14" t="s">
        <v>86</v>
      </c>
      <c r="B113" s="14" t="s">
        <v>709</v>
      </c>
      <c r="C113" s="14" t="s">
        <v>4</v>
      </c>
      <c r="D113" s="14"/>
      <c r="E113" s="14"/>
      <c r="F113" s="16"/>
      <c r="G113" s="5"/>
      <c r="H113" s="24"/>
      <c r="I113" s="5"/>
      <c r="J113" s="5"/>
      <c r="K113" s="4"/>
    </row>
    <row r="114" spans="1:11" x14ac:dyDescent="0.25">
      <c r="A114" s="14" t="s">
        <v>87</v>
      </c>
      <c r="B114" s="14" t="s">
        <v>705</v>
      </c>
      <c r="C114" s="14" t="s">
        <v>4</v>
      </c>
      <c r="D114" s="14"/>
      <c r="E114" s="14"/>
      <c r="F114" s="16"/>
      <c r="G114" s="5"/>
      <c r="H114" s="24"/>
      <c r="I114" s="5"/>
      <c r="J114" s="5"/>
      <c r="K114" s="4"/>
    </row>
    <row r="115" spans="1:11" x14ac:dyDescent="0.25">
      <c r="A115" s="14" t="s">
        <v>88</v>
      </c>
      <c r="B115" s="14" t="s">
        <v>706</v>
      </c>
      <c r="C115" s="14" t="s">
        <v>8</v>
      </c>
      <c r="D115" s="14">
        <v>25</v>
      </c>
      <c r="E115" s="14"/>
      <c r="F115" s="16">
        <v>3.63</v>
      </c>
      <c r="G115" s="5">
        <f t="shared" si="8"/>
        <v>1.82</v>
      </c>
      <c r="H115" s="24"/>
      <c r="I115" s="5">
        <f t="shared" si="5"/>
        <v>5.45</v>
      </c>
      <c r="J115" s="5">
        <f t="shared" si="6"/>
        <v>0</v>
      </c>
      <c r="K115" s="4" t="str">
        <f t="shared" si="7"/>
        <v>NIET GOED</v>
      </c>
    </row>
    <row r="116" spans="1:11" x14ac:dyDescent="0.25">
      <c r="A116" s="14" t="s">
        <v>426</v>
      </c>
      <c r="B116" s="14" t="s">
        <v>102</v>
      </c>
      <c r="C116" s="14" t="s">
        <v>8</v>
      </c>
      <c r="D116" s="14">
        <v>25</v>
      </c>
      <c r="E116" s="14"/>
      <c r="F116" s="16">
        <v>3.63</v>
      </c>
      <c r="G116" s="5">
        <f t="shared" si="8"/>
        <v>1.82</v>
      </c>
      <c r="H116" s="24"/>
      <c r="I116" s="5">
        <f t="shared" si="5"/>
        <v>5.45</v>
      </c>
      <c r="J116" s="5">
        <f t="shared" si="6"/>
        <v>0</v>
      </c>
      <c r="K116" s="4" t="str">
        <f t="shared" si="7"/>
        <v>NIET GOED</v>
      </c>
    </row>
    <row r="117" spans="1:11" x14ac:dyDescent="0.25">
      <c r="A117" s="14" t="s">
        <v>89</v>
      </c>
      <c r="B117" s="14" t="s">
        <v>103</v>
      </c>
      <c r="C117" s="14" t="s">
        <v>8</v>
      </c>
      <c r="D117" s="14">
        <v>100</v>
      </c>
      <c r="E117" s="14"/>
      <c r="F117" s="16">
        <v>3.63</v>
      </c>
      <c r="G117" s="5">
        <f t="shared" si="8"/>
        <v>1.82</v>
      </c>
      <c r="H117" s="24"/>
      <c r="I117" s="5">
        <f t="shared" si="5"/>
        <v>5.45</v>
      </c>
      <c r="J117" s="5">
        <f t="shared" si="6"/>
        <v>0</v>
      </c>
      <c r="K117" s="4" t="str">
        <f t="shared" si="7"/>
        <v>NIET GOED</v>
      </c>
    </row>
    <row r="118" spans="1:11" x14ac:dyDescent="0.25">
      <c r="A118" s="14" t="s">
        <v>427</v>
      </c>
      <c r="B118" s="14" t="s">
        <v>104</v>
      </c>
      <c r="C118" s="14" t="s">
        <v>8</v>
      </c>
      <c r="D118" s="14">
        <v>200</v>
      </c>
      <c r="E118" s="14"/>
      <c r="F118" s="16">
        <v>3.63</v>
      </c>
      <c r="G118" s="5">
        <f t="shared" si="8"/>
        <v>1.82</v>
      </c>
      <c r="H118" s="24"/>
      <c r="I118" s="5">
        <f t="shared" si="5"/>
        <v>5.45</v>
      </c>
      <c r="J118" s="5">
        <f t="shared" si="6"/>
        <v>0</v>
      </c>
      <c r="K118" s="4" t="str">
        <f t="shared" si="7"/>
        <v>NIET GOED</v>
      </c>
    </row>
    <row r="119" spans="1:11" x14ac:dyDescent="0.25">
      <c r="A119" s="14" t="s">
        <v>90</v>
      </c>
      <c r="B119" s="14" t="s">
        <v>710</v>
      </c>
      <c r="C119" s="14" t="s">
        <v>4</v>
      </c>
      <c r="D119" s="14"/>
      <c r="E119" s="14"/>
      <c r="F119" s="16"/>
      <c r="G119" s="5"/>
      <c r="H119" s="24"/>
      <c r="I119" s="5"/>
      <c r="J119" s="5"/>
      <c r="K119" s="4"/>
    </row>
    <row r="120" spans="1:11" x14ac:dyDescent="0.25">
      <c r="A120" s="14" t="s">
        <v>91</v>
      </c>
      <c r="B120" s="14" t="s">
        <v>105</v>
      </c>
      <c r="C120" s="14" t="s">
        <v>8</v>
      </c>
      <c r="D120" s="14">
        <v>25</v>
      </c>
      <c r="E120" s="14"/>
      <c r="F120" s="16">
        <v>3.63</v>
      </c>
      <c r="G120" s="5">
        <f t="shared" si="8"/>
        <v>1.82</v>
      </c>
      <c r="H120" s="24"/>
      <c r="I120" s="5">
        <f t="shared" si="5"/>
        <v>5.45</v>
      </c>
      <c r="J120" s="5">
        <f t="shared" si="6"/>
        <v>0</v>
      </c>
      <c r="K120" s="4" t="str">
        <f t="shared" si="7"/>
        <v>NIET GOED</v>
      </c>
    </row>
    <row r="121" spans="1:11" x14ac:dyDescent="0.25">
      <c r="A121" s="14" t="s">
        <v>92</v>
      </c>
      <c r="B121" s="14" t="s">
        <v>106</v>
      </c>
      <c r="C121" s="14" t="s">
        <v>8</v>
      </c>
      <c r="D121" s="14">
        <v>25</v>
      </c>
      <c r="E121" s="14"/>
      <c r="F121" s="16">
        <v>3.63</v>
      </c>
      <c r="G121" s="5">
        <f t="shared" si="8"/>
        <v>1.82</v>
      </c>
      <c r="H121" s="24"/>
      <c r="I121" s="5">
        <f t="shared" si="5"/>
        <v>5.45</v>
      </c>
      <c r="J121" s="5">
        <f t="shared" si="6"/>
        <v>0</v>
      </c>
      <c r="K121" s="4" t="str">
        <f t="shared" si="7"/>
        <v>NIET GOED</v>
      </c>
    </row>
    <row r="122" spans="1:11" x14ac:dyDescent="0.25">
      <c r="A122" s="14" t="s">
        <v>93</v>
      </c>
      <c r="B122" s="14" t="s">
        <v>107</v>
      </c>
      <c r="C122" s="14" t="s">
        <v>8</v>
      </c>
      <c r="D122" s="14">
        <v>50</v>
      </c>
      <c r="E122" s="14"/>
      <c r="F122" s="16">
        <v>3.63</v>
      </c>
      <c r="G122" s="5">
        <f t="shared" si="8"/>
        <v>1.82</v>
      </c>
      <c r="H122" s="24"/>
      <c r="I122" s="5">
        <f t="shared" si="5"/>
        <v>5.45</v>
      </c>
      <c r="J122" s="5">
        <f t="shared" si="6"/>
        <v>0</v>
      </c>
      <c r="K122" s="4" t="str">
        <f t="shared" si="7"/>
        <v>NIET GOED</v>
      </c>
    </row>
    <row r="123" spans="1:11" x14ac:dyDescent="0.25">
      <c r="A123" s="14" t="s">
        <v>94</v>
      </c>
      <c r="B123" s="14" t="s">
        <v>711</v>
      </c>
      <c r="C123" s="14" t="s">
        <v>4</v>
      </c>
      <c r="D123" s="14"/>
      <c r="E123" s="14"/>
      <c r="F123" s="16"/>
      <c r="G123" s="5"/>
      <c r="H123" s="24"/>
      <c r="I123" s="5"/>
      <c r="J123" s="5"/>
      <c r="K123" s="4"/>
    </row>
    <row r="124" spans="1:11" x14ac:dyDescent="0.25">
      <c r="A124" s="14" t="s">
        <v>95</v>
      </c>
      <c r="B124" s="14" t="s">
        <v>108</v>
      </c>
      <c r="C124" s="14" t="s">
        <v>8</v>
      </c>
      <c r="D124" s="14">
        <v>825</v>
      </c>
      <c r="E124" s="14"/>
      <c r="F124" s="16">
        <v>3.44</v>
      </c>
      <c r="G124" s="5">
        <f t="shared" si="8"/>
        <v>1.72</v>
      </c>
      <c r="H124" s="24"/>
      <c r="I124" s="5">
        <f t="shared" si="5"/>
        <v>5.16</v>
      </c>
      <c r="J124" s="5">
        <f t="shared" si="6"/>
        <v>0</v>
      </c>
      <c r="K124" s="4" t="str">
        <f t="shared" si="7"/>
        <v>NIET GOED</v>
      </c>
    </row>
    <row r="125" spans="1:11" x14ac:dyDescent="0.25">
      <c r="A125" s="14" t="s">
        <v>96</v>
      </c>
      <c r="B125" s="14" t="s">
        <v>109</v>
      </c>
      <c r="C125" s="14" t="s">
        <v>8</v>
      </c>
      <c r="D125" s="14">
        <v>325</v>
      </c>
      <c r="E125" s="14"/>
      <c r="F125" s="16">
        <v>3.63</v>
      </c>
      <c r="G125" s="5">
        <f t="shared" si="8"/>
        <v>1.82</v>
      </c>
      <c r="H125" s="24"/>
      <c r="I125" s="5">
        <f t="shared" si="5"/>
        <v>5.45</v>
      </c>
      <c r="J125" s="5">
        <f t="shared" si="6"/>
        <v>0</v>
      </c>
      <c r="K125" s="4" t="str">
        <f t="shared" si="7"/>
        <v>NIET GOED</v>
      </c>
    </row>
    <row r="126" spans="1:11" x14ac:dyDescent="0.25">
      <c r="A126" s="14" t="s">
        <v>97</v>
      </c>
      <c r="B126" s="14" t="s">
        <v>707</v>
      </c>
      <c r="C126" s="14" t="s">
        <v>4</v>
      </c>
      <c r="D126" s="14"/>
      <c r="E126" s="14"/>
      <c r="F126" s="16"/>
      <c r="G126" s="5"/>
      <c r="H126" s="24"/>
      <c r="I126" s="5"/>
      <c r="J126" s="5"/>
      <c r="K126" s="4"/>
    </row>
    <row r="127" spans="1:11" x14ac:dyDescent="0.25">
      <c r="A127" s="14" t="s">
        <v>98</v>
      </c>
      <c r="B127" s="14" t="s">
        <v>712</v>
      </c>
      <c r="C127" s="14" t="s">
        <v>21</v>
      </c>
      <c r="D127" s="14">
        <v>200</v>
      </c>
      <c r="E127" s="14"/>
      <c r="F127" s="16">
        <v>4.22</v>
      </c>
      <c r="G127" s="5">
        <f t="shared" si="8"/>
        <v>2.11</v>
      </c>
      <c r="H127" s="24"/>
      <c r="I127" s="5">
        <f t="shared" si="5"/>
        <v>6.33</v>
      </c>
      <c r="J127" s="5">
        <f t="shared" si="6"/>
        <v>0</v>
      </c>
      <c r="K127" s="4" t="str">
        <f t="shared" si="7"/>
        <v>NIET GOED</v>
      </c>
    </row>
    <row r="128" spans="1:11" x14ac:dyDescent="0.25">
      <c r="A128" s="14" t="s">
        <v>99</v>
      </c>
      <c r="B128" s="14" t="s">
        <v>713</v>
      </c>
      <c r="C128" s="14" t="s">
        <v>21</v>
      </c>
      <c r="D128" s="14">
        <v>200</v>
      </c>
      <c r="E128" s="14"/>
      <c r="F128" s="16">
        <v>4.22</v>
      </c>
      <c r="G128" s="5">
        <f t="shared" si="8"/>
        <v>2.11</v>
      </c>
      <c r="H128" s="24"/>
      <c r="I128" s="5">
        <f t="shared" si="5"/>
        <v>6.33</v>
      </c>
      <c r="J128" s="5">
        <f t="shared" si="6"/>
        <v>0</v>
      </c>
      <c r="K128" s="4" t="str">
        <f t="shared" si="7"/>
        <v>NIET GOED</v>
      </c>
    </row>
    <row r="129" spans="1:11" x14ac:dyDescent="0.25">
      <c r="A129" s="14" t="s">
        <v>428</v>
      </c>
      <c r="B129" s="14" t="s">
        <v>714</v>
      </c>
      <c r="C129" s="14" t="s">
        <v>21</v>
      </c>
      <c r="D129" s="14">
        <v>100</v>
      </c>
      <c r="E129" s="14"/>
      <c r="F129" s="16">
        <v>4.03</v>
      </c>
      <c r="G129" s="5">
        <f t="shared" si="8"/>
        <v>2.02</v>
      </c>
      <c r="H129" s="24"/>
      <c r="I129" s="5">
        <f t="shared" si="5"/>
        <v>6.05</v>
      </c>
      <c r="J129" s="5">
        <f t="shared" si="6"/>
        <v>0</v>
      </c>
      <c r="K129" s="4" t="str">
        <f t="shared" si="7"/>
        <v>NIET GOED</v>
      </c>
    </row>
    <row r="130" spans="1:11" x14ac:dyDescent="0.25">
      <c r="A130" s="14" t="s">
        <v>429</v>
      </c>
      <c r="B130" s="14" t="s">
        <v>715</v>
      </c>
      <c r="C130" s="14" t="s">
        <v>21</v>
      </c>
      <c r="D130" s="14">
        <v>25</v>
      </c>
      <c r="E130" s="14"/>
      <c r="F130" s="16">
        <v>3.98</v>
      </c>
      <c r="G130" s="5">
        <f t="shared" si="8"/>
        <v>1.99</v>
      </c>
      <c r="H130" s="24"/>
      <c r="I130" s="5">
        <f t="shared" si="5"/>
        <v>5.97</v>
      </c>
      <c r="J130" s="5">
        <f t="shared" si="6"/>
        <v>0</v>
      </c>
      <c r="K130" s="4" t="str">
        <f t="shared" si="7"/>
        <v>NIET GOED</v>
      </c>
    </row>
    <row r="131" spans="1:11" x14ac:dyDescent="0.25">
      <c r="A131" s="14" t="s">
        <v>430</v>
      </c>
      <c r="B131" s="14" t="s">
        <v>716</v>
      </c>
      <c r="C131" s="14" t="s">
        <v>21</v>
      </c>
      <c r="D131" s="14">
        <v>25</v>
      </c>
      <c r="E131" s="14"/>
      <c r="F131" s="16">
        <v>4.22</v>
      </c>
      <c r="G131" s="5">
        <f t="shared" si="8"/>
        <v>2.11</v>
      </c>
      <c r="H131" s="24"/>
      <c r="I131" s="5">
        <f t="shared" si="5"/>
        <v>6.33</v>
      </c>
      <c r="J131" s="5">
        <f t="shared" si="6"/>
        <v>0</v>
      </c>
      <c r="K131" s="4" t="str">
        <f t="shared" si="7"/>
        <v>NIET GOED</v>
      </c>
    </row>
    <row r="132" spans="1:11" x14ac:dyDescent="0.25">
      <c r="A132" s="14" t="s">
        <v>431</v>
      </c>
      <c r="B132" s="14" t="s">
        <v>717</v>
      </c>
      <c r="C132" s="14" t="s">
        <v>21</v>
      </c>
      <c r="D132" s="14">
        <v>25</v>
      </c>
      <c r="E132" s="14"/>
      <c r="F132" s="16">
        <v>4.22</v>
      </c>
      <c r="G132" s="5">
        <f t="shared" si="8"/>
        <v>2.11</v>
      </c>
      <c r="H132" s="24"/>
      <c r="I132" s="5">
        <f t="shared" si="5"/>
        <v>6.33</v>
      </c>
      <c r="J132" s="5">
        <f t="shared" si="6"/>
        <v>0</v>
      </c>
      <c r="K132" s="4" t="str">
        <f t="shared" si="7"/>
        <v>NIET GOED</v>
      </c>
    </row>
    <row r="133" spans="1:11" x14ac:dyDescent="0.25">
      <c r="A133" s="14" t="s">
        <v>432</v>
      </c>
      <c r="B133" s="14" t="s">
        <v>718</v>
      </c>
      <c r="C133" s="14" t="s">
        <v>21</v>
      </c>
      <c r="D133" s="14">
        <v>25</v>
      </c>
      <c r="E133" s="14"/>
      <c r="F133" s="16">
        <v>4.22</v>
      </c>
      <c r="G133" s="5">
        <f t="shared" si="8"/>
        <v>2.11</v>
      </c>
      <c r="H133" s="24"/>
      <c r="I133" s="5">
        <f t="shared" si="5"/>
        <v>6.33</v>
      </c>
      <c r="J133" s="5">
        <f t="shared" si="6"/>
        <v>0</v>
      </c>
      <c r="K133" s="4" t="str">
        <f t="shared" si="7"/>
        <v>NIET GOED</v>
      </c>
    </row>
    <row r="134" spans="1:11" x14ac:dyDescent="0.25">
      <c r="A134" s="14" t="s">
        <v>100</v>
      </c>
      <c r="B134" s="14" t="s">
        <v>708</v>
      </c>
      <c r="C134" s="14" t="s">
        <v>4</v>
      </c>
      <c r="D134" s="14"/>
      <c r="E134" s="14"/>
      <c r="F134" s="16"/>
      <c r="G134" s="5"/>
      <c r="H134" s="24"/>
      <c r="I134" s="5"/>
      <c r="J134" s="5"/>
      <c r="K134" s="4"/>
    </row>
    <row r="135" spans="1:11" x14ac:dyDescent="0.25">
      <c r="A135" s="14" t="s">
        <v>101</v>
      </c>
      <c r="B135" s="14" t="s">
        <v>708</v>
      </c>
      <c r="C135" s="14" t="s">
        <v>8</v>
      </c>
      <c r="D135" s="14">
        <v>25</v>
      </c>
      <c r="E135" s="14"/>
      <c r="F135" s="16">
        <v>9.1300000000000008</v>
      </c>
      <c r="G135" s="5">
        <f t="shared" si="8"/>
        <v>4.57</v>
      </c>
      <c r="H135" s="24"/>
      <c r="I135" s="5">
        <f t="shared" si="5"/>
        <v>13.7</v>
      </c>
      <c r="J135" s="5">
        <f t="shared" si="6"/>
        <v>0</v>
      </c>
      <c r="K135" s="4" t="str">
        <f t="shared" si="7"/>
        <v>NIET GOED</v>
      </c>
    </row>
    <row r="136" spans="1:11" x14ac:dyDescent="0.25">
      <c r="A136" s="14" t="s">
        <v>112</v>
      </c>
      <c r="B136" s="14" t="s">
        <v>113</v>
      </c>
      <c r="C136" s="14" t="s">
        <v>4</v>
      </c>
      <c r="D136" s="14"/>
      <c r="E136" s="14"/>
      <c r="F136" s="16"/>
      <c r="G136" s="5"/>
      <c r="H136" s="24"/>
      <c r="I136" s="5"/>
      <c r="J136" s="5"/>
      <c r="K136" s="4"/>
    </row>
    <row r="137" spans="1:11" x14ac:dyDescent="0.25">
      <c r="A137" s="14" t="s">
        <v>114</v>
      </c>
      <c r="B137" s="14" t="s">
        <v>719</v>
      </c>
      <c r="C137" s="14" t="s">
        <v>4</v>
      </c>
      <c r="D137" s="14"/>
      <c r="E137" s="14"/>
      <c r="F137" s="16"/>
      <c r="G137" s="5"/>
      <c r="H137" s="24"/>
      <c r="I137" s="5"/>
      <c r="J137" s="5"/>
      <c r="K137" s="4"/>
    </row>
    <row r="138" spans="1:11" x14ac:dyDescent="0.25">
      <c r="A138" s="14" t="s">
        <v>115</v>
      </c>
      <c r="B138" s="14" t="s">
        <v>720</v>
      </c>
      <c r="C138" s="14" t="s">
        <v>8</v>
      </c>
      <c r="D138" s="14">
        <v>1500</v>
      </c>
      <c r="E138" s="14"/>
      <c r="F138" s="16">
        <v>0.98</v>
      </c>
      <c r="G138" s="5">
        <f t="shared" si="8"/>
        <v>0.49</v>
      </c>
      <c r="H138" s="24"/>
      <c r="I138" s="5">
        <f t="shared" ref="I138:I201" si="10">ROUND(SUM(F138*$I$4),2)</f>
        <v>1.47</v>
      </c>
      <c r="J138" s="5">
        <f t="shared" ref="J138:J201" si="11">SUM(H138*D138)</f>
        <v>0</v>
      </c>
      <c r="K138" s="4" t="str">
        <f t="shared" ref="K138:K201" si="12">IF(AND(G138&lt;=H138,H138&lt;=I138),$N$9,$O$9)</f>
        <v>NIET GOED</v>
      </c>
    </row>
    <row r="139" spans="1:11" x14ac:dyDescent="0.25">
      <c r="A139" s="14" t="s">
        <v>116</v>
      </c>
      <c r="B139" s="14" t="s">
        <v>721</v>
      </c>
      <c r="C139" s="14" t="s">
        <v>8</v>
      </c>
      <c r="D139" s="14">
        <v>100</v>
      </c>
      <c r="E139" s="14"/>
      <c r="F139" s="16">
        <v>0.98</v>
      </c>
      <c r="G139" s="5">
        <f t="shared" ref="G139:G202" si="13">ROUND(SUM(F139*$G$4),2)</f>
        <v>0.49</v>
      </c>
      <c r="H139" s="24"/>
      <c r="I139" s="5">
        <f t="shared" si="10"/>
        <v>1.47</v>
      </c>
      <c r="J139" s="5">
        <f t="shared" si="11"/>
        <v>0</v>
      </c>
      <c r="K139" s="4" t="str">
        <f t="shared" si="12"/>
        <v>NIET GOED</v>
      </c>
    </row>
    <row r="140" spans="1:11" x14ac:dyDescent="0.25">
      <c r="A140" s="14" t="s">
        <v>117</v>
      </c>
      <c r="B140" s="14" t="s">
        <v>722</v>
      </c>
      <c r="C140" s="14" t="s">
        <v>8</v>
      </c>
      <c r="D140" s="14">
        <v>7200</v>
      </c>
      <c r="E140" s="14"/>
      <c r="F140" s="16">
        <v>1.22</v>
      </c>
      <c r="G140" s="5">
        <f t="shared" si="13"/>
        <v>0.61</v>
      </c>
      <c r="H140" s="24"/>
      <c r="I140" s="5">
        <f t="shared" si="10"/>
        <v>1.83</v>
      </c>
      <c r="J140" s="5">
        <f t="shared" si="11"/>
        <v>0</v>
      </c>
      <c r="K140" s="4" t="str">
        <f t="shared" si="12"/>
        <v>NIET GOED</v>
      </c>
    </row>
    <row r="141" spans="1:11" x14ac:dyDescent="0.25">
      <c r="A141" s="14" t="s">
        <v>118</v>
      </c>
      <c r="B141" s="14" t="s">
        <v>723</v>
      </c>
      <c r="C141" s="14" t="s">
        <v>8</v>
      </c>
      <c r="D141" s="14">
        <v>25</v>
      </c>
      <c r="E141" s="14"/>
      <c r="F141" s="16">
        <v>0.98</v>
      </c>
      <c r="G141" s="5">
        <f t="shared" si="13"/>
        <v>0.49</v>
      </c>
      <c r="H141" s="24"/>
      <c r="I141" s="5">
        <f t="shared" si="10"/>
        <v>1.47</v>
      </c>
      <c r="J141" s="5">
        <f t="shared" si="11"/>
        <v>0</v>
      </c>
      <c r="K141" s="4" t="str">
        <f t="shared" si="12"/>
        <v>NIET GOED</v>
      </c>
    </row>
    <row r="142" spans="1:11" x14ac:dyDescent="0.25">
      <c r="A142" s="14" t="s">
        <v>119</v>
      </c>
      <c r="B142" s="14" t="s">
        <v>132</v>
      </c>
      <c r="C142" s="14" t="s">
        <v>4</v>
      </c>
      <c r="D142" s="14"/>
      <c r="E142" s="14"/>
      <c r="F142" s="16"/>
      <c r="G142" s="5"/>
      <c r="H142" s="24"/>
      <c r="I142" s="5"/>
      <c r="J142" s="5"/>
      <c r="K142" s="4"/>
    </row>
    <row r="143" spans="1:11" x14ac:dyDescent="0.25">
      <c r="A143" s="14" t="s">
        <v>124</v>
      </c>
      <c r="B143" s="14" t="s">
        <v>133</v>
      </c>
      <c r="C143" s="14" t="s">
        <v>4</v>
      </c>
      <c r="D143" s="14"/>
      <c r="E143" s="14"/>
      <c r="F143" s="16"/>
      <c r="G143" s="5"/>
      <c r="H143" s="24"/>
      <c r="I143" s="5"/>
      <c r="J143" s="5"/>
      <c r="K143" s="4"/>
    </row>
    <row r="144" spans="1:11" x14ac:dyDescent="0.25">
      <c r="A144" s="14" t="s">
        <v>125</v>
      </c>
      <c r="B144" s="14" t="s">
        <v>134</v>
      </c>
      <c r="C144" s="14" t="s">
        <v>4</v>
      </c>
      <c r="D144" s="14"/>
      <c r="E144" s="14"/>
      <c r="F144" s="16"/>
      <c r="G144" s="5"/>
      <c r="H144" s="24"/>
      <c r="I144" s="5"/>
      <c r="J144" s="5"/>
      <c r="K144" s="4"/>
    </row>
    <row r="145" spans="1:11" x14ac:dyDescent="0.25">
      <c r="A145" s="14" t="s">
        <v>433</v>
      </c>
      <c r="B145" s="14" t="s">
        <v>135</v>
      </c>
      <c r="C145" s="14" t="s">
        <v>21</v>
      </c>
      <c r="D145" s="14">
        <v>800</v>
      </c>
      <c r="E145" s="14"/>
      <c r="F145" s="16">
        <v>8.33</v>
      </c>
      <c r="G145" s="5">
        <f t="shared" si="13"/>
        <v>4.17</v>
      </c>
      <c r="H145" s="24"/>
      <c r="I145" s="5">
        <f t="shared" si="10"/>
        <v>12.5</v>
      </c>
      <c r="J145" s="5">
        <f t="shared" si="11"/>
        <v>0</v>
      </c>
      <c r="K145" s="4" t="str">
        <f t="shared" si="12"/>
        <v>NIET GOED</v>
      </c>
    </row>
    <row r="146" spans="1:11" x14ac:dyDescent="0.25">
      <c r="A146" s="14" t="s">
        <v>126</v>
      </c>
      <c r="B146" s="14" t="s">
        <v>136</v>
      </c>
      <c r="C146" s="14" t="s">
        <v>21</v>
      </c>
      <c r="D146" s="14">
        <v>50</v>
      </c>
      <c r="E146" s="14"/>
      <c r="F146" s="16">
        <v>10.42</v>
      </c>
      <c r="G146" s="5">
        <f t="shared" si="13"/>
        <v>5.21</v>
      </c>
      <c r="H146" s="24"/>
      <c r="I146" s="5">
        <f t="shared" si="10"/>
        <v>15.63</v>
      </c>
      <c r="J146" s="5">
        <f t="shared" si="11"/>
        <v>0</v>
      </c>
      <c r="K146" s="4" t="str">
        <f t="shared" si="12"/>
        <v>NIET GOED</v>
      </c>
    </row>
    <row r="147" spans="1:11" x14ac:dyDescent="0.25">
      <c r="A147" s="14" t="s">
        <v>434</v>
      </c>
      <c r="B147" s="14" t="s">
        <v>137</v>
      </c>
      <c r="C147" s="14" t="s">
        <v>4</v>
      </c>
      <c r="D147" s="14"/>
      <c r="E147" s="14"/>
      <c r="F147" s="16"/>
      <c r="G147" s="5"/>
      <c r="H147" s="24"/>
      <c r="I147" s="5"/>
      <c r="J147" s="5"/>
      <c r="K147" s="4"/>
    </row>
    <row r="148" spans="1:11" x14ac:dyDescent="0.25">
      <c r="A148" s="14" t="s">
        <v>435</v>
      </c>
      <c r="B148" s="14" t="s">
        <v>138</v>
      </c>
      <c r="C148" s="14" t="s">
        <v>21</v>
      </c>
      <c r="D148" s="14">
        <v>900</v>
      </c>
      <c r="E148" s="14"/>
      <c r="F148" s="16">
        <v>5.21</v>
      </c>
      <c r="G148" s="5">
        <f t="shared" si="13"/>
        <v>2.61</v>
      </c>
      <c r="H148" s="24"/>
      <c r="I148" s="5">
        <f t="shared" si="10"/>
        <v>7.82</v>
      </c>
      <c r="J148" s="5">
        <f t="shared" si="11"/>
        <v>0</v>
      </c>
      <c r="K148" s="4" t="str">
        <f t="shared" si="12"/>
        <v>NIET GOED</v>
      </c>
    </row>
    <row r="149" spans="1:11" x14ac:dyDescent="0.25">
      <c r="A149" s="14" t="s">
        <v>436</v>
      </c>
      <c r="B149" s="14" t="s">
        <v>139</v>
      </c>
      <c r="C149" s="14" t="s">
        <v>21</v>
      </c>
      <c r="D149" s="14">
        <v>1000</v>
      </c>
      <c r="E149" s="14"/>
      <c r="F149" s="16">
        <v>4.3899999999999997</v>
      </c>
      <c r="G149" s="5">
        <f t="shared" si="13"/>
        <v>2.2000000000000002</v>
      </c>
      <c r="H149" s="24"/>
      <c r="I149" s="5">
        <f t="shared" si="10"/>
        <v>6.59</v>
      </c>
      <c r="J149" s="5">
        <f t="shared" si="11"/>
        <v>0</v>
      </c>
      <c r="K149" s="4" t="str">
        <f t="shared" si="12"/>
        <v>NIET GOED</v>
      </c>
    </row>
    <row r="150" spans="1:11" x14ac:dyDescent="0.25">
      <c r="A150" s="14" t="s">
        <v>437</v>
      </c>
      <c r="B150" s="14" t="s">
        <v>140</v>
      </c>
      <c r="C150" s="14" t="s">
        <v>4</v>
      </c>
      <c r="D150" s="14"/>
      <c r="E150" s="14"/>
      <c r="F150" s="16"/>
      <c r="G150" s="5"/>
      <c r="H150" s="24"/>
      <c r="I150" s="5"/>
      <c r="J150" s="5"/>
      <c r="K150" s="4"/>
    </row>
    <row r="151" spans="1:11" x14ac:dyDescent="0.25">
      <c r="A151" s="14" t="s">
        <v>438</v>
      </c>
      <c r="B151" s="14" t="s">
        <v>141</v>
      </c>
      <c r="C151" s="14" t="s">
        <v>59</v>
      </c>
      <c r="D151" s="14">
        <v>100</v>
      </c>
      <c r="E151" s="14"/>
      <c r="F151" s="16">
        <v>5.21</v>
      </c>
      <c r="G151" s="5">
        <f t="shared" si="13"/>
        <v>2.61</v>
      </c>
      <c r="H151" s="24"/>
      <c r="I151" s="5">
        <f t="shared" si="10"/>
        <v>7.82</v>
      </c>
      <c r="J151" s="5">
        <f t="shared" si="11"/>
        <v>0</v>
      </c>
      <c r="K151" s="4" t="str">
        <f t="shared" si="12"/>
        <v>NIET GOED</v>
      </c>
    </row>
    <row r="152" spans="1:11" x14ac:dyDescent="0.25">
      <c r="A152" s="14" t="s">
        <v>439</v>
      </c>
      <c r="B152" s="14" t="s">
        <v>142</v>
      </c>
      <c r="C152" s="14" t="s">
        <v>59</v>
      </c>
      <c r="D152" s="14">
        <v>1100</v>
      </c>
      <c r="E152" s="14"/>
      <c r="F152" s="16">
        <v>2.4700000000000002</v>
      </c>
      <c r="G152" s="5">
        <f t="shared" si="13"/>
        <v>1.24</v>
      </c>
      <c r="H152" s="24"/>
      <c r="I152" s="5">
        <f t="shared" si="10"/>
        <v>3.71</v>
      </c>
      <c r="J152" s="5">
        <f t="shared" si="11"/>
        <v>0</v>
      </c>
      <c r="K152" s="4" t="str">
        <f t="shared" si="12"/>
        <v>NIET GOED</v>
      </c>
    </row>
    <row r="153" spans="1:11" x14ac:dyDescent="0.25">
      <c r="A153" s="14" t="s">
        <v>440</v>
      </c>
      <c r="B153" s="14" t="s">
        <v>143</v>
      </c>
      <c r="C153" s="14" t="s">
        <v>4</v>
      </c>
      <c r="D153" s="14"/>
      <c r="E153" s="14"/>
      <c r="F153" s="16"/>
      <c r="G153" s="5"/>
      <c r="H153" s="24"/>
      <c r="I153" s="5"/>
      <c r="J153" s="5"/>
      <c r="K153" s="4"/>
    </row>
    <row r="154" spans="1:11" x14ac:dyDescent="0.25">
      <c r="A154" s="14" t="s">
        <v>441</v>
      </c>
      <c r="B154" s="14" t="s">
        <v>724</v>
      </c>
      <c r="C154" s="14" t="s">
        <v>21</v>
      </c>
      <c r="D154" s="14">
        <v>25</v>
      </c>
      <c r="E154" s="14"/>
      <c r="F154" s="16">
        <v>13.06</v>
      </c>
      <c r="G154" s="5">
        <f t="shared" si="13"/>
        <v>6.53</v>
      </c>
      <c r="H154" s="24"/>
      <c r="I154" s="5">
        <f t="shared" si="10"/>
        <v>19.59</v>
      </c>
      <c r="J154" s="5">
        <f t="shared" si="11"/>
        <v>0</v>
      </c>
      <c r="K154" s="4" t="str">
        <f t="shared" si="12"/>
        <v>NIET GOED</v>
      </c>
    </row>
    <row r="155" spans="1:11" x14ac:dyDescent="0.25">
      <c r="A155" s="14" t="s">
        <v>442</v>
      </c>
      <c r="B155" s="14" t="s">
        <v>725</v>
      </c>
      <c r="C155" s="14" t="s">
        <v>21</v>
      </c>
      <c r="D155" s="14">
        <v>25</v>
      </c>
      <c r="E155" s="14"/>
      <c r="F155" s="16">
        <v>17.22</v>
      </c>
      <c r="G155" s="5">
        <f t="shared" si="13"/>
        <v>8.61</v>
      </c>
      <c r="H155" s="24"/>
      <c r="I155" s="5">
        <f t="shared" si="10"/>
        <v>25.83</v>
      </c>
      <c r="J155" s="5">
        <f t="shared" si="11"/>
        <v>0</v>
      </c>
      <c r="K155" s="4" t="str">
        <f t="shared" si="12"/>
        <v>NIET GOED</v>
      </c>
    </row>
    <row r="156" spans="1:11" x14ac:dyDescent="0.25">
      <c r="A156" s="14" t="s">
        <v>443</v>
      </c>
      <c r="B156" s="14" t="s">
        <v>144</v>
      </c>
      <c r="C156" s="14" t="s">
        <v>4</v>
      </c>
      <c r="D156" s="14"/>
      <c r="E156" s="14"/>
      <c r="F156" s="16"/>
      <c r="G156" s="5"/>
      <c r="H156" s="24"/>
      <c r="I156" s="5"/>
      <c r="J156" s="5"/>
      <c r="K156" s="4"/>
    </row>
    <row r="157" spans="1:11" x14ac:dyDescent="0.25">
      <c r="A157" s="14" t="s">
        <v>444</v>
      </c>
      <c r="B157" s="14" t="s">
        <v>726</v>
      </c>
      <c r="C157" s="14" t="s">
        <v>21</v>
      </c>
      <c r="D157" s="14">
        <v>150</v>
      </c>
      <c r="E157" s="14"/>
      <c r="F157" s="16">
        <v>5.42</v>
      </c>
      <c r="G157" s="5">
        <f t="shared" si="13"/>
        <v>2.71</v>
      </c>
      <c r="H157" s="24"/>
      <c r="I157" s="5">
        <f t="shared" si="10"/>
        <v>8.1300000000000008</v>
      </c>
      <c r="J157" s="5">
        <f t="shared" si="11"/>
        <v>0</v>
      </c>
      <c r="K157" s="4" t="str">
        <f t="shared" si="12"/>
        <v>NIET GOED</v>
      </c>
    </row>
    <row r="158" spans="1:11" x14ac:dyDescent="0.25">
      <c r="A158" s="14" t="s">
        <v>445</v>
      </c>
      <c r="B158" s="14" t="s">
        <v>727</v>
      </c>
      <c r="C158" s="14" t="s">
        <v>21</v>
      </c>
      <c r="D158" s="14">
        <v>150</v>
      </c>
      <c r="E158" s="14"/>
      <c r="F158" s="16">
        <v>5.42</v>
      </c>
      <c r="G158" s="5">
        <f t="shared" si="13"/>
        <v>2.71</v>
      </c>
      <c r="H158" s="24"/>
      <c r="I158" s="5">
        <f t="shared" si="10"/>
        <v>8.1300000000000008</v>
      </c>
      <c r="J158" s="5">
        <f t="shared" si="11"/>
        <v>0</v>
      </c>
      <c r="K158" s="4" t="str">
        <f t="shared" si="12"/>
        <v>NIET GOED</v>
      </c>
    </row>
    <row r="159" spans="1:11" x14ac:dyDescent="0.25">
      <c r="A159" s="14" t="s">
        <v>127</v>
      </c>
      <c r="B159" s="14" t="s">
        <v>148</v>
      </c>
      <c r="C159" s="14" t="s">
        <v>4</v>
      </c>
      <c r="D159" s="14"/>
      <c r="E159" s="14"/>
      <c r="F159" s="16"/>
      <c r="G159" s="5"/>
      <c r="H159" s="24"/>
      <c r="I159" s="5"/>
      <c r="J159" s="5"/>
      <c r="K159" s="4"/>
    </row>
    <row r="160" spans="1:11" x14ac:dyDescent="0.25">
      <c r="A160" s="14" t="s">
        <v>128</v>
      </c>
      <c r="B160" s="14" t="s">
        <v>134</v>
      </c>
      <c r="C160" s="14" t="s">
        <v>4</v>
      </c>
      <c r="D160" s="14"/>
      <c r="E160" s="14"/>
      <c r="F160" s="16"/>
      <c r="G160" s="5"/>
      <c r="H160" s="24"/>
      <c r="I160" s="5"/>
      <c r="J160" s="5"/>
      <c r="K160" s="4"/>
    </row>
    <row r="161" spans="1:11" x14ac:dyDescent="0.25">
      <c r="A161" s="14" t="s">
        <v>130</v>
      </c>
      <c r="B161" s="14" t="s">
        <v>135</v>
      </c>
      <c r="C161" s="14" t="s">
        <v>21</v>
      </c>
      <c r="D161" s="14">
        <v>150</v>
      </c>
      <c r="E161" s="14"/>
      <c r="F161" s="16">
        <v>18.34</v>
      </c>
      <c r="G161" s="5">
        <f t="shared" si="13"/>
        <v>9.17</v>
      </c>
      <c r="H161" s="24"/>
      <c r="I161" s="5">
        <f t="shared" si="10"/>
        <v>27.51</v>
      </c>
      <c r="J161" s="5">
        <f t="shared" si="11"/>
        <v>0</v>
      </c>
      <c r="K161" s="4" t="str">
        <f t="shared" si="12"/>
        <v>NIET GOED</v>
      </c>
    </row>
    <row r="162" spans="1:11" x14ac:dyDescent="0.25">
      <c r="A162" s="14" t="s">
        <v>446</v>
      </c>
      <c r="B162" s="14" t="s">
        <v>137</v>
      </c>
      <c r="C162" s="14" t="s">
        <v>4</v>
      </c>
      <c r="D162" s="14"/>
      <c r="E162" s="14"/>
      <c r="F162" s="16"/>
      <c r="G162" s="5"/>
      <c r="H162" s="24"/>
      <c r="I162" s="5"/>
      <c r="J162" s="5"/>
      <c r="K162" s="4"/>
    </row>
    <row r="163" spans="1:11" x14ac:dyDescent="0.25">
      <c r="A163" s="14" t="s">
        <v>447</v>
      </c>
      <c r="B163" s="14" t="s">
        <v>728</v>
      </c>
      <c r="C163" s="14" t="s">
        <v>21</v>
      </c>
      <c r="D163" s="14">
        <v>75</v>
      </c>
      <c r="E163" s="14"/>
      <c r="F163" s="16">
        <v>16.12</v>
      </c>
      <c r="G163" s="5">
        <f t="shared" si="13"/>
        <v>8.06</v>
      </c>
      <c r="H163" s="24"/>
      <c r="I163" s="5">
        <f t="shared" si="10"/>
        <v>24.18</v>
      </c>
      <c r="J163" s="5">
        <f t="shared" si="11"/>
        <v>0</v>
      </c>
      <c r="K163" s="4" t="str">
        <f t="shared" si="12"/>
        <v>NIET GOED</v>
      </c>
    </row>
    <row r="164" spans="1:11" x14ac:dyDescent="0.25">
      <c r="A164" s="14" t="s">
        <v>448</v>
      </c>
      <c r="B164" s="14" t="s">
        <v>145</v>
      </c>
      <c r="C164" s="14" t="s">
        <v>4</v>
      </c>
      <c r="D164" s="14"/>
      <c r="E164" s="14"/>
      <c r="F164" s="16"/>
      <c r="G164" s="5"/>
      <c r="H164" s="24"/>
      <c r="I164" s="5"/>
      <c r="J164" s="5"/>
      <c r="K164" s="4"/>
    </row>
    <row r="165" spans="1:11" x14ac:dyDescent="0.25">
      <c r="A165" s="14" t="s">
        <v>449</v>
      </c>
      <c r="B165" s="14" t="s">
        <v>146</v>
      </c>
      <c r="C165" s="14" t="s">
        <v>21</v>
      </c>
      <c r="D165" s="14">
        <v>50</v>
      </c>
      <c r="E165" s="14"/>
      <c r="F165" s="16">
        <v>34.119999999999997</v>
      </c>
      <c r="G165" s="5">
        <f t="shared" si="13"/>
        <v>17.059999999999999</v>
      </c>
      <c r="H165" s="24"/>
      <c r="I165" s="5">
        <f t="shared" si="10"/>
        <v>51.18</v>
      </c>
      <c r="J165" s="5">
        <f t="shared" si="11"/>
        <v>0</v>
      </c>
      <c r="K165" s="4" t="str">
        <f t="shared" si="12"/>
        <v>NIET GOED</v>
      </c>
    </row>
    <row r="166" spans="1:11" x14ac:dyDescent="0.25">
      <c r="A166" s="14" t="s">
        <v>450</v>
      </c>
      <c r="B166" s="14" t="s">
        <v>147</v>
      </c>
      <c r="C166" s="14" t="s">
        <v>21</v>
      </c>
      <c r="D166" s="14">
        <v>25</v>
      </c>
      <c r="E166" s="14"/>
      <c r="F166" s="16">
        <v>26.6</v>
      </c>
      <c r="G166" s="5">
        <f t="shared" si="13"/>
        <v>13.3</v>
      </c>
      <c r="H166" s="24"/>
      <c r="I166" s="5">
        <f t="shared" si="10"/>
        <v>39.9</v>
      </c>
      <c r="J166" s="5">
        <f t="shared" si="11"/>
        <v>0</v>
      </c>
      <c r="K166" s="4" t="str">
        <f t="shared" si="12"/>
        <v>NIET GOED</v>
      </c>
    </row>
    <row r="167" spans="1:11" x14ac:dyDescent="0.25">
      <c r="A167" s="14" t="s">
        <v>451</v>
      </c>
      <c r="B167" s="14" t="s">
        <v>149</v>
      </c>
      <c r="C167" s="14" t="s">
        <v>4</v>
      </c>
      <c r="D167" s="14"/>
      <c r="E167" s="14"/>
      <c r="F167" s="16"/>
      <c r="G167" s="5"/>
      <c r="H167" s="24"/>
      <c r="I167" s="5"/>
      <c r="J167" s="5"/>
      <c r="K167" s="4"/>
    </row>
    <row r="168" spans="1:11" x14ac:dyDescent="0.25">
      <c r="A168" s="14" t="s">
        <v>452</v>
      </c>
      <c r="B168" s="14" t="s">
        <v>150</v>
      </c>
      <c r="C168" s="14" t="s">
        <v>4</v>
      </c>
      <c r="D168" s="14"/>
      <c r="E168" s="14"/>
      <c r="F168" s="16"/>
      <c r="G168" s="5"/>
      <c r="H168" s="24"/>
      <c r="I168" s="5"/>
      <c r="J168" s="5"/>
      <c r="K168" s="4"/>
    </row>
    <row r="169" spans="1:11" x14ac:dyDescent="0.25">
      <c r="A169" s="14" t="s">
        <v>453</v>
      </c>
      <c r="B169" s="14" t="s">
        <v>151</v>
      </c>
      <c r="C169" s="14" t="s">
        <v>21</v>
      </c>
      <c r="D169" s="14">
        <v>75</v>
      </c>
      <c r="E169" s="14"/>
      <c r="F169" s="16">
        <v>13.61</v>
      </c>
      <c r="G169" s="5">
        <f t="shared" si="13"/>
        <v>6.81</v>
      </c>
      <c r="H169" s="24"/>
      <c r="I169" s="5">
        <f t="shared" si="10"/>
        <v>20.420000000000002</v>
      </c>
      <c r="J169" s="5">
        <f t="shared" si="11"/>
        <v>0</v>
      </c>
      <c r="K169" s="4" t="str">
        <f t="shared" si="12"/>
        <v>NIET GOED</v>
      </c>
    </row>
    <row r="170" spans="1:11" x14ac:dyDescent="0.25">
      <c r="A170" s="14" t="s">
        <v>454</v>
      </c>
      <c r="B170" s="14" t="s">
        <v>151</v>
      </c>
      <c r="C170" s="14" t="s">
        <v>21</v>
      </c>
      <c r="D170" s="14">
        <v>25</v>
      </c>
      <c r="E170" s="14"/>
      <c r="F170" s="16">
        <v>8.3000000000000007</v>
      </c>
      <c r="G170" s="5">
        <f t="shared" si="13"/>
        <v>4.1500000000000004</v>
      </c>
      <c r="H170" s="24"/>
      <c r="I170" s="5">
        <f t="shared" si="10"/>
        <v>12.45</v>
      </c>
      <c r="J170" s="5">
        <f t="shared" si="11"/>
        <v>0</v>
      </c>
      <c r="K170" s="4" t="str">
        <f t="shared" si="12"/>
        <v>NIET GOED</v>
      </c>
    </row>
    <row r="171" spans="1:11" x14ac:dyDescent="0.25">
      <c r="A171" s="14" t="s">
        <v>455</v>
      </c>
      <c r="B171" s="14" t="s">
        <v>152</v>
      </c>
      <c r="C171" s="14" t="s">
        <v>4</v>
      </c>
      <c r="D171" s="14"/>
      <c r="E171" s="14"/>
      <c r="F171" s="16"/>
      <c r="G171" s="5"/>
      <c r="H171" s="24"/>
      <c r="I171" s="5"/>
      <c r="J171" s="5"/>
      <c r="K171" s="4"/>
    </row>
    <row r="172" spans="1:11" x14ac:dyDescent="0.25">
      <c r="A172" s="14" t="s">
        <v>456</v>
      </c>
      <c r="B172" s="14" t="s">
        <v>153</v>
      </c>
      <c r="C172" s="14" t="s">
        <v>4</v>
      </c>
      <c r="D172" s="14"/>
      <c r="E172" s="14"/>
      <c r="F172" s="16"/>
      <c r="G172" s="5"/>
      <c r="H172" s="24"/>
      <c r="I172" s="5"/>
      <c r="J172" s="5"/>
      <c r="K172" s="4"/>
    </row>
    <row r="173" spans="1:11" x14ac:dyDescent="0.25">
      <c r="A173" s="14" t="s">
        <v>457</v>
      </c>
      <c r="B173" s="14" t="s">
        <v>729</v>
      </c>
      <c r="C173" s="14" t="s">
        <v>21</v>
      </c>
      <c r="D173" s="14">
        <v>350</v>
      </c>
      <c r="E173" s="14"/>
      <c r="F173" s="16">
        <v>2.44</v>
      </c>
      <c r="G173" s="5">
        <f t="shared" si="13"/>
        <v>1.22</v>
      </c>
      <c r="H173" s="24"/>
      <c r="I173" s="5">
        <f t="shared" si="10"/>
        <v>3.66</v>
      </c>
      <c r="J173" s="5">
        <f t="shared" si="11"/>
        <v>0</v>
      </c>
      <c r="K173" s="4" t="str">
        <f t="shared" si="12"/>
        <v>NIET GOED</v>
      </c>
    </row>
    <row r="174" spans="1:11" x14ac:dyDescent="0.25">
      <c r="A174" s="14" t="s">
        <v>458</v>
      </c>
      <c r="B174" s="14" t="s">
        <v>154</v>
      </c>
      <c r="C174" s="14" t="s">
        <v>4</v>
      </c>
      <c r="D174" s="14"/>
      <c r="E174" s="14"/>
      <c r="F174" s="16"/>
      <c r="G174" s="5"/>
      <c r="H174" s="24"/>
      <c r="I174" s="5"/>
      <c r="J174" s="5"/>
      <c r="K174" s="4"/>
    </row>
    <row r="175" spans="1:11" x14ac:dyDescent="0.25">
      <c r="A175" s="14" t="s">
        <v>459</v>
      </c>
      <c r="B175" s="14" t="s">
        <v>155</v>
      </c>
      <c r="C175" s="14" t="s">
        <v>59</v>
      </c>
      <c r="D175" s="14">
        <v>150</v>
      </c>
      <c r="E175" s="14"/>
      <c r="F175" s="16">
        <v>11.59</v>
      </c>
      <c r="G175" s="5">
        <f t="shared" si="13"/>
        <v>5.8</v>
      </c>
      <c r="H175" s="24"/>
      <c r="I175" s="5">
        <f t="shared" si="10"/>
        <v>17.39</v>
      </c>
      <c r="J175" s="5">
        <f t="shared" si="11"/>
        <v>0</v>
      </c>
      <c r="K175" s="4" t="str">
        <f t="shared" si="12"/>
        <v>NIET GOED</v>
      </c>
    </row>
    <row r="176" spans="1:11" x14ac:dyDescent="0.25">
      <c r="A176" s="14" t="s">
        <v>460</v>
      </c>
      <c r="B176" s="14" t="s">
        <v>156</v>
      </c>
      <c r="C176" s="14" t="s">
        <v>59</v>
      </c>
      <c r="D176" s="14">
        <v>75</v>
      </c>
      <c r="E176" s="14"/>
      <c r="F176" s="16">
        <v>6.82</v>
      </c>
      <c r="G176" s="5">
        <f t="shared" si="13"/>
        <v>3.41</v>
      </c>
      <c r="H176" s="24"/>
      <c r="I176" s="5">
        <f t="shared" si="10"/>
        <v>10.23</v>
      </c>
      <c r="J176" s="5">
        <f t="shared" si="11"/>
        <v>0</v>
      </c>
      <c r="K176" s="4" t="str">
        <f t="shared" si="12"/>
        <v>NIET GOED</v>
      </c>
    </row>
    <row r="177" spans="1:11" x14ac:dyDescent="0.25">
      <c r="A177" s="14" t="s">
        <v>461</v>
      </c>
      <c r="B177" s="14" t="s">
        <v>730</v>
      </c>
      <c r="C177" s="14" t="s">
        <v>59</v>
      </c>
      <c r="D177" s="14">
        <v>50</v>
      </c>
      <c r="E177" s="14"/>
      <c r="F177" s="16">
        <v>6.45</v>
      </c>
      <c r="G177" s="5">
        <f t="shared" si="13"/>
        <v>3.23</v>
      </c>
      <c r="H177" s="24"/>
      <c r="I177" s="5">
        <f t="shared" si="10"/>
        <v>9.68</v>
      </c>
      <c r="J177" s="5">
        <f t="shared" si="11"/>
        <v>0</v>
      </c>
      <c r="K177" s="4" t="str">
        <f t="shared" si="12"/>
        <v>NIET GOED</v>
      </c>
    </row>
    <row r="178" spans="1:11" x14ac:dyDescent="0.25">
      <c r="A178" s="14" t="s">
        <v>157</v>
      </c>
      <c r="B178" s="14" t="s">
        <v>158</v>
      </c>
      <c r="C178" s="14" t="s">
        <v>4</v>
      </c>
      <c r="D178" s="14"/>
      <c r="E178" s="14"/>
      <c r="F178" s="16"/>
      <c r="G178" s="5"/>
      <c r="H178" s="24"/>
      <c r="I178" s="5"/>
      <c r="J178" s="5"/>
      <c r="K178" s="4"/>
    </row>
    <row r="179" spans="1:11" x14ac:dyDescent="0.25">
      <c r="A179" s="14" t="s">
        <v>159</v>
      </c>
      <c r="B179" s="14" t="s">
        <v>731</v>
      </c>
      <c r="C179" s="14" t="s">
        <v>4</v>
      </c>
      <c r="D179" s="14"/>
      <c r="E179" s="14"/>
      <c r="F179" s="16"/>
      <c r="G179" s="5"/>
      <c r="H179" s="24"/>
      <c r="I179" s="5"/>
      <c r="J179" s="5"/>
      <c r="K179" s="4"/>
    </row>
    <row r="180" spans="1:11" x14ac:dyDescent="0.25">
      <c r="A180" s="14" t="s">
        <v>160</v>
      </c>
      <c r="B180" s="14" t="s">
        <v>161</v>
      </c>
      <c r="C180" s="14" t="s">
        <v>4</v>
      </c>
      <c r="D180" s="14"/>
      <c r="E180" s="14"/>
      <c r="F180" s="16"/>
      <c r="G180" s="5"/>
      <c r="H180" s="24"/>
      <c r="I180" s="5"/>
      <c r="J180" s="5"/>
      <c r="K180" s="4"/>
    </row>
    <row r="181" spans="1:11" x14ac:dyDescent="0.25">
      <c r="A181" s="14" t="s">
        <v>162</v>
      </c>
      <c r="B181" s="14" t="s">
        <v>732</v>
      </c>
      <c r="C181" s="14" t="s">
        <v>121</v>
      </c>
      <c r="D181" s="14">
        <v>50</v>
      </c>
      <c r="E181" s="14"/>
      <c r="F181" s="16">
        <v>26.17</v>
      </c>
      <c r="G181" s="5">
        <f t="shared" si="13"/>
        <v>13.09</v>
      </c>
      <c r="H181" s="24"/>
      <c r="I181" s="5">
        <f t="shared" si="10"/>
        <v>39.26</v>
      </c>
      <c r="J181" s="5">
        <f t="shared" si="11"/>
        <v>0</v>
      </c>
      <c r="K181" s="4" t="str">
        <f t="shared" si="12"/>
        <v>NIET GOED</v>
      </c>
    </row>
    <row r="182" spans="1:11" x14ac:dyDescent="0.25">
      <c r="A182" s="14" t="s">
        <v>462</v>
      </c>
      <c r="B182" s="14" t="s">
        <v>733</v>
      </c>
      <c r="C182" s="14" t="s">
        <v>121</v>
      </c>
      <c r="D182" s="14">
        <v>75</v>
      </c>
      <c r="E182" s="14"/>
      <c r="F182" s="16">
        <v>29.3</v>
      </c>
      <c r="G182" s="5">
        <f t="shared" si="13"/>
        <v>14.65</v>
      </c>
      <c r="H182" s="24"/>
      <c r="I182" s="5">
        <f t="shared" si="10"/>
        <v>43.95</v>
      </c>
      <c r="J182" s="5">
        <f t="shared" si="11"/>
        <v>0</v>
      </c>
      <c r="K182" s="4" t="str">
        <f t="shared" si="12"/>
        <v>NIET GOED</v>
      </c>
    </row>
    <row r="183" spans="1:11" x14ac:dyDescent="0.25">
      <c r="A183" s="14" t="s">
        <v>463</v>
      </c>
      <c r="B183" s="14" t="s">
        <v>734</v>
      </c>
      <c r="C183" s="14" t="s">
        <v>121</v>
      </c>
      <c r="D183" s="14">
        <v>600</v>
      </c>
      <c r="E183" s="14"/>
      <c r="F183" s="16">
        <v>30.08</v>
      </c>
      <c r="G183" s="5">
        <f t="shared" si="13"/>
        <v>15.04</v>
      </c>
      <c r="H183" s="24"/>
      <c r="I183" s="5">
        <f t="shared" si="10"/>
        <v>45.12</v>
      </c>
      <c r="J183" s="5">
        <f t="shared" si="11"/>
        <v>0</v>
      </c>
      <c r="K183" s="4" t="str">
        <f t="shared" si="12"/>
        <v>NIET GOED</v>
      </c>
    </row>
    <row r="184" spans="1:11" x14ac:dyDescent="0.25">
      <c r="A184" s="14" t="s">
        <v>163</v>
      </c>
      <c r="B184" s="14" t="s">
        <v>164</v>
      </c>
      <c r="C184" s="14" t="s">
        <v>4</v>
      </c>
      <c r="D184" s="14"/>
      <c r="E184" s="14"/>
      <c r="F184" s="16"/>
      <c r="G184" s="5"/>
      <c r="H184" s="24"/>
      <c r="I184" s="5"/>
      <c r="J184" s="5"/>
      <c r="K184" s="4"/>
    </row>
    <row r="185" spans="1:11" x14ac:dyDescent="0.25">
      <c r="A185" s="14" t="s">
        <v>165</v>
      </c>
      <c r="B185" s="14" t="s">
        <v>735</v>
      </c>
      <c r="C185" s="14" t="s">
        <v>121</v>
      </c>
      <c r="D185" s="14">
        <v>75</v>
      </c>
      <c r="E185" s="14"/>
      <c r="F185" s="16">
        <v>9.75</v>
      </c>
      <c r="G185" s="5">
        <f t="shared" si="13"/>
        <v>4.88</v>
      </c>
      <c r="H185" s="24"/>
      <c r="I185" s="5">
        <f t="shared" si="10"/>
        <v>14.63</v>
      </c>
      <c r="J185" s="5">
        <f t="shared" si="11"/>
        <v>0</v>
      </c>
      <c r="K185" s="4" t="str">
        <f t="shared" si="12"/>
        <v>NIET GOED</v>
      </c>
    </row>
    <row r="186" spans="1:11" x14ac:dyDescent="0.25">
      <c r="A186" s="14" t="s">
        <v>464</v>
      </c>
      <c r="B186" s="14" t="s">
        <v>736</v>
      </c>
      <c r="C186" s="14" t="s">
        <v>121</v>
      </c>
      <c r="D186" s="14">
        <v>75</v>
      </c>
      <c r="E186" s="14"/>
      <c r="F186" s="16">
        <v>8.1300000000000008</v>
      </c>
      <c r="G186" s="5">
        <f t="shared" si="13"/>
        <v>4.07</v>
      </c>
      <c r="H186" s="24"/>
      <c r="I186" s="5">
        <f t="shared" si="10"/>
        <v>12.2</v>
      </c>
      <c r="J186" s="5">
        <f t="shared" si="11"/>
        <v>0</v>
      </c>
      <c r="K186" s="4" t="str">
        <f t="shared" si="12"/>
        <v>NIET GOED</v>
      </c>
    </row>
    <row r="187" spans="1:11" x14ac:dyDescent="0.25">
      <c r="A187" s="14" t="s">
        <v>465</v>
      </c>
      <c r="B187" s="14" t="s">
        <v>737</v>
      </c>
      <c r="C187" s="14" t="s">
        <v>121</v>
      </c>
      <c r="D187" s="14">
        <v>650</v>
      </c>
      <c r="E187" s="14"/>
      <c r="F187" s="16">
        <v>6.42</v>
      </c>
      <c r="G187" s="5">
        <f t="shared" si="13"/>
        <v>3.21</v>
      </c>
      <c r="H187" s="24"/>
      <c r="I187" s="5">
        <f t="shared" si="10"/>
        <v>9.6300000000000008</v>
      </c>
      <c r="J187" s="5">
        <f t="shared" si="11"/>
        <v>0</v>
      </c>
      <c r="K187" s="4" t="str">
        <f t="shared" si="12"/>
        <v>NIET GOED</v>
      </c>
    </row>
    <row r="188" spans="1:11" x14ac:dyDescent="0.25">
      <c r="A188" s="14" t="s">
        <v>166</v>
      </c>
      <c r="B188" s="14" t="s">
        <v>167</v>
      </c>
      <c r="C188" s="14" t="s">
        <v>4</v>
      </c>
      <c r="D188" s="14"/>
      <c r="E188" s="14"/>
      <c r="F188" s="16"/>
      <c r="G188" s="5"/>
      <c r="H188" s="24"/>
      <c r="I188" s="5"/>
      <c r="J188" s="5"/>
      <c r="K188" s="4"/>
    </row>
    <row r="189" spans="1:11" x14ac:dyDescent="0.25">
      <c r="A189" s="14" t="s">
        <v>168</v>
      </c>
      <c r="B189" s="14" t="s">
        <v>738</v>
      </c>
      <c r="C189" s="14" t="s">
        <v>8</v>
      </c>
      <c r="D189" s="14">
        <v>275</v>
      </c>
      <c r="E189" s="14"/>
      <c r="F189" s="16">
        <v>2.11</v>
      </c>
      <c r="G189" s="5">
        <f t="shared" si="13"/>
        <v>1.06</v>
      </c>
      <c r="H189" s="24"/>
      <c r="I189" s="5">
        <f t="shared" si="10"/>
        <v>3.17</v>
      </c>
      <c r="J189" s="5">
        <f t="shared" si="11"/>
        <v>0</v>
      </c>
      <c r="K189" s="4" t="str">
        <f t="shared" si="12"/>
        <v>NIET GOED</v>
      </c>
    </row>
    <row r="190" spans="1:11" x14ac:dyDescent="0.25">
      <c r="A190" s="14" t="s">
        <v>466</v>
      </c>
      <c r="B190" s="14" t="s">
        <v>739</v>
      </c>
      <c r="C190" s="14" t="s">
        <v>8</v>
      </c>
      <c r="D190" s="14">
        <v>900</v>
      </c>
      <c r="E190" s="14"/>
      <c r="F190" s="16">
        <v>1.5</v>
      </c>
      <c r="G190" s="5">
        <f t="shared" si="13"/>
        <v>0.75</v>
      </c>
      <c r="H190" s="24"/>
      <c r="I190" s="5">
        <f t="shared" si="10"/>
        <v>2.25</v>
      </c>
      <c r="J190" s="5">
        <f t="shared" si="11"/>
        <v>0</v>
      </c>
      <c r="K190" s="4" t="str">
        <f t="shared" si="12"/>
        <v>NIET GOED</v>
      </c>
    </row>
    <row r="191" spans="1:11" x14ac:dyDescent="0.25">
      <c r="A191" s="14" t="s">
        <v>467</v>
      </c>
      <c r="B191" s="14" t="s">
        <v>740</v>
      </c>
      <c r="C191" s="14" t="s">
        <v>8</v>
      </c>
      <c r="D191" s="14">
        <v>8200</v>
      </c>
      <c r="E191" s="14"/>
      <c r="F191" s="16">
        <v>1.05</v>
      </c>
      <c r="G191" s="5">
        <f t="shared" si="13"/>
        <v>0.53</v>
      </c>
      <c r="H191" s="24"/>
      <c r="I191" s="5">
        <f t="shared" si="10"/>
        <v>1.58</v>
      </c>
      <c r="J191" s="5">
        <f t="shared" si="11"/>
        <v>0</v>
      </c>
      <c r="K191" s="4" t="str">
        <f t="shared" si="12"/>
        <v>NIET GOED</v>
      </c>
    </row>
    <row r="192" spans="1:11" x14ac:dyDescent="0.25">
      <c r="A192" s="14" t="s">
        <v>170</v>
      </c>
      <c r="B192" s="14" t="s">
        <v>171</v>
      </c>
      <c r="C192" s="14" t="s">
        <v>4</v>
      </c>
      <c r="D192" s="14"/>
      <c r="E192" s="14"/>
      <c r="F192" s="16"/>
      <c r="G192" s="5"/>
      <c r="H192" s="24"/>
      <c r="I192" s="5"/>
      <c r="J192" s="5"/>
      <c r="K192" s="4"/>
    </row>
    <row r="193" spans="1:11" x14ac:dyDescent="0.25">
      <c r="A193" s="14" t="s">
        <v>172</v>
      </c>
      <c r="B193" s="14" t="s">
        <v>741</v>
      </c>
      <c r="C193" s="14" t="s">
        <v>8</v>
      </c>
      <c r="D193" s="14">
        <v>200</v>
      </c>
      <c r="E193" s="14"/>
      <c r="F193" s="16">
        <v>1.95</v>
      </c>
      <c r="G193" s="5">
        <f t="shared" si="13"/>
        <v>0.98</v>
      </c>
      <c r="H193" s="24"/>
      <c r="I193" s="5">
        <f t="shared" si="10"/>
        <v>2.93</v>
      </c>
      <c r="J193" s="5">
        <f t="shared" si="11"/>
        <v>0</v>
      </c>
      <c r="K193" s="4" t="str">
        <f t="shared" si="12"/>
        <v>NIET GOED</v>
      </c>
    </row>
    <row r="194" spans="1:11" x14ac:dyDescent="0.25">
      <c r="A194" s="14" t="s">
        <v>468</v>
      </c>
      <c r="B194" s="14" t="s">
        <v>742</v>
      </c>
      <c r="C194" s="14" t="s">
        <v>8</v>
      </c>
      <c r="D194" s="14">
        <v>900</v>
      </c>
      <c r="E194" s="14"/>
      <c r="F194" s="16">
        <v>1.39</v>
      </c>
      <c r="G194" s="5">
        <f t="shared" si="13"/>
        <v>0.7</v>
      </c>
      <c r="H194" s="24"/>
      <c r="I194" s="5">
        <f t="shared" si="10"/>
        <v>2.09</v>
      </c>
      <c r="J194" s="5">
        <f t="shared" si="11"/>
        <v>0</v>
      </c>
      <c r="K194" s="4" t="str">
        <f t="shared" si="12"/>
        <v>NIET GOED</v>
      </c>
    </row>
    <row r="195" spans="1:11" x14ac:dyDescent="0.25">
      <c r="A195" s="14" t="s">
        <v>469</v>
      </c>
      <c r="B195" s="14" t="s">
        <v>743</v>
      </c>
      <c r="C195" s="14" t="s">
        <v>8</v>
      </c>
      <c r="D195" s="14">
        <v>8300</v>
      </c>
      <c r="E195" s="14"/>
      <c r="F195" s="16">
        <v>1.28</v>
      </c>
      <c r="G195" s="5">
        <f t="shared" si="13"/>
        <v>0.64</v>
      </c>
      <c r="H195" s="24"/>
      <c r="I195" s="5">
        <f t="shared" si="10"/>
        <v>1.92</v>
      </c>
      <c r="J195" s="5">
        <f t="shared" si="11"/>
        <v>0</v>
      </c>
      <c r="K195" s="4" t="str">
        <f t="shared" si="12"/>
        <v>NIET GOED</v>
      </c>
    </row>
    <row r="196" spans="1:11" x14ac:dyDescent="0.25">
      <c r="A196" s="14" t="s">
        <v>470</v>
      </c>
      <c r="B196" s="14" t="s">
        <v>744</v>
      </c>
      <c r="C196" s="14" t="s">
        <v>4</v>
      </c>
      <c r="D196" s="14"/>
      <c r="E196" s="14"/>
      <c r="F196" s="16"/>
      <c r="G196" s="5"/>
      <c r="H196" s="24"/>
      <c r="I196" s="5"/>
      <c r="J196" s="5"/>
      <c r="K196" s="4"/>
    </row>
    <row r="197" spans="1:11" x14ac:dyDescent="0.25">
      <c r="A197" s="14" t="s">
        <v>471</v>
      </c>
      <c r="B197" s="14" t="s">
        <v>745</v>
      </c>
      <c r="C197" s="14" t="s">
        <v>8</v>
      </c>
      <c r="D197" s="14">
        <v>25</v>
      </c>
      <c r="E197" s="14"/>
      <c r="F197" s="16">
        <v>7.31</v>
      </c>
      <c r="G197" s="5">
        <f t="shared" si="13"/>
        <v>3.66</v>
      </c>
      <c r="H197" s="24"/>
      <c r="I197" s="5">
        <f t="shared" si="10"/>
        <v>10.97</v>
      </c>
      <c r="J197" s="5">
        <f t="shared" si="11"/>
        <v>0</v>
      </c>
      <c r="K197" s="4" t="str">
        <f t="shared" si="12"/>
        <v>NIET GOED</v>
      </c>
    </row>
    <row r="198" spans="1:11" x14ac:dyDescent="0.25">
      <c r="A198" s="14" t="s">
        <v>173</v>
      </c>
      <c r="B198" s="14" t="s">
        <v>158</v>
      </c>
      <c r="C198" s="14" t="s">
        <v>4</v>
      </c>
      <c r="D198" s="14"/>
      <c r="E198" s="14"/>
      <c r="F198" s="16"/>
      <c r="G198" s="5"/>
      <c r="H198" s="24"/>
      <c r="I198" s="5"/>
      <c r="J198" s="5"/>
      <c r="K198" s="4"/>
    </row>
    <row r="199" spans="1:11" x14ac:dyDescent="0.25">
      <c r="A199" s="14" t="s">
        <v>472</v>
      </c>
      <c r="B199" s="14" t="s">
        <v>746</v>
      </c>
      <c r="C199" s="14" t="s">
        <v>4</v>
      </c>
      <c r="D199" s="14"/>
      <c r="E199" s="14"/>
      <c r="F199" s="16"/>
      <c r="G199" s="5"/>
      <c r="H199" s="24"/>
      <c r="I199" s="5"/>
      <c r="J199" s="5"/>
      <c r="K199" s="4"/>
    </row>
    <row r="200" spans="1:11" x14ac:dyDescent="0.25">
      <c r="A200" s="14" t="s">
        <v>473</v>
      </c>
      <c r="B200" s="14" t="s">
        <v>747</v>
      </c>
      <c r="C200" s="14" t="s">
        <v>8</v>
      </c>
      <c r="D200" s="14">
        <v>25</v>
      </c>
      <c r="E200" s="14"/>
      <c r="F200" s="16">
        <v>28.76</v>
      </c>
      <c r="G200" s="5">
        <f t="shared" si="13"/>
        <v>14.38</v>
      </c>
      <c r="H200" s="24"/>
      <c r="I200" s="5">
        <f t="shared" si="10"/>
        <v>43.14</v>
      </c>
      <c r="J200" s="5">
        <f t="shared" si="11"/>
        <v>0</v>
      </c>
      <c r="K200" s="4" t="str">
        <f t="shared" si="12"/>
        <v>NIET GOED</v>
      </c>
    </row>
    <row r="201" spans="1:11" x14ac:dyDescent="0.25">
      <c r="A201" s="14" t="s">
        <v>474</v>
      </c>
      <c r="B201" s="14" t="s">
        <v>748</v>
      </c>
      <c r="C201" s="14" t="s">
        <v>8</v>
      </c>
      <c r="D201" s="14">
        <v>25</v>
      </c>
      <c r="E201" s="14"/>
      <c r="F201" s="16">
        <v>22.51</v>
      </c>
      <c r="G201" s="5">
        <f t="shared" si="13"/>
        <v>11.26</v>
      </c>
      <c r="H201" s="24"/>
      <c r="I201" s="5">
        <f t="shared" si="10"/>
        <v>33.770000000000003</v>
      </c>
      <c r="J201" s="5">
        <f t="shared" si="11"/>
        <v>0</v>
      </c>
      <c r="K201" s="4" t="str">
        <f t="shared" si="12"/>
        <v>NIET GOED</v>
      </c>
    </row>
    <row r="202" spans="1:11" x14ac:dyDescent="0.25">
      <c r="A202" s="14" t="s">
        <v>475</v>
      </c>
      <c r="B202" s="14" t="s">
        <v>749</v>
      </c>
      <c r="C202" s="14" t="s">
        <v>8</v>
      </c>
      <c r="D202" s="14">
        <v>25</v>
      </c>
      <c r="E202" s="14"/>
      <c r="F202" s="16">
        <v>20.3</v>
      </c>
      <c r="G202" s="5">
        <f t="shared" si="13"/>
        <v>10.15</v>
      </c>
      <c r="H202" s="24"/>
      <c r="I202" s="5">
        <f t="shared" ref="I202:I265" si="14">ROUND(SUM(F202*$I$4),2)</f>
        <v>30.45</v>
      </c>
      <c r="J202" s="5">
        <f t="shared" ref="J202:J265" si="15">SUM(H202*D202)</f>
        <v>0</v>
      </c>
      <c r="K202" s="4" t="str">
        <f t="shared" ref="K202:K265" si="16">IF(AND(G202&lt;=H202,H202&lt;=I202),$N$9,$O$9)</f>
        <v>NIET GOED</v>
      </c>
    </row>
    <row r="203" spans="1:11" x14ac:dyDescent="0.25">
      <c r="A203" s="14" t="s">
        <v>476</v>
      </c>
      <c r="B203" s="14" t="s">
        <v>750</v>
      </c>
      <c r="C203" s="14" t="s">
        <v>8</v>
      </c>
      <c r="D203" s="14">
        <v>25</v>
      </c>
      <c r="E203" s="14"/>
      <c r="F203" s="16">
        <v>18.5</v>
      </c>
      <c r="G203" s="5">
        <f t="shared" ref="G203:G266" si="17">ROUND(SUM(F203*$G$4),2)</f>
        <v>9.25</v>
      </c>
      <c r="H203" s="24"/>
      <c r="I203" s="5">
        <f t="shared" si="14"/>
        <v>27.75</v>
      </c>
      <c r="J203" s="5">
        <f t="shared" si="15"/>
        <v>0</v>
      </c>
      <c r="K203" s="4" t="str">
        <f t="shared" si="16"/>
        <v>NIET GOED</v>
      </c>
    </row>
    <row r="204" spans="1:11" x14ac:dyDescent="0.25">
      <c r="A204" s="14" t="s">
        <v>477</v>
      </c>
      <c r="B204" s="14" t="s">
        <v>751</v>
      </c>
      <c r="C204" s="14" t="s">
        <v>8</v>
      </c>
      <c r="D204" s="14">
        <v>25</v>
      </c>
      <c r="E204" s="14"/>
      <c r="F204" s="16">
        <v>19.36</v>
      </c>
      <c r="G204" s="5">
        <f t="shared" si="17"/>
        <v>9.68</v>
      </c>
      <c r="H204" s="24"/>
      <c r="I204" s="5">
        <f t="shared" si="14"/>
        <v>29.04</v>
      </c>
      <c r="J204" s="5">
        <f t="shared" si="15"/>
        <v>0</v>
      </c>
      <c r="K204" s="4" t="str">
        <f t="shared" si="16"/>
        <v>NIET GOED</v>
      </c>
    </row>
    <row r="205" spans="1:11" x14ac:dyDescent="0.25">
      <c r="A205" s="14" t="s">
        <v>478</v>
      </c>
      <c r="B205" s="14" t="s">
        <v>752</v>
      </c>
      <c r="C205" s="14" t="s">
        <v>8</v>
      </c>
      <c r="D205" s="14">
        <v>25</v>
      </c>
      <c r="E205" s="14"/>
      <c r="F205" s="16">
        <v>17.86</v>
      </c>
      <c r="G205" s="5">
        <f t="shared" si="17"/>
        <v>8.93</v>
      </c>
      <c r="H205" s="24"/>
      <c r="I205" s="5">
        <f t="shared" si="14"/>
        <v>26.79</v>
      </c>
      <c r="J205" s="5">
        <f t="shared" si="15"/>
        <v>0</v>
      </c>
      <c r="K205" s="4" t="str">
        <f t="shared" si="16"/>
        <v>NIET GOED</v>
      </c>
    </row>
    <row r="206" spans="1:11" x14ac:dyDescent="0.25">
      <c r="A206" s="14" t="s">
        <v>174</v>
      </c>
      <c r="B206" s="14" t="s">
        <v>199</v>
      </c>
      <c r="C206" s="14" t="s">
        <v>4</v>
      </c>
      <c r="D206" s="14"/>
      <c r="E206" s="14"/>
      <c r="F206" s="16"/>
      <c r="G206" s="5"/>
      <c r="H206" s="24"/>
      <c r="I206" s="5"/>
      <c r="J206" s="5"/>
      <c r="K206" s="4"/>
    </row>
    <row r="207" spans="1:11" x14ac:dyDescent="0.25">
      <c r="A207" s="14" t="s">
        <v>175</v>
      </c>
      <c r="B207" s="14" t="s">
        <v>753</v>
      </c>
      <c r="C207" s="14" t="s">
        <v>8</v>
      </c>
      <c r="D207" s="14">
        <v>25</v>
      </c>
      <c r="E207" s="14"/>
      <c r="F207" s="16">
        <v>25.24</v>
      </c>
      <c r="G207" s="5">
        <f t="shared" si="17"/>
        <v>12.62</v>
      </c>
      <c r="H207" s="24"/>
      <c r="I207" s="5">
        <f t="shared" si="14"/>
        <v>37.86</v>
      </c>
      <c r="J207" s="5">
        <f t="shared" si="15"/>
        <v>0</v>
      </c>
      <c r="K207" s="4" t="str">
        <f t="shared" si="16"/>
        <v>NIET GOED</v>
      </c>
    </row>
    <row r="208" spans="1:11" x14ac:dyDescent="0.25">
      <c r="A208" s="14" t="s">
        <v>176</v>
      </c>
      <c r="B208" s="14" t="s">
        <v>754</v>
      </c>
      <c r="C208" s="14" t="s">
        <v>8</v>
      </c>
      <c r="D208" s="14">
        <v>50</v>
      </c>
      <c r="E208" s="14"/>
      <c r="F208" s="16">
        <v>22.51</v>
      </c>
      <c r="G208" s="5">
        <f t="shared" si="17"/>
        <v>11.26</v>
      </c>
      <c r="H208" s="24"/>
      <c r="I208" s="5">
        <f t="shared" si="14"/>
        <v>33.770000000000003</v>
      </c>
      <c r="J208" s="5">
        <f t="shared" si="15"/>
        <v>0</v>
      </c>
      <c r="K208" s="4" t="str">
        <f t="shared" si="16"/>
        <v>NIET GOED</v>
      </c>
    </row>
    <row r="209" spans="1:11" x14ac:dyDescent="0.25">
      <c r="A209" s="14" t="s">
        <v>479</v>
      </c>
      <c r="B209" s="14" t="s">
        <v>755</v>
      </c>
      <c r="C209" s="14" t="s">
        <v>8</v>
      </c>
      <c r="D209" s="14">
        <v>25</v>
      </c>
      <c r="E209" s="14"/>
      <c r="F209" s="16">
        <v>18.5</v>
      </c>
      <c r="G209" s="5">
        <f t="shared" si="17"/>
        <v>9.25</v>
      </c>
      <c r="H209" s="24"/>
      <c r="I209" s="5">
        <f t="shared" si="14"/>
        <v>27.75</v>
      </c>
      <c r="J209" s="5">
        <f t="shared" si="15"/>
        <v>0</v>
      </c>
      <c r="K209" s="4" t="str">
        <f t="shared" si="16"/>
        <v>NIET GOED</v>
      </c>
    </row>
    <row r="210" spans="1:11" x14ac:dyDescent="0.25">
      <c r="A210" s="14" t="s">
        <v>480</v>
      </c>
      <c r="B210" s="14" t="s">
        <v>756</v>
      </c>
      <c r="C210" s="14" t="s">
        <v>8</v>
      </c>
      <c r="D210" s="14">
        <v>25</v>
      </c>
      <c r="E210" s="14"/>
      <c r="F210" s="16">
        <v>17</v>
      </c>
      <c r="G210" s="5">
        <f t="shared" si="17"/>
        <v>8.5</v>
      </c>
      <c r="H210" s="24"/>
      <c r="I210" s="5">
        <f t="shared" si="14"/>
        <v>25.5</v>
      </c>
      <c r="J210" s="5">
        <f t="shared" si="15"/>
        <v>0</v>
      </c>
      <c r="K210" s="4" t="str">
        <f t="shared" si="16"/>
        <v>NIET GOED</v>
      </c>
    </row>
    <row r="211" spans="1:11" x14ac:dyDescent="0.25">
      <c r="A211" s="14" t="s">
        <v>177</v>
      </c>
      <c r="B211" s="14" t="s">
        <v>757</v>
      </c>
      <c r="C211" s="14" t="s">
        <v>8</v>
      </c>
      <c r="D211" s="14">
        <v>25</v>
      </c>
      <c r="E211" s="14"/>
      <c r="F211" s="16">
        <v>17.86</v>
      </c>
      <c r="G211" s="5">
        <f t="shared" si="17"/>
        <v>8.93</v>
      </c>
      <c r="H211" s="24"/>
      <c r="I211" s="5">
        <f t="shared" si="14"/>
        <v>26.79</v>
      </c>
      <c r="J211" s="5">
        <f t="shared" si="15"/>
        <v>0</v>
      </c>
      <c r="K211" s="4" t="str">
        <f t="shared" si="16"/>
        <v>NIET GOED</v>
      </c>
    </row>
    <row r="212" spans="1:11" x14ac:dyDescent="0.25">
      <c r="A212" s="14" t="s">
        <v>178</v>
      </c>
      <c r="B212" s="14" t="s">
        <v>758</v>
      </c>
      <c r="C212" s="14" t="s">
        <v>8</v>
      </c>
      <c r="D212" s="14">
        <v>25</v>
      </c>
      <c r="E212" s="14"/>
      <c r="F212" s="16">
        <v>16.579999999999998</v>
      </c>
      <c r="G212" s="5">
        <f t="shared" si="17"/>
        <v>8.2899999999999991</v>
      </c>
      <c r="H212" s="24"/>
      <c r="I212" s="5">
        <f t="shared" si="14"/>
        <v>24.87</v>
      </c>
      <c r="J212" s="5">
        <f t="shared" si="15"/>
        <v>0</v>
      </c>
      <c r="K212" s="4" t="str">
        <f t="shared" si="16"/>
        <v>NIET GOED</v>
      </c>
    </row>
    <row r="213" spans="1:11" x14ac:dyDescent="0.25">
      <c r="A213" s="14" t="s">
        <v>179</v>
      </c>
      <c r="B213" s="14" t="s">
        <v>202</v>
      </c>
      <c r="C213" s="14" t="s">
        <v>4</v>
      </c>
      <c r="D213" s="14"/>
      <c r="E213" s="14"/>
      <c r="F213" s="16"/>
      <c r="G213" s="5"/>
      <c r="H213" s="24"/>
      <c r="I213" s="5"/>
      <c r="J213" s="5"/>
      <c r="K213" s="4"/>
    </row>
    <row r="214" spans="1:11" x14ac:dyDescent="0.25">
      <c r="A214" s="14" t="s">
        <v>180</v>
      </c>
      <c r="B214" s="14" t="s">
        <v>759</v>
      </c>
      <c r="C214" s="14" t="s">
        <v>8</v>
      </c>
      <c r="D214" s="14">
        <v>50</v>
      </c>
      <c r="E214" s="14"/>
      <c r="F214" s="16">
        <v>20.3</v>
      </c>
      <c r="G214" s="5">
        <f t="shared" si="17"/>
        <v>10.15</v>
      </c>
      <c r="H214" s="24"/>
      <c r="I214" s="5">
        <f t="shared" si="14"/>
        <v>30.45</v>
      </c>
      <c r="J214" s="5">
        <f t="shared" si="15"/>
        <v>0</v>
      </c>
      <c r="K214" s="4" t="str">
        <f t="shared" si="16"/>
        <v>NIET GOED</v>
      </c>
    </row>
    <row r="215" spans="1:11" x14ac:dyDescent="0.25">
      <c r="A215" s="14" t="s">
        <v>181</v>
      </c>
      <c r="B215" s="14" t="s">
        <v>760</v>
      </c>
      <c r="C215" s="14" t="s">
        <v>8</v>
      </c>
      <c r="D215" s="14">
        <v>25</v>
      </c>
      <c r="E215" s="14"/>
      <c r="F215" s="16">
        <v>18.510000000000002</v>
      </c>
      <c r="G215" s="5">
        <f t="shared" si="17"/>
        <v>9.26</v>
      </c>
      <c r="H215" s="24"/>
      <c r="I215" s="5">
        <f t="shared" si="14"/>
        <v>27.77</v>
      </c>
      <c r="J215" s="5">
        <f t="shared" si="15"/>
        <v>0</v>
      </c>
      <c r="K215" s="4" t="str">
        <f t="shared" si="16"/>
        <v>NIET GOED</v>
      </c>
    </row>
    <row r="216" spans="1:11" x14ac:dyDescent="0.25">
      <c r="A216" s="14" t="s">
        <v>481</v>
      </c>
      <c r="B216" s="14" t="s">
        <v>761</v>
      </c>
      <c r="C216" s="14" t="s">
        <v>8</v>
      </c>
      <c r="D216" s="14">
        <v>50</v>
      </c>
      <c r="E216" s="14"/>
      <c r="F216" s="16">
        <v>16.690000000000001</v>
      </c>
      <c r="G216" s="5">
        <f t="shared" si="17"/>
        <v>8.35</v>
      </c>
      <c r="H216" s="24"/>
      <c r="I216" s="5">
        <f t="shared" si="14"/>
        <v>25.04</v>
      </c>
      <c r="J216" s="5">
        <f t="shared" si="15"/>
        <v>0</v>
      </c>
      <c r="K216" s="4" t="str">
        <f t="shared" si="16"/>
        <v>NIET GOED</v>
      </c>
    </row>
    <row r="217" spans="1:11" x14ac:dyDescent="0.25">
      <c r="A217" s="14" t="s">
        <v>482</v>
      </c>
      <c r="B217" s="14" t="s">
        <v>762</v>
      </c>
      <c r="C217" s="14" t="s">
        <v>8</v>
      </c>
      <c r="D217" s="14">
        <v>100</v>
      </c>
      <c r="E217" s="14"/>
      <c r="F217" s="16">
        <v>15.6</v>
      </c>
      <c r="G217" s="5">
        <f t="shared" si="17"/>
        <v>7.8</v>
      </c>
      <c r="H217" s="24"/>
      <c r="I217" s="5">
        <f t="shared" si="14"/>
        <v>23.4</v>
      </c>
      <c r="J217" s="5">
        <f t="shared" si="15"/>
        <v>0</v>
      </c>
      <c r="K217" s="4" t="str">
        <f t="shared" si="16"/>
        <v>NIET GOED</v>
      </c>
    </row>
    <row r="218" spans="1:11" x14ac:dyDescent="0.25">
      <c r="A218" s="14" t="s">
        <v>483</v>
      </c>
      <c r="B218" s="14" t="s">
        <v>763</v>
      </c>
      <c r="C218" s="14" t="s">
        <v>8</v>
      </c>
      <c r="D218" s="14">
        <v>150</v>
      </c>
      <c r="E218" s="14"/>
      <c r="F218" s="16">
        <v>15.58</v>
      </c>
      <c r="G218" s="5">
        <f t="shared" si="17"/>
        <v>7.79</v>
      </c>
      <c r="H218" s="24"/>
      <c r="I218" s="5">
        <f t="shared" si="14"/>
        <v>23.37</v>
      </c>
      <c r="J218" s="5">
        <f t="shared" si="15"/>
        <v>0</v>
      </c>
      <c r="K218" s="4" t="str">
        <f t="shared" si="16"/>
        <v>NIET GOED</v>
      </c>
    </row>
    <row r="219" spans="1:11" x14ac:dyDescent="0.25">
      <c r="A219" s="14" t="s">
        <v>484</v>
      </c>
      <c r="B219" s="14" t="s">
        <v>764</v>
      </c>
      <c r="C219" s="14" t="s">
        <v>8</v>
      </c>
      <c r="D219" s="14">
        <v>400</v>
      </c>
      <c r="E219" s="14"/>
      <c r="F219" s="16">
        <v>14.55</v>
      </c>
      <c r="G219" s="5">
        <f t="shared" si="17"/>
        <v>7.28</v>
      </c>
      <c r="H219" s="24"/>
      <c r="I219" s="5">
        <f t="shared" si="14"/>
        <v>21.83</v>
      </c>
      <c r="J219" s="5">
        <f t="shared" si="15"/>
        <v>0</v>
      </c>
      <c r="K219" s="4" t="str">
        <f t="shared" si="16"/>
        <v>NIET GOED</v>
      </c>
    </row>
    <row r="220" spans="1:11" x14ac:dyDescent="0.25">
      <c r="A220" s="14" t="s">
        <v>182</v>
      </c>
      <c r="B220" s="14" t="s">
        <v>203</v>
      </c>
      <c r="C220" s="14" t="s">
        <v>4</v>
      </c>
      <c r="D220" s="14"/>
      <c r="E220" s="14"/>
      <c r="F220" s="16"/>
      <c r="G220" s="5"/>
      <c r="H220" s="24"/>
      <c r="I220" s="5"/>
      <c r="J220" s="5"/>
      <c r="K220" s="4"/>
    </row>
    <row r="221" spans="1:11" x14ac:dyDescent="0.25">
      <c r="A221" s="14" t="s">
        <v>183</v>
      </c>
      <c r="B221" s="14" t="s">
        <v>765</v>
      </c>
      <c r="C221" s="14" t="s">
        <v>8</v>
      </c>
      <c r="D221" s="14">
        <v>25</v>
      </c>
      <c r="E221" s="14"/>
      <c r="F221" s="16">
        <v>14.65</v>
      </c>
      <c r="G221" s="5">
        <f t="shared" si="17"/>
        <v>7.33</v>
      </c>
      <c r="H221" s="24"/>
      <c r="I221" s="5">
        <f t="shared" si="14"/>
        <v>21.98</v>
      </c>
      <c r="J221" s="5">
        <f t="shared" si="15"/>
        <v>0</v>
      </c>
      <c r="K221" s="4" t="str">
        <f t="shared" si="16"/>
        <v>NIET GOED</v>
      </c>
    </row>
    <row r="222" spans="1:11" x14ac:dyDescent="0.25">
      <c r="A222" s="14" t="s">
        <v>184</v>
      </c>
      <c r="B222" s="14" t="s">
        <v>766</v>
      </c>
      <c r="C222" s="14" t="s">
        <v>8</v>
      </c>
      <c r="D222" s="14">
        <v>25</v>
      </c>
      <c r="E222" s="14"/>
      <c r="F222" s="16">
        <v>13.7</v>
      </c>
      <c r="G222" s="5">
        <f t="shared" si="17"/>
        <v>6.85</v>
      </c>
      <c r="H222" s="24"/>
      <c r="I222" s="5">
        <f t="shared" si="14"/>
        <v>20.55</v>
      </c>
      <c r="J222" s="5">
        <f t="shared" si="15"/>
        <v>0</v>
      </c>
      <c r="K222" s="4" t="str">
        <f t="shared" si="16"/>
        <v>NIET GOED</v>
      </c>
    </row>
    <row r="223" spans="1:11" x14ac:dyDescent="0.25">
      <c r="A223" s="14" t="s">
        <v>485</v>
      </c>
      <c r="B223" s="14" t="s">
        <v>767</v>
      </c>
      <c r="C223" s="14" t="s">
        <v>8</v>
      </c>
      <c r="D223" s="14">
        <v>75</v>
      </c>
      <c r="E223" s="14"/>
      <c r="F223" s="16">
        <v>13.11</v>
      </c>
      <c r="G223" s="5">
        <f t="shared" si="17"/>
        <v>6.56</v>
      </c>
      <c r="H223" s="24"/>
      <c r="I223" s="5">
        <f t="shared" si="14"/>
        <v>19.670000000000002</v>
      </c>
      <c r="J223" s="5">
        <f t="shared" si="15"/>
        <v>0</v>
      </c>
      <c r="K223" s="4" t="str">
        <f t="shared" si="16"/>
        <v>NIET GOED</v>
      </c>
    </row>
    <row r="224" spans="1:11" x14ac:dyDescent="0.25">
      <c r="A224" s="14" t="s">
        <v>486</v>
      </c>
      <c r="B224" s="14" t="s">
        <v>768</v>
      </c>
      <c r="C224" s="14" t="s">
        <v>8</v>
      </c>
      <c r="D224" s="14">
        <v>150</v>
      </c>
      <c r="E224" s="14"/>
      <c r="F224" s="16">
        <v>12.45</v>
      </c>
      <c r="G224" s="5">
        <f t="shared" si="17"/>
        <v>6.23</v>
      </c>
      <c r="H224" s="24"/>
      <c r="I224" s="5">
        <f t="shared" si="14"/>
        <v>18.68</v>
      </c>
      <c r="J224" s="5">
        <f t="shared" si="15"/>
        <v>0</v>
      </c>
      <c r="K224" s="4" t="str">
        <f t="shared" si="16"/>
        <v>NIET GOED</v>
      </c>
    </row>
    <row r="225" spans="1:11" x14ac:dyDescent="0.25">
      <c r="A225" s="14" t="s">
        <v>487</v>
      </c>
      <c r="B225" s="14" t="s">
        <v>769</v>
      </c>
      <c r="C225" s="14" t="s">
        <v>8</v>
      </c>
      <c r="D225" s="14">
        <v>100</v>
      </c>
      <c r="E225" s="14"/>
      <c r="F225" s="16">
        <v>12.48</v>
      </c>
      <c r="G225" s="5">
        <f t="shared" si="17"/>
        <v>6.24</v>
      </c>
      <c r="H225" s="24"/>
      <c r="I225" s="5">
        <f t="shared" si="14"/>
        <v>18.72</v>
      </c>
      <c r="J225" s="5">
        <f t="shared" si="15"/>
        <v>0</v>
      </c>
      <c r="K225" s="4" t="str">
        <f t="shared" si="16"/>
        <v>NIET GOED</v>
      </c>
    </row>
    <row r="226" spans="1:11" x14ac:dyDescent="0.25">
      <c r="A226" s="14" t="s">
        <v>488</v>
      </c>
      <c r="B226" s="14" t="s">
        <v>770</v>
      </c>
      <c r="C226" s="14" t="s">
        <v>8</v>
      </c>
      <c r="D226" s="14">
        <v>175</v>
      </c>
      <c r="E226" s="14"/>
      <c r="F226" s="16">
        <v>11.78</v>
      </c>
      <c r="G226" s="5">
        <f t="shared" si="17"/>
        <v>5.89</v>
      </c>
      <c r="H226" s="24"/>
      <c r="I226" s="5">
        <f t="shared" si="14"/>
        <v>17.670000000000002</v>
      </c>
      <c r="J226" s="5">
        <f t="shared" si="15"/>
        <v>0</v>
      </c>
      <c r="K226" s="4" t="str">
        <f t="shared" si="16"/>
        <v>NIET GOED</v>
      </c>
    </row>
    <row r="227" spans="1:11" x14ac:dyDescent="0.25">
      <c r="A227" s="14" t="s">
        <v>185</v>
      </c>
      <c r="B227" s="14" t="s">
        <v>204</v>
      </c>
      <c r="C227" s="14" t="s">
        <v>4</v>
      </c>
      <c r="D227" s="14"/>
      <c r="E227" s="14"/>
      <c r="F227" s="16"/>
      <c r="G227" s="5"/>
      <c r="H227" s="24"/>
      <c r="I227" s="5"/>
      <c r="J227" s="5"/>
      <c r="K227" s="4"/>
    </row>
    <row r="228" spans="1:11" x14ac:dyDescent="0.25">
      <c r="A228" s="14" t="s">
        <v>186</v>
      </c>
      <c r="B228" s="14" t="s">
        <v>771</v>
      </c>
      <c r="C228" s="14" t="s">
        <v>8</v>
      </c>
      <c r="D228" s="14">
        <v>25</v>
      </c>
      <c r="E228" s="14"/>
      <c r="F228" s="16">
        <v>17</v>
      </c>
      <c r="G228" s="5">
        <f t="shared" si="17"/>
        <v>8.5</v>
      </c>
      <c r="H228" s="24"/>
      <c r="I228" s="5">
        <f t="shared" si="14"/>
        <v>25.5</v>
      </c>
      <c r="J228" s="5">
        <f t="shared" si="15"/>
        <v>0</v>
      </c>
      <c r="K228" s="4" t="str">
        <f t="shared" si="16"/>
        <v>NIET GOED</v>
      </c>
    </row>
    <row r="229" spans="1:11" x14ac:dyDescent="0.25">
      <c r="A229" s="14" t="s">
        <v>187</v>
      </c>
      <c r="B229" s="14" t="s">
        <v>772</v>
      </c>
      <c r="C229" s="14" t="s">
        <v>8</v>
      </c>
      <c r="D229" s="14">
        <v>25</v>
      </c>
      <c r="E229" s="14"/>
      <c r="F229" s="16">
        <v>15.84</v>
      </c>
      <c r="G229" s="5">
        <f t="shared" si="17"/>
        <v>7.92</v>
      </c>
      <c r="H229" s="24"/>
      <c r="I229" s="5">
        <f t="shared" si="14"/>
        <v>23.76</v>
      </c>
      <c r="J229" s="5">
        <f t="shared" si="15"/>
        <v>0</v>
      </c>
      <c r="K229" s="4" t="str">
        <f t="shared" si="16"/>
        <v>NIET GOED</v>
      </c>
    </row>
    <row r="230" spans="1:11" x14ac:dyDescent="0.25">
      <c r="A230" s="14" t="s">
        <v>489</v>
      </c>
      <c r="B230" s="14" t="s">
        <v>773</v>
      </c>
      <c r="C230" s="14" t="s">
        <v>8</v>
      </c>
      <c r="D230" s="14">
        <v>25</v>
      </c>
      <c r="E230" s="14"/>
      <c r="F230" s="16">
        <v>14.5</v>
      </c>
      <c r="G230" s="5">
        <f t="shared" si="17"/>
        <v>7.25</v>
      </c>
      <c r="H230" s="24"/>
      <c r="I230" s="5">
        <f t="shared" si="14"/>
        <v>21.75</v>
      </c>
      <c r="J230" s="5">
        <f t="shared" si="15"/>
        <v>0</v>
      </c>
      <c r="K230" s="4" t="str">
        <f t="shared" si="16"/>
        <v>NIET GOED</v>
      </c>
    </row>
    <row r="231" spans="1:11" x14ac:dyDescent="0.25">
      <c r="A231" s="14" t="s">
        <v>490</v>
      </c>
      <c r="B231" s="14" t="s">
        <v>774</v>
      </c>
      <c r="C231" s="14" t="s">
        <v>8</v>
      </c>
      <c r="D231" s="14">
        <v>25</v>
      </c>
      <c r="E231" s="14"/>
      <c r="F231" s="16">
        <v>13.68</v>
      </c>
      <c r="G231" s="5">
        <f t="shared" si="17"/>
        <v>6.84</v>
      </c>
      <c r="H231" s="24"/>
      <c r="I231" s="5">
        <f t="shared" si="14"/>
        <v>20.52</v>
      </c>
      <c r="J231" s="5">
        <f t="shared" si="15"/>
        <v>0</v>
      </c>
      <c r="K231" s="4" t="str">
        <f t="shared" si="16"/>
        <v>NIET GOED</v>
      </c>
    </row>
    <row r="232" spans="1:11" x14ac:dyDescent="0.25">
      <c r="A232" s="14" t="s">
        <v>491</v>
      </c>
      <c r="B232" s="14" t="s">
        <v>775</v>
      </c>
      <c r="C232" s="14" t="s">
        <v>8</v>
      </c>
      <c r="D232" s="14">
        <v>25</v>
      </c>
      <c r="E232" s="14"/>
      <c r="F232" s="16">
        <v>13.68</v>
      </c>
      <c r="G232" s="5">
        <f t="shared" si="17"/>
        <v>6.84</v>
      </c>
      <c r="H232" s="24"/>
      <c r="I232" s="5">
        <f t="shared" si="14"/>
        <v>20.52</v>
      </c>
      <c r="J232" s="5">
        <f t="shared" si="15"/>
        <v>0</v>
      </c>
      <c r="K232" s="4" t="str">
        <f t="shared" si="16"/>
        <v>NIET GOED</v>
      </c>
    </row>
    <row r="233" spans="1:11" x14ac:dyDescent="0.25">
      <c r="A233" s="14" t="s">
        <v>492</v>
      </c>
      <c r="B233" s="14" t="s">
        <v>776</v>
      </c>
      <c r="C233" s="14" t="s">
        <v>8</v>
      </c>
      <c r="D233" s="14">
        <v>25</v>
      </c>
      <c r="E233" s="14"/>
      <c r="F233" s="16">
        <v>12.93</v>
      </c>
      <c r="G233" s="5">
        <f t="shared" si="17"/>
        <v>6.47</v>
      </c>
      <c r="H233" s="24"/>
      <c r="I233" s="5">
        <f t="shared" si="14"/>
        <v>19.399999999999999</v>
      </c>
      <c r="J233" s="5">
        <f t="shared" si="15"/>
        <v>0</v>
      </c>
      <c r="K233" s="4" t="str">
        <f t="shared" si="16"/>
        <v>NIET GOED</v>
      </c>
    </row>
    <row r="234" spans="1:11" x14ac:dyDescent="0.25">
      <c r="A234" s="14" t="s">
        <v>188</v>
      </c>
      <c r="B234" s="14" t="s">
        <v>205</v>
      </c>
      <c r="C234" s="14" t="s">
        <v>4</v>
      </c>
      <c r="D234" s="14"/>
      <c r="E234" s="14"/>
      <c r="F234" s="16"/>
      <c r="G234" s="5"/>
      <c r="H234" s="24"/>
      <c r="I234" s="5"/>
      <c r="J234" s="5"/>
      <c r="K234" s="4"/>
    </row>
    <row r="235" spans="1:11" x14ac:dyDescent="0.25">
      <c r="A235" s="14" t="s">
        <v>189</v>
      </c>
      <c r="B235" s="14" t="s">
        <v>777</v>
      </c>
      <c r="C235" s="14" t="s">
        <v>8</v>
      </c>
      <c r="D235" s="14">
        <v>25</v>
      </c>
      <c r="E235" s="14"/>
      <c r="F235" s="16">
        <v>12.15</v>
      </c>
      <c r="G235" s="5">
        <f t="shared" si="17"/>
        <v>6.08</v>
      </c>
      <c r="H235" s="24"/>
      <c r="I235" s="5">
        <f t="shared" si="14"/>
        <v>18.23</v>
      </c>
      <c r="J235" s="5">
        <f t="shared" si="15"/>
        <v>0</v>
      </c>
      <c r="K235" s="4" t="str">
        <f t="shared" si="16"/>
        <v>NIET GOED</v>
      </c>
    </row>
    <row r="236" spans="1:11" x14ac:dyDescent="0.25">
      <c r="A236" s="14" t="s">
        <v>190</v>
      </c>
      <c r="B236" s="14" t="s">
        <v>778</v>
      </c>
      <c r="C236" s="14" t="s">
        <v>8</v>
      </c>
      <c r="D236" s="14">
        <v>25</v>
      </c>
      <c r="E236" s="14"/>
      <c r="F236" s="16">
        <v>11.51</v>
      </c>
      <c r="G236" s="5">
        <f t="shared" si="17"/>
        <v>5.76</v>
      </c>
      <c r="H236" s="24"/>
      <c r="I236" s="5">
        <f t="shared" si="14"/>
        <v>17.27</v>
      </c>
      <c r="J236" s="5">
        <f t="shared" si="15"/>
        <v>0</v>
      </c>
      <c r="K236" s="4" t="str">
        <f t="shared" si="16"/>
        <v>NIET GOED</v>
      </c>
    </row>
    <row r="237" spans="1:11" x14ac:dyDescent="0.25">
      <c r="A237" s="14" t="s">
        <v>493</v>
      </c>
      <c r="B237" s="14" t="s">
        <v>779</v>
      </c>
      <c r="C237" s="14" t="s">
        <v>8</v>
      </c>
      <c r="D237" s="14">
        <v>50</v>
      </c>
      <c r="E237" s="14"/>
      <c r="F237" s="16">
        <v>13.67</v>
      </c>
      <c r="G237" s="5">
        <f t="shared" si="17"/>
        <v>6.84</v>
      </c>
      <c r="H237" s="24"/>
      <c r="I237" s="5">
        <f t="shared" si="14"/>
        <v>20.51</v>
      </c>
      <c r="J237" s="5">
        <f t="shared" si="15"/>
        <v>0</v>
      </c>
      <c r="K237" s="4" t="str">
        <f t="shared" si="16"/>
        <v>NIET GOED</v>
      </c>
    </row>
    <row r="238" spans="1:11" x14ac:dyDescent="0.25">
      <c r="A238" s="14" t="s">
        <v>494</v>
      </c>
      <c r="B238" s="14" t="s">
        <v>780</v>
      </c>
      <c r="C238" s="14" t="s">
        <v>8</v>
      </c>
      <c r="D238" s="14">
        <v>25</v>
      </c>
      <c r="E238" s="14"/>
      <c r="F238" s="16">
        <v>12.94</v>
      </c>
      <c r="G238" s="5">
        <f t="shared" si="17"/>
        <v>6.47</v>
      </c>
      <c r="H238" s="24"/>
      <c r="I238" s="5">
        <f t="shared" si="14"/>
        <v>19.41</v>
      </c>
      <c r="J238" s="5">
        <f t="shared" si="15"/>
        <v>0</v>
      </c>
      <c r="K238" s="4" t="str">
        <f t="shared" si="16"/>
        <v>NIET GOED</v>
      </c>
    </row>
    <row r="239" spans="1:11" x14ac:dyDescent="0.25">
      <c r="A239" s="14" t="s">
        <v>495</v>
      </c>
      <c r="B239" s="14" t="s">
        <v>781</v>
      </c>
      <c r="C239" s="14" t="s">
        <v>8</v>
      </c>
      <c r="D239" s="14">
        <v>100</v>
      </c>
      <c r="E239" s="14"/>
      <c r="F239" s="16">
        <v>11.2</v>
      </c>
      <c r="G239" s="5">
        <f t="shared" si="17"/>
        <v>5.6</v>
      </c>
      <c r="H239" s="24"/>
      <c r="I239" s="5">
        <f t="shared" si="14"/>
        <v>16.8</v>
      </c>
      <c r="J239" s="5">
        <f t="shared" si="15"/>
        <v>0</v>
      </c>
      <c r="K239" s="4" t="str">
        <f t="shared" si="16"/>
        <v>NIET GOED</v>
      </c>
    </row>
    <row r="240" spans="1:11" x14ac:dyDescent="0.25">
      <c r="A240" s="14" t="s">
        <v>496</v>
      </c>
      <c r="B240" s="14" t="s">
        <v>782</v>
      </c>
      <c r="C240" s="14" t="s">
        <v>8</v>
      </c>
      <c r="D240" s="14">
        <v>25</v>
      </c>
      <c r="E240" s="14"/>
      <c r="F240" s="16">
        <v>10.72</v>
      </c>
      <c r="G240" s="5">
        <f t="shared" si="17"/>
        <v>5.36</v>
      </c>
      <c r="H240" s="24"/>
      <c r="I240" s="5">
        <f t="shared" si="14"/>
        <v>16.079999999999998</v>
      </c>
      <c r="J240" s="5">
        <f t="shared" si="15"/>
        <v>0</v>
      </c>
      <c r="K240" s="4" t="str">
        <f t="shared" si="16"/>
        <v>NIET GOED</v>
      </c>
    </row>
    <row r="241" spans="1:11" x14ac:dyDescent="0.25">
      <c r="A241" s="14" t="s">
        <v>191</v>
      </c>
      <c r="B241" s="14" t="s">
        <v>206</v>
      </c>
      <c r="C241" s="14" t="s">
        <v>4</v>
      </c>
      <c r="D241" s="14"/>
      <c r="E241" s="14"/>
      <c r="F241" s="16"/>
      <c r="G241" s="5"/>
      <c r="H241" s="24"/>
      <c r="I241" s="5"/>
      <c r="J241" s="5"/>
      <c r="K241" s="4"/>
    </row>
    <row r="242" spans="1:11" x14ac:dyDescent="0.25">
      <c r="A242" s="14" t="s">
        <v>192</v>
      </c>
      <c r="B242" s="14" t="s">
        <v>783</v>
      </c>
      <c r="C242" s="14" t="s">
        <v>8</v>
      </c>
      <c r="D242" s="14">
        <v>75</v>
      </c>
      <c r="E242" s="14"/>
      <c r="F242" s="16">
        <v>13.47</v>
      </c>
      <c r="G242" s="5">
        <f t="shared" si="17"/>
        <v>6.74</v>
      </c>
      <c r="H242" s="24"/>
      <c r="I242" s="5">
        <f t="shared" si="14"/>
        <v>20.21</v>
      </c>
      <c r="J242" s="5">
        <f t="shared" si="15"/>
        <v>0</v>
      </c>
      <c r="K242" s="4" t="str">
        <f t="shared" si="16"/>
        <v>NIET GOED</v>
      </c>
    </row>
    <row r="243" spans="1:11" x14ac:dyDescent="0.25">
      <c r="A243" s="14" t="s">
        <v>497</v>
      </c>
      <c r="B243" s="14" t="s">
        <v>784</v>
      </c>
      <c r="C243" s="14" t="s">
        <v>8</v>
      </c>
      <c r="D243" s="14">
        <v>25</v>
      </c>
      <c r="E243" s="14"/>
      <c r="F243" s="16">
        <v>12.21</v>
      </c>
      <c r="G243" s="5">
        <f t="shared" si="17"/>
        <v>6.11</v>
      </c>
      <c r="H243" s="24"/>
      <c r="I243" s="5">
        <f t="shared" si="14"/>
        <v>18.32</v>
      </c>
      <c r="J243" s="5">
        <f t="shared" si="15"/>
        <v>0</v>
      </c>
      <c r="K243" s="4" t="str">
        <f t="shared" si="16"/>
        <v>NIET GOED</v>
      </c>
    </row>
    <row r="244" spans="1:11" x14ac:dyDescent="0.25">
      <c r="A244" s="14" t="s">
        <v>498</v>
      </c>
      <c r="B244" s="14" t="s">
        <v>785</v>
      </c>
      <c r="C244" s="14" t="s">
        <v>8</v>
      </c>
      <c r="D244" s="14">
        <v>125</v>
      </c>
      <c r="E244" s="14"/>
      <c r="F244" s="16">
        <v>11.98</v>
      </c>
      <c r="G244" s="5">
        <f t="shared" si="17"/>
        <v>5.99</v>
      </c>
      <c r="H244" s="24"/>
      <c r="I244" s="5">
        <f t="shared" si="14"/>
        <v>17.97</v>
      </c>
      <c r="J244" s="5">
        <f t="shared" si="15"/>
        <v>0</v>
      </c>
      <c r="K244" s="4" t="str">
        <f t="shared" si="16"/>
        <v>NIET GOED</v>
      </c>
    </row>
    <row r="245" spans="1:11" x14ac:dyDescent="0.25">
      <c r="A245" s="14" t="s">
        <v>499</v>
      </c>
      <c r="B245" s="14" t="s">
        <v>786</v>
      </c>
      <c r="C245" s="14" t="s">
        <v>8</v>
      </c>
      <c r="D245" s="14">
        <v>150</v>
      </c>
      <c r="E245" s="14"/>
      <c r="F245" s="16">
        <v>10.71</v>
      </c>
      <c r="G245" s="5">
        <f t="shared" si="17"/>
        <v>5.36</v>
      </c>
      <c r="H245" s="24"/>
      <c r="I245" s="5">
        <f t="shared" si="14"/>
        <v>16.07</v>
      </c>
      <c r="J245" s="5">
        <f t="shared" si="15"/>
        <v>0</v>
      </c>
      <c r="K245" s="4" t="str">
        <f t="shared" si="16"/>
        <v>NIET GOED</v>
      </c>
    </row>
    <row r="246" spans="1:11" x14ac:dyDescent="0.25">
      <c r="A246" s="14" t="s">
        <v>500</v>
      </c>
      <c r="B246" s="14" t="s">
        <v>787</v>
      </c>
      <c r="C246" s="14" t="s">
        <v>8</v>
      </c>
      <c r="D246" s="14">
        <v>25</v>
      </c>
      <c r="E246" s="14"/>
      <c r="F246" s="16">
        <v>12.23</v>
      </c>
      <c r="G246" s="5">
        <f t="shared" si="17"/>
        <v>6.12</v>
      </c>
      <c r="H246" s="24"/>
      <c r="I246" s="5">
        <f t="shared" si="14"/>
        <v>18.350000000000001</v>
      </c>
      <c r="J246" s="5">
        <f t="shared" si="15"/>
        <v>0</v>
      </c>
      <c r="K246" s="4" t="str">
        <f t="shared" si="16"/>
        <v>NIET GOED</v>
      </c>
    </row>
    <row r="247" spans="1:11" x14ac:dyDescent="0.25">
      <c r="A247" s="14" t="s">
        <v>501</v>
      </c>
      <c r="B247" s="14" t="s">
        <v>788</v>
      </c>
      <c r="C247" s="14" t="s">
        <v>8</v>
      </c>
      <c r="D247" s="14">
        <v>6500</v>
      </c>
      <c r="E247" s="14"/>
      <c r="F247" s="16">
        <v>10.66</v>
      </c>
      <c r="G247" s="5">
        <f t="shared" si="17"/>
        <v>5.33</v>
      </c>
      <c r="H247" s="24"/>
      <c r="I247" s="5">
        <f t="shared" si="14"/>
        <v>15.99</v>
      </c>
      <c r="J247" s="5">
        <f t="shared" si="15"/>
        <v>0</v>
      </c>
      <c r="K247" s="4" t="str">
        <f t="shared" si="16"/>
        <v>NIET GOED</v>
      </c>
    </row>
    <row r="248" spans="1:11" x14ac:dyDescent="0.25">
      <c r="A248" s="14" t="s">
        <v>193</v>
      </c>
      <c r="B248" s="14" t="s">
        <v>789</v>
      </c>
      <c r="C248" s="14" t="s">
        <v>4</v>
      </c>
      <c r="D248" s="14"/>
      <c r="E248" s="14"/>
      <c r="F248" s="16"/>
      <c r="G248" s="5"/>
      <c r="H248" s="24"/>
      <c r="I248" s="5"/>
      <c r="J248" s="5"/>
      <c r="K248" s="4"/>
    </row>
    <row r="249" spans="1:11" x14ac:dyDescent="0.25">
      <c r="A249" s="14" t="s">
        <v>194</v>
      </c>
      <c r="B249" s="14" t="s">
        <v>790</v>
      </c>
      <c r="C249" s="14" t="s">
        <v>8</v>
      </c>
      <c r="D249" s="14">
        <v>25</v>
      </c>
      <c r="E249" s="14"/>
      <c r="F249" s="16">
        <v>16.829999999999998</v>
      </c>
      <c r="G249" s="5">
        <f t="shared" si="17"/>
        <v>8.42</v>
      </c>
      <c r="H249" s="24"/>
      <c r="I249" s="5">
        <f t="shared" si="14"/>
        <v>25.25</v>
      </c>
      <c r="J249" s="5">
        <f t="shared" si="15"/>
        <v>0</v>
      </c>
      <c r="K249" s="4" t="str">
        <f t="shared" si="16"/>
        <v>NIET GOED</v>
      </c>
    </row>
    <row r="250" spans="1:11" x14ac:dyDescent="0.25">
      <c r="A250" s="14" t="s">
        <v>502</v>
      </c>
      <c r="B250" s="14" t="s">
        <v>791</v>
      </c>
      <c r="C250" s="14" t="s">
        <v>8</v>
      </c>
      <c r="D250" s="14">
        <v>25</v>
      </c>
      <c r="E250" s="14"/>
      <c r="F250" s="16">
        <v>15.56</v>
      </c>
      <c r="G250" s="5">
        <f t="shared" si="17"/>
        <v>7.78</v>
      </c>
      <c r="H250" s="24"/>
      <c r="I250" s="5">
        <f t="shared" si="14"/>
        <v>23.34</v>
      </c>
      <c r="J250" s="5">
        <f t="shared" si="15"/>
        <v>0</v>
      </c>
      <c r="K250" s="4" t="str">
        <f t="shared" si="16"/>
        <v>NIET GOED</v>
      </c>
    </row>
    <row r="251" spans="1:11" x14ac:dyDescent="0.25">
      <c r="A251" s="14" t="s">
        <v>503</v>
      </c>
      <c r="B251" s="14" t="s">
        <v>792</v>
      </c>
      <c r="C251" s="14" t="s">
        <v>8</v>
      </c>
      <c r="D251" s="14">
        <v>25</v>
      </c>
      <c r="E251" s="14"/>
      <c r="F251" s="16">
        <v>14.45</v>
      </c>
      <c r="G251" s="5">
        <f t="shared" si="17"/>
        <v>7.23</v>
      </c>
      <c r="H251" s="24"/>
      <c r="I251" s="5">
        <f t="shared" si="14"/>
        <v>21.68</v>
      </c>
      <c r="J251" s="5">
        <f t="shared" si="15"/>
        <v>0</v>
      </c>
      <c r="K251" s="4" t="str">
        <f t="shared" si="16"/>
        <v>NIET GOED</v>
      </c>
    </row>
    <row r="252" spans="1:11" x14ac:dyDescent="0.25">
      <c r="A252" s="14" t="s">
        <v>504</v>
      </c>
      <c r="B252" s="14" t="s">
        <v>793</v>
      </c>
      <c r="C252" s="14" t="s">
        <v>8</v>
      </c>
      <c r="D252" s="14">
        <v>25</v>
      </c>
      <c r="E252" s="14"/>
      <c r="F252" s="16">
        <v>13.5</v>
      </c>
      <c r="G252" s="5">
        <f t="shared" si="17"/>
        <v>6.75</v>
      </c>
      <c r="H252" s="24"/>
      <c r="I252" s="5">
        <f t="shared" si="14"/>
        <v>20.25</v>
      </c>
      <c r="J252" s="5">
        <f t="shared" si="15"/>
        <v>0</v>
      </c>
      <c r="K252" s="4" t="str">
        <f t="shared" si="16"/>
        <v>NIET GOED</v>
      </c>
    </row>
    <row r="253" spans="1:11" x14ac:dyDescent="0.25">
      <c r="A253" s="14" t="s">
        <v>505</v>
      </c>
      <c r="B253" s="14" t="s">
        <v>794</v>
      </c>
      <c r="C253" s="14" t="s">
        <v>8</v>
      </c>
      <c r="D253" s="14">
        <v>25</v>
      </c>
      <c r="E253" s="14"/>
      <c r="F253" s="16">
        <v>13.47</v>
      </c>
      <c r="G253" s="5">
        <f t="shared" si="17"/>
        <v>6.74</v>
      </c>
      <c r="H253" s="24"/>
      <c r="I253" s="5">
        <f t="shared" si="14"/>
        <v>20.21</v>
      </c>
      <c r="J253" s="5">
        <f t="shared" si="15"/>
        <v>0</v>
      </c>
      <c r="K253" s="4" t="str">
        <f t="shared" si="16"/>
        <v>NIET GOED</v>
      </c>
    </row>
    <row r="254" spans="1:11" x14ac:dyDescent="0.25">
      <c r="A254" s="14" t="s">
        <v>506</v>
      </c>
      <c r="B254" s="14" t="s">
        <v>795</v>
      </c>
      <c r="C254" s="14" t="s">
        <v>8</v>
      </c>
      <c r="D254" s="14">
        <v>100</v>
      </c>
      <c r="E254" s="14"/>
      <c r="F254" s="16">
        <v>12.72</v>
      </c>
      <c r="G254" s="5">
        <f t="shared" si="17"/>
        <v>6.36</v>
      </c>
      <c r="H254" s="24"/>
      <c r="I254" s="5">
        <f t="shared" si="14"/>
        <v>19.079999999999998</v>
      </c>
      <c r="J254" s="5">
        <f t="shared" si="15"/>
        <v>0</v>
      </c>
      <c r="K254" s="4" t="str">
        <f t="shared" si="16"/>
        <v>NIET GOED</v>
      </c>
    </row>
    <row r="255" spans="1:11" x14ac:dyDescent="0.25">
      <c r="A255" s="14" t="s">
        <v>507</v>
      </c>
      <c r="B255" s="14" t="s">
        <v>796</v>
      </c>
      <c r="C255" s="14" t="s">
        <v>8</v>
      </c>
      <c r="D255" s="14">
        <v>300</v>
      </c>
      <c r="E255" s="14"/>
      <c r="F255" s="16">
        <v>12.72</v>
      </c>
      <c r="G255" s="5">
        <f t="shared" si="17"/>
        <v>6.36</v>
      </c>
      <c r="H255" s="24"/>
      <c r="I255" s="5">
        <f t="shared" si="14"/>
        <v>19.079999999999998</v>
      </c>
      <c r="J255" s="5">
        <f t="shared" si="15"/>
        <v>0</v>
      </c>
      <c r="K255" s="4" t="str">
        <f t="shared" si="16"/>
        <v>NIET GOED</v>
      </c>
    </row>
    <row r="256" spans="1:11" x14ac:dyDescent="0.25">
      <c r="A256" s="14" t="s">
        <v>195</v>
      </c>
      <c r="B256" s="14" t="s">
        <v>207</v>
      </c>
      <c r="C256" s="14" t="s">
        <v>4</v>
      </c>
      <c r="D256" s="14"/>
      <c r="E256" s="14"/>
      <c r="F256" s="16"/>
      <c r="G256" s="5"/>
      <c r="H256" s="24"/>
      <c r="I256" s="5"/>
      <c r="J256" s="5"/>
      <c r="K256" s="4"/>
    </row>
    <row r="257" spans="1:11" x14ac:dyDescent="0.25">
      <c r="A257" s="14" t="s">
        <v>196</v>
      </c>
      <c r="B257" s="14" t="s">
        <v>797</v>
      </c>
      <c r="C257" s="14" t="s">
        <v>8</v>
      </c>
      <c r="D257" s="14">
        <v>25</v>
      </c>
      <c r="E257" s="14"/>
      <c r="F257" s="16">
        <v>19.649999999999999</v>
      </c>
      <c r="G257" s="5">
        <f t="shared" si="17"/>
        <v>9.83</v>
      </c>
      <c r="H257" s="24"/>
      <c r="I257" s="5">
        <f t="shared" si="14"/>
        <v>29.48</v>
      </c>
      <c r="J257" s="5">
        <f t="shared" si="15"/>
        <v>0</v>
      </c>
      <c r="K257" s="4" t="str">
        <f t="shared" si="16"/>
        <v>NIET GOED</v>
      </c>
    </row>
    <row r="258" spans="1:11" x14ac:dyDescent="0.25">
      <c r="A258" s="14" t="s">
        <v>197</v>
      </c>
      <c r="B258" s="14" t="s">
        <v>798</v>
      </c>
      <c r="C258" s="14" t="s">
        <v>8</v>
      </c>
      <c r="D258" s="14">
        <v>25</v>
      </c>
      <c r="E258" s="14"/>
      <c r="F258" s="16">
        <v>17.28</v>
      </c>
      <c r="G258" s="5">
        <f t="shared" si="17"/>
        <v>8.64</v>
      </c>
      <c r="H258" s="24"/>
      <c r="I258" s="5">
        <f t="shared" si="14"/>
        <v>25.92</v>
      </c>
      <c r="J258" s="5">
        <f t="shared" si="15"/>
        <v>0</v>
      </c>
      <c r="K258" s="4" t="str">
        <f t="shared" si="16"/>
        <v>NIET GOED</v>
      </c>
    </row>
    <row r="259" spans="1:11" x14ac:dyDescent="0.25">
      <c r="A259" s="14" t="s">
        <v>508</v>
      </c>
      <c r="B259" s="14" t="s">
        <v>799</v>
      </c>
      <c r="C259" s="14" t="s">
        <v>8</v>
      </c>
      <c r="D259" s="14">
        <v>25</v>
      </c>
      <c r="E259" s="14"/>
      <c r="F259" s="16">
        <v>16.57</v>
      </c>
      <c r="G259" s="5">
        <f t="shared" si="17"/>
        <v>8.2899999999999991</v>
      </c>
      <c r="H259" s="24"/>
      <c r="I259" s="5">
        <f t="shared" si="14"/>
        <v>24.86</v>
      </c>
      <c r="J259" s="5">
        <f t="shared" si="15"/>
        <v>0</v>
      </c>
      <c r="K259" s="4" t="str">
        <f t="shared" si="16"/>
        <v>NIET GOED</v>
      </c>
    </row>
    <row r="260" spans="1:11" x14ac:dyDescent="0.25">
      <c r="A260" s="14" t="s">
        <v>509</v>
      </c>
      <c r="B260" s="14" t="s">
        <v>800</v>
      </c>
      <c r="C260" s="14" t="s">
        <v>8</v>
      </c>
      <c r="D260" s="14">
        <v>125</v>
      </c>
      <c r="E260" s="14"/>
      <c r="F260" s="16">
        <v>14.68</v>
      </c>
      <c r="G260" s="5">
        <f t="shared" si="17"/>
        <v>7.34</v>
      </c>
      <c r="H260" s="24"/>
      <c r="I260" s="5">
        <f t="shared" si="14"/>
        <v>22.02</v>
      </c>
      <c r="J260" s="5">
        <f t="shared" si="15"/>
        <v>0</v>
      </c>
      <c r="K260" s="4" t="str">
        <f t="shared" si="16"/>
        <v>NIET GOED</v>
      </c>
    </row>
    <row r="261" spans="1:11" x14ac:dyDescent="0.25">
      <c r="A261" s="14" t="s">
        <v>510</v>
      </c>
      <c r="B261" s="14" t="s">
        <v>801</v>
      </c>
      <c r="C261" s="14" t="s">
        <v>8</v>
      </c>
      <c r="D261" s="14">
        <v>25</v>
      </c>
      <c r="E261" s="14"/>
      <c r="F261" s="16">
        <v>16.36</v>
      </c>
      <c r="G261" s="5">
        <f t="shared" si="17"/>
        <v>8.18</v>
      </c>
      <c r="H261" s="24"/>
      <c r="I261" s="5">
        <f t="shared" si="14"/>
        <v>24.54</v>
      </c>
      <c r="J261" s="5">
        <f t="shared" si="15"/>
        <v>0</v>
      </c>
      <c r="K261" s="4" t="str">
        <f t="shared" si="16"/>
        <v>NIET GOED</v>
      </c>
    </row>
    <row r="262" spans="1:11" x14ac:dyDescent="0.25">
      <c r="A262" s="14" t="s">
        <v>511</v>
      </c>
      <c r="B262" s="14" t="s">
        <v>802</v>
      </c>
      <c r="C262" s="14" t="s">
        <v>8</v>
      </c>
      <c r="D262" s="14">
        <v>450</v>
      </c>
      <c r="E262" s="14"/>
      <c r="F262" s="16">
        <v>13.44</v>
      </c>
      <c r="G262" s="5">
        <f t="shared" si="17"/>
        <v>6.72</v>
      </c>
      <c r="H262" s="24"/>
      <c r="I262" s="5">
        <f t="shared" si="14"/>
        <v>20.16</v>
      </c>
      <c r="J262" s="5">
        <f t="shared" si="15"/>
        <v>0</v>
      </c>
      <c r="K262" s="4" t="str">
        <f t="shared" si="16"/>
        <v>NIET GOED</v>
      </c>
    </row>
    <row r="263" spans="1:11" x14ac:dyDescent="0.25">
      <c r="A263" s="14" t="s">
        <v>512</v>
      </c>
      <c r="B263" s="14" t="s">
        <v>796</v>
      </c>
      <c r="C263" s="14" t="s">
        <v>8</v>
      </c>
      <c r="D263" s="14">
        <v>100</v>
      </c>
      <c r="E263" s="14"/>
      <c r="F263" s="16">
        <v>14.81</v>
      </c>
      <c r="G263" s="5">
        <f t="shared" si="17"/>
        <v>7.41</v>
      </c>
      <c r="H263" s="24"/>
      <c r="I263" s="5">
        <f t="shared" si="14"/>
        <v>22.22</v>
      </c>
      <c r="J263" s="5">
        <f t="shared" si="15"/>
        <v>0</v>
      </c>
      <c r="K263" s="4" t="str">
        <f t="shared" si="16"/>
        <v>NIET GOED</v>
      </c>
    </row>
    <row r="264" spans="1:11" x14ac:dyDescent="0.25">
      <c r="A264" s="14" t="s">
        <v>513</v>
      </c>
      <c r="B264" s="14" t="s">
        <v>803</v>
      </c>
      <c r="C264" s="14" t="s">
        <v>4</v>
      </c>
      <c r="D264" s="14"/>
      <c r="E264" s="14"/>
      <c r="F264" s="16"/>
      <c r="G264" s="5"/>
      <c r="H264" s="24"/>
      <c r="I264" s="5"/>
      <c r="J264" s="5"/>
      <c r="K264" s="4"/>
    </row>
    <row r="265" spans="1:11" x14ac:dyDescent="0.25">
      <c r="A265" s="14" t="s">
        <v>514</v>
      </c>
      <c r="B265" s="14" t="s">
        <v>804</v>
      </c>
      <c r="C265" s="14" t="s">
        <v>8</v>
      </c>
      <c r="D265" s="14">
        <v>25</v>
      </c>
      <c r="E265" s="14"/>
      <c r="F265" s="16">
        <v>14.73</v>
      </c>
      <c r="G265" s="5">
        <f t="shared" si="17"/>
        <v>7.37</v>
      </c>
      <c r="H265" s="24"/>
      <c r="I265" s="5">
        <f t="shared" si="14"/>
        <v>22.1</v>
      </c>
      <c r="J265" s="5">
        <f t="shared" si="15"/>
        <v>0</v>
      </c>
      <c r="K265" s="4" t="str">
        <f t="shared" si="16"/>
        <v>NIET GOED</v>
      </c>
    </row>
    <row r="266" spans="1:11" x14ac:dyDescent="0.25">
      <c r="A266" s="14" t="s">
        <v>515</v>
      </c>
      <c r="B266" s="14" t="s">
        <v>805</v>
      </c>
      <c r="C266" s="14" t="s">
        <v>8</v>
      </c>
      <c r="D266" s="14">
        <v>25</v>
      </c>
      <c r="E266" s="14"/>
      <c r="F266" s="16">
        <v>12.98</v>
      </c>
      <c r="G266" s="5">
        <f t="shared" si="17"/>
        <v>6.49</v>
      </c>
      <c r="H266" s="24"/>
      <c r="I266" s="5">
        <f t="shared" ref="I266:I327" si="18">ROUND(SUM(F266*$I$4),2)</f>
        <v>19.47</v>
      </c>
      <c r="J266" s="5">
        <f t="shared" ref="J266:J327" si="19">SUM(H266*D266)</f>
        <v>0</v>
      </c>
      <c r="K266" s="4" t="str">
        <f t="shared" ref="K266:K327" si="20">IF(AND(G266&lt;=H266,H266&lt;=I266),$N$9,$O$9)</f>
        <v>NIET GOED</v>
      </c>
    </row>
    <row r="267" spans="1:11" x14ac:dyDescent="0.25">
      <c r="A267" s="14" t="s">
        <v>516</v>
      </c>
      <c r="B267" s="14" t="s">
        <v>806</v>
      </c>
      <c r="C267" s="14" t="s">
        <v>8</v>
      </c>
      <c r="D267" s="14">
        <v>25</v>
      </c>
      <c r="E267" s="14"/>
      <c r="F267" s="16">
        <v>12.22</v>
      </c>
      <c r="G267" s="5">
        <f t="shared" ref="G267:G327" si="21">ROUND(SUM(F267*$G$4),2)</f>
        <v>6.11</v>
      </c>
      <c r="H267" s="24"/>
      <c r="I267" s="5">
        <f t="shared" si="18"/>
        <v>18.329999999999998</v>
      </c>
      <c r="J267" s="5">
        <f t="shared" si="19"/>
        <v>0</v>
      </c>
      <c r="K267" s="4" t="str">
        <f t="shared" si="20"/>
        <v>NIET GOED</v>
      </c>
    </row>
    <row r="268" spans="1:11" x14ac:dyDescent="0.25">
      <c r="A268" s="14" t="s">
        <v>517</v>
      </c>
      <c r="B268" s="14" t="s">
        <v>807</v>
      </c>
      <c r="C268" s="14" t="s">
        <v>8</v>
      </c>
      <c r="D268" s="14">
        <v>25</v>
      </c>
      <c r="E268" s="14"/>
      <c r="F268" s="16">
        <v>10.99</v>
      </c>
      <c r="G268" s="5">
        <f t="shared" si="21"/>
        <v>5.5</v>
      </c>
      <c r="H268" s="24"/>
      <c r="I268" s="5">
        <f t="shared" si="18"/>
        <v>16.489999999999998</v>
      </c>
      <c r="J268" s="5">
        <f t="shared" si="19"/>
        <v>0</v>
      </c>
      <c r="K268" s="4" t="str">
        <f t="shared" si="20"/>
        <v>NIET GOED</v>
      </c>
    </row>
    <row r="269" spans="1:11" x14ac:dyDescent="0.25">
      <c r="A269" s="14" t="s">
        <v>518</v>
      </c>
      <c r="B269" s="14" t="s">
        <v>808</v>
      </c>
      <c r="C269" s="14" t="s">
        <v>8</v>
      </c>
      <c r="D269" s="14">
        <v>25</v>
      </c>
      <c r="E269" s="14"/>
      <c r="F269" s="16">
        <v>10.47</v>
      </c>
      <c r="G269" s="5">
        <f t="shared" si="21"/>
        <v>5.24</v>
      </c>
      <c r="H269" s="24"/>
      <c r="I269" s="5">
        <f t="shared" si="18"/>
        <v>15.71</v>
      </c>
      <c r="J269" s="5">
        <f t="shared" si="19"/>
        <v>0</v>
      </c>
      <c r="K269" s="4" t="str">
        <f t="shared" si="20"/>
        <v>NIET GOED</v>
      </c>
    </row>
    <row r="270" spans="1:11" x14ac:dyDescent="0.25">
      <c r="A270" s="14" t="s">
        <v>519</v>
      </c>
      <c r="B270" s="14" t="s">
        <v>809</v>
      </c>
      <c r="C270" s="14" t="s">
        <v>8</v>
      </c>
      <c r="D270" s="14">
        <v>25</v>
      </c>
      <c r="E270" s="14"/>
      <c r="F270" s="16">
        <v>9.5500000000000007</v>
      </c>
      <c r="G270" s="5">
        <f t="shared" si="21"/>
        <v>4.78</v>
      </c>
      <c r="H270" s="24"/>
      <c r="I270" s="5">
        <f t="shared" si="18"/>
        <v>14.33</v>
      </c>
      <c r="J270" s="5">
        <f t="shared" si="19"/>
        <v>0</v>
      </c>
      <c r="K270" s="4" t="str">
        <f t="shared" si="20"/>
        <v>NIET GOED</v>
      </c>
    </row>
    <row r="271" spans="1:11" x14ac:dyDescent="0.25">
      <c r="A271" s="14" t="s">
        <v>198</v>
      </c>
      <c r="B271" s="14" t="s">
        <v>208</v>
      </c>
      <c r="C271" s="14" t="s">
        <v>4</v>
      </c>
      <c r="D271" s="14"/>
      <c r="E271" s="14"/>
      <c r="F271" s="16"/>
      <c r="G271" s="5"/>
      <c r="H271" s="24"/>
      <c r="I271" s="5"/>
      <c r="J271" s="5"/>
      <c r="K271" s="4"/>
    </row>
    <row r="272" spans="1:11" x14ac:dyDescent="0.25">
      <c r="A272" s="14" t="s">
        <v>200</v>
      </c>
      <c r="B272" s="14" t="s">
        <v>209</v>
      </c>
      <c r="C272" s="14" t="s">
        <v>21</v>
      </c>
      <c r="D272" s="14">
        <v>50</v>
      </c>
      <c r="E272" s="14"/>
      <c r="F272" s="16">
        <v>5.43</v>
      </c>
      <c r="G272" s="5">
        <f t="shared" si="21"/>
        <v>2.72</v>
      </c>
      <c r="H272" s="24"/>
      <c r="I272" s="5">
        <f t="shared" si="18"/>
        <v>8.15</v>
      </c>
      <c r="J272" s="5">
        <f t="shared" si="19"/>
        <v>0</v>
      </c>
      <c r="K272" s="4" t="str">
        <f t="shared" si="20"/>
        <v>NIET GOED</v>
      </c>
    </row>
    <row r="273" spans="1:11" x14ac:dyDescent="0.25">
      <c r="A273" s="14" t="s">
        <v>201</v>
      </c>
      <c r="B273" s="14" t="s">
        <v>210</v>
      </c>
      <c r="C273" s="14" t="s">
        <v>21</v>
      </c>
      <c r="D273" s="14">
        <v>25</v>
      </c>
      <c r="E273" s="14"/>
      <c r="F273" s="16">
        <v>5.43</v>
      </c>
      <c r="G273" s="5">
        <f t="shared" si="21"/>
        <v>2.72</v>
      </c>
      <c r="H273" s="24"/>
      <c r="I273" s="5">
        <f t="shared" si="18"/>
        <v>8.15</v>
      </c>
      <c r="J273" s="5">
        <f t="shared" si="19"/>
        <v>0</v>
      </c>
      <c r="K273" s="4" t="str">
        <f t="shared" si="20"/>
        <v>NIET GOED</v>
      </c>
    </row>
    <row r="274" spans="1:11" x14ac:dyDescent="0.25">
      <c r="A274" s="14" t="s">
        <v>520</v>
      </c>
      <c r="B274" s="14" t="s">
        <v>211</v>
      </c>
      <c r="C274" s="14" t="s">
        <v>21</v>
      </c>
      <c r="D274" s="14">
        <v>25</v>
      </c>
      <c r="E274" s="14"/>
      <c r="F274" s="16">
        <v>10</v>
      </c>
      <c r="G274" s="5">
        <f t="shared" si="21"/>
        <v>5</v>
      </c>
      <c r="H274" s="24"/>
      <c r="I274" s="5">
        <f t="shared" si="18"/>
        <v>15</v>
      </c>
      <c r="J274" s="5">
        <f t="shared" si="19"/>
        <v>0</v>
      </c>
      <c r="K274" s="4" t="str">
        <f t="shared" si="20"/>
        <v>NIET GOED</v>
      </c>
    </row>
    <row r="275" spans="1:11" x14ac:dyDescent="0.25">
      <c r="A275" s="14" t="s">
        <v>521</v>
      </c>
      <c r="B275" s="14" t="s">
        <v>810</v>
      </c>
      <c r="C275" s="14" t="s">
        <v>4</v>
      </c>
      <c r="D275" s="14"/>
      <c r="E275" s="14"/>
      <c r="F275" s="16"/>
      <c r="G275" s="5"/>
      <c r="H275" s="24"/>
      <c r="I275" s="5"/>
      <c r="J275" s="5"/>
      <c r="K275" s="4"/>
    </row>
    <row r="276" spans="1:11" x14ac:dyDescent="0.25">
      <c r="A276" s="14" t="s">
        <v>522</v>
      </c>
      <c r="B276" s="14" t="s">
        <v>212</v>
      </c>
      <c r="C276" s="14" t="s">
        <v>4</v>
      </c>
      <c r="D276" s="14"/>
      <c r="E276" s="14"/>
      <c r="F276" s="16"/>
      <c r="G276" s="5"/>
      <c r="H276" s="24"/>
      <c r="I276" s="5"/>
      <c r="J276" s="5"/>
      <c r="K276" s="4"/>
    </row>
    <row r="277" spans="1:11" x14ac:dyDescent="0.25">
      <c r="A277" s="14" t="s">
        <v>523</v>
      </c>
      <c r="B277" s="14" t="s">
        <v>120</v>
      </c>
      <c r="C277" s="14" t="s">
        <v>121</v>
      </c>
      <c r="D277" s="14">
        <v>50</v>
      </c>
      <c r="E277" s="14"/>
      <c r="F277" s="16">
        <v>10.5</v>
      </c>
      <c r="G277" s="5">
        <f t="shared" si="21"/>
        <v>5.25</v>
      </c>
      <c r="H277" s="24"/>
      <c r="I277" s="5">
        <f t="shared" si="18"/>
        <v>15.75</v>
      </c>
      <c r="J277" s="5">
        <f t="shared" si="19"/>
        <v>0</v>
      </c>
      <c r="K277" s="4" t="str">
        <f t="shared" si="20"/>
        <v>NIET GOED</v>
      </c>
    </row>
    <row r="278" spans="1:11" x14ac:dyDescent="0.25">
      <c r="A278" s="14" t="s">
        <v>524</v>
      </c>
      <c r="B278" s="14" t="s">
        <v>122</v>
      </c>
      <c r="C278" s="14" t="s">
        <v>121</v>
      </c>
      <c r="D278" s="14">
        <v>50</v>
      </c>
      <c r="E278" s="14"/>
      <c r="F278" s="16">
        <v>9.34</v>
      </c>
      <c r="G278" s="5">
        <f t="shared" si="21"/>
        <v>4.67</v>
      </c>
      <c r="H278" s="24"/>
      <c r="I278" s="5">
        <f t="shared" si="18"/>
        <v>14.01</v>
      </c>
      <c r="J278" s="5">
        <f t="shared" si="19"/>
        <v>0</v>
      </c>
      <c r="K278" s="4" t="str">
        <f t="shared" si="20"/>
        <v>NIET GOED</v>
      </c>
    </row>
    <row r="279" spans="1:11" x14ac:dyDescent="0.25">
      <c r="A279" s="14" t="s">
        <v>525</v>
      </c>
      <c r="B279" s="14" t="s">
        <v>123</v>
      </c>
      <c r="C279" s="14" t="s">
        <v>121</v>
      </c>
      <c r="D279" s="14">
        <v>25</v>
      </c>
      <c r="E279" s="14"/>
      <c r="F279" s="16">
        <v>9.34</v>
      </c>
      <c r="G279" s="5">
        <f t="shared" si="21"/>
        <v>4.67</v>
      </c>
      <c r="H279" s="24"/>
      <c r="I279" s="5">
        <f t="shared" si="18"/>
        <v>14.01</v>
      </c>
      <c r="J279" s="5">
        <f t="shared" si="19"/>
        <v>0</v>
      </c>
      <c r="K279" s="4" t="str">
        <f t="shared" si="20"/>
        <v>NIET GOED</v>
      </c>
    </row>
    <row r="280" spans="1:11" x14ac:dyDescent="0.25">
      <c r="A280" s="14" t="s">
        <v>526</v>
      </c>
      <c r="B280" s="14" t="s">
        <v>213</v>
      </c>
      <c r="C280" s="14" t="s">
        <v>4</v>
      </c>
      <c r="D280" s="14"/>
      <c r="E280" s="14"/>
      <c r="F280" s="16"/>
      <c r="G280" s="5"/>
      <c r="H280" s="24"/>
      <c r="I280" s="5"/>
      <c r="J280" s="5"/>
      <c r="K280" s="4"/>
    </row>
    <row r="281" spans="1:11" x14ac:dyDescent="0.25">
      <c r="A281" s="14" t="s">
        <v>527</v>
      </c>
      <c r="B281" s="14" t="s">
        <v>169</v>
      </c>
      <c r="C281" s="14" t="s">
        <v>8</v>
      </c>
      <c r="D281" s="14">
        <v>350</v>
      </c>
      <c r="E281" s="14"/>
      <c r="F281" s="16">
        <v>1.05</v>
      </c>
      <c r="G281" s="5">
        <f t="shared" si="21"/>
        <v>0.53</v>
      </c>
      <c r="H281" s="24"/>
      <c r="I281" s="5">
        <f t="shared" si="18"/>
        <v>1.58</v>
      </c>
      <c r="J281" s="5">
        <f t="shared" si="19"/>
        <v>0</v>
      </c>
      <c r="K281" s="4" t="str">
        <f t="shared" si="20"/>
        <v>NIET GOED</v>
      </c>
    </row>
    <row r="282" spans="1:11" x14ac:dyDescent="0.25">
      <c r="A282" s="14" t="s">
        <v>528</v>
      </c>
      <c r="B282" s="14" t="s">
        <v>214</v>
      </c>
      <c r="C282" s="14" t="s">
        <v>4</v>
      </c>
      <c r="D282" s="14"/>
      <c r="E282" s="14"/>
      <c r="F282" s="16"/>
      <c r="G282" s="5"/>
      <c r="H282" s="24"/>
      <c r="I282" s="5"/>
      <c r="J282" s="5"/>
      <c r="K282" s="4"/>
    </row>
    <row r="283" spans="1:11" x14ac:dyDescent="0.25">
      <c r="A283" s="14" t="s">
        <v>529</v>
      </c>
      <c r="B283" s="14" t="s">
        <v>745</v>
      </c>
      <c r="C283" s="14" t="s">
        <v>8</v>
      </c>
      <c r="D283" s="14">
        <v>300</v>
      </c>
      <c r="E283" s="14"/>
      <c r="F283" s="16">
        <v>7.52</v>
      </c>
      <c r="G283" s="5">
        <f t="shared" si="21"/>
        <v>3.76</v>
      </c>
      <c r="H283" s="24"/>
      <c r="I283" s="5">
        <f t="shared" si="18"/>
        <v>11.28</v>
      </c>
      <c r="J283" s="5">
        <f t="shared" si="19"/>
        <v>0</v>
      </c>
      <c r="K283" s="4" t="str">
        <f t="shared" si="20"/>
        <v>NIET GOED</v>
      </c>
    </row>
    <row r="284" spans="1:11" x14ac:dyDescent="0.25">
      <c r="A284" s="14" t="s">
        <v>530</v>
      </c>
      <c r="B284" s="14" t="s">
        <v>129</v>
      </c>
      <c r="C284" s="14" t="s">
        <v>4</v>
      </c>
      <c r="D284" s="14"/>
      <c r="E284" s="14"/>
      <c r="F284" s="16"/>
      <c r="G284" s="5"/>
      <c r="H284" s="24"/>
      <c r="I284" s="5"/>
      <c r="J284" s="5"/>
      <c r="K284" s="4"/>
    </row>
    <row r="285" spans="1:11" x14ac:dyDescent="0.25">
      <c r="A285" s="14" t="s">
        <v>531</v>
      </c>
      <c r="B285" s="14" t="s">
        <v>131</v>
      </c>
      <c r="C285" s="14" t="s">
        <v>8</v>
      </c>
      <c r="D285" s="14">
        <v>550</v>
      </c>
      <c r="E285" s="14"/>
      <c r="F285" s="16">
        <v>4</v>
      </c>
      <c r="G285" s="5">
        <f t="shared" si="21"/>
        <v>2</v>
      </c>
      <c r="H285" s="24"/>
      <c r="I285" s="5">
        <f t="shared" si="18"/>
        <v>6</v>
      </c>
      <c r="J285" s="5">
        <f t="shared" si="19"/>
        <v>0</v>
      </c>
      <c r="K285" s="4" t="str">
        <f t="shared" si="20"/>
        <v>NIET GOED</v>
      </c>
    </row>
    <row r="286" spans="1:11" x14ac:dyDescent="0.25">
      <c r="A286" s="14" t="s">
        <v>532</v>
      </c>
      <c r="B286" s="14" t="s">
        <v>215</v>
      </c>
      <c r="C286" s="14" t="s">
        <v>4</v>
      </c>
      <c r="D286" s="14"/>
      <c r="E286" s="14"/>
      <c r="F286" s="16"/>
      <c r="G286" s="5"/>
      <c r="H286" s="24"/>
      <c r="I286" s="5"/>
      <c r="J286" s="5"/>
      <c r="K286" s="4"/>
    </row>
    <row r="287" spans="1:11" x14ac:dyDescent="0.25">
      <c r="A287" s="14" t="s">
        <v>533</v>
      </c>
      <c r="B287" s="14" t="s">
        <v>216</v>
      </c>
      <c r="C287" s="14" t="s">
        <v>8</v>
      </c>
      <c r="D287" s="14">
        <v>350</v>
      </c>
      <c r="E287" s="14"/>
      <c r="F287" s="16">
        <v>14.74</v>
      </c>
      <c r="G287" s="5">
        <f t="shared" si="21"/>
        <v>7.37</v>
      </c>
      <c r="H287" s="24"/>
      <c r="I287" s="5">
        <f t="shared" si="18"/>
        <v>22.11</v>
      </c>
      <c r="J287" s="5">
        <f t="shared" si="19"/>
        <v>0</v>
      </c>
      <c r="K287" s="4" t="str">
        <f t="shared" si="20"/>
        <v>NIET GOED</v>
      </c>
    </row>
    <row r="288" spans="1:11" x14ac:dyDescent="0.25">
      <c r="A288" s="14" t="s">
        <v>534</v>
      </c>
      <c r="B288" s="14" t="s">
        <v>217</v>
      </c>
      <c r="C288" s="14" t="s">
        <v>8</v>
      </c>
      <c r="D288" s="14">
        <v>50</v>
      </c>
      <c r="E288" s="14"/>
      <c r="F288" s="16">
        <v>11.58</v>
      </c>
      <c r="G288" s="5">
        <f t="shared" si="21"/>
        <v>5.79</v>
      </c>
      <c r="H288" s="24"/>
      <c r="I288" s="5">
        <f t="shared" si="18"/>
        <v>17.37</v>
      </c>
      <c r="J288" s="5">
        <f t="shared" si="19"/>
        <v>0</v>
      </c>
      <c r="K288" s="4" t="str">
        <f t="shared" si="20"/>
        <v>NIET GOED</v>
      </c>
    </row>
    <row r="289" spans="1:11" x14ac:dyDescent="0.25">
      <c r="A289" s="14" t="s">
        <v>535</v>
      </c>
      <c r="B289" s="14" t="s">
        <v>218</v>
      </c>
      <c r="C289" s="14" t="s">
        <v>8</v>
      </c>
      <c r="D289" s="14">
        <v>25</v>
      </c>
      <c r="E289" s="14"/>
      <c r="F289" s="16">
        <v>12.98</v>
      </c>
      <c r="G289" s="5">
        <f t="shared" si="21"/>
        <v>6.49</v>
      </c>
      <c r="H289" s="24"/>
      <c r="I289" s="5">
        <f t="shared" si="18"/>
        <v>19.47</v>
      </c>
      <c r="J289" s="5">
        <f t="shared" si="19"/>
        <v>0</v>
      </c>
      <c r="K289" s="4" t="str">
        <f t="shared" si="20"/>
        <v>NIET GOED</v>
      </c>
    </row>
    <row r="290" spans="1:11" x14ac:dyDescent="0.25">
      <c r="A290" s="14" t="s">
        <v>536</v>
      </c>
      <c r="B290" s="14" t="s">
        <v>219</v>
      </c>
      <c r="C290" s="14" t="s">
        <v>8</v>
      </c>
      <c r="D290" s="14">
        <v>25</v>
      </c>
      <c r="E290" s="14"/>
      <c r="F290" s="16">
        <v>10.47</v>
      </c>
      <c r="G290" s="5">
        <f t="shared" si="21"/>
        <v>5.24</v>
      </c>
      <c r="H290" s="24"/>
      <c r="I290" s="5">
        <f t="shared" si="18"/>
        <v>15.71</v>
      </c>
      <c r="J290" s="5">
        <f t="shared" si="19"/>
        <v>0</v>
      </c>
      <c r="K290" s="4" t="str">
        <f t="shared" si="20"/>
        <v>NIET GOED</v>
      </c>
    </row>
    <row r="291" spans="1:11" x14ac:dyDescent="0.25">
      <c r="A291" s="14" t="s">
        <v>537</v>
      </c>
      <c r="B291" s="14" t="s">
        <v>811</v>
      </c>
      <c r="C291" s="14" t="s">
        <v>4</v>
      </c>
      <c r="D291" s="14"/>
      <c r="E291" s="14"/>
      <c r="F291" s="16"/>
      <c r="G291" s="5"/>
      <c r="H291" s="24"/>
      <c r="I291" s="5"/>
      <c r="J291" s="5"/>
      <c r="K291" s="4"/>
    </row>
    <row r="292" spans="1:11" x14ac:dyDescent="0.25">
      <c r="A292" s="14" t="s">
        <v>538</v>
      </c>
      <c r="B292" s="14" t="s">
        <v>220</v>
      </c>
      <c r="C292" s="14" t="s">
        <v>21</v>
      </c>
      <c r="D292" s="14">
        <v>225</v>
      </c>
      <c r="E292" s="14"/>
      <c r="F292" s="16">
        <v>12.9</v>
      </c>
      <c r="G292" s="5">
        <f t="shared" si="21"/>
        <v>6.45</v>
      </c>
      <c r="H292" s="24"/>
      <c r="I292" s="5">
        <f t="shared" si="18"/>
        <v>19.350000000000001</v>
      </c>
      <c r="J292" s="5">
        <f t="shared" si="19"/>
        <v>0</v>
      </c>
      <c r="K292" s="4" t="str">
        <f t="shared" si="20"/>
        <v>NIET GOED</v>
      </c>
    </row>
    <row r="293" spans="1:11" x14ac:dyDescent="0.25">
      <c r="A293" s="14" t="s">
        <v>539</v>
      </c>
      <c r="B293" s="14" t="s">
        <v>221</v>
      </c>
      <c r="C293" s="14" t="s">
        <v>21</v>
      </c>
      <c r="D293" s="14">
        <v>25</v>
      </c>
      <c r="E293" s="14"/>
      <c r="F293" s="16">
        <v>11.53</v>
      </c>
      <c r="G293" s="5">
        <f t="shared" si="21"/>
        <v>5.77</v>
      </c>
      <c r="H293" s="24"/>
      <c r="I293" s="5">
        <f t="shared" si="18"/>
        <v>17.3</v>
      </c>
      <c r="J293" s="5">
        <f t="shared" si="19"/>
        <v>0</v>
      </c>
      <c r="K293" s="4" t="str">
        <f t="shared" si="20"/>
        <v>NIET GOED</v>
      </c>
    </row>
    <row r="294" spans="1:11" x14ac:dyDescent="0.25">
      <c r="A294" s="14" t="s">
        <v>222</v>
      </c>
      <c r="B294" s="14" t="s">
        <v>223</v>
      </c>
      <c r="C294" s="14" t="s">
        <v>4</v>
      </c>
      <c r="D294" s="14"/>
      <c r="E294" s="14"/>
      <c r="F294" s="16"/>
      <c r="G294" s="5"/>
      <c r="H294" s="24"/>
      <c r="I294" s="5"/>
      <c r="J294" s="5"/>
      <c r="K294" s="4"/>
    </row>
    <row r="295" spans="1:11" x14ac:dyDescent="0.25">
      <c r="A295" s="14" t="s">
        <v>237</v>
      </c>
      <c r="B295" s="14" t="s">
        <v>224</v>
      </c>
      <c r="C295" s="14" t="s">
        <v>4</v>
      </c>
      <c r="D295" s="14"/>
      <c r="E295" s="14"/>
      <c r="F295" s="16"/>
      <c r="G295" s="5"/>
      <c r="H295" s="24"/>
      <c r="I295" s="5"/>
      <c r="J295" s="5"/>
      <c r="K295" s="4"/>
    </row>
    <row r="296" spans="1:11" x14ac:dyDescent="0.25">
      <c r="A296" s="14" t="s">
        <v>540</v>
      </c>
      <c r="B296" s="14" t="s">
        <v>225</v>
      </c>
      <c r="C296" s="14" t="s">
        <v>4</v>
      </c>
      <c r="D296" s="14"/>
      <c r="E296" s="14"/>
      <c r="F296" s="16"/>
      <c r="G296" s="5"/>
      <c r="H296" s="24"/>
      <c r="I296" s="5"/>
      <c r="J296" s="5"/>
      <c r="K296" s="4"/>
    </row>
    <row r="297" spans="1:11" x14ac:dyDescent="0.25">
      <c r="A297" s="14" t="s">
        <v>541</v>
      </c>
      <c r="B297" s="14" t="s">
        <v>226</v>
      </c>
      <c r="C297" s="14" t="s">
        <v>59</v>
      </c>
      <c r="D297" s="14">
        <v>50</v>
      </c>
      <c r="E297" s="14"/>
      <c r="F297" s="16">
        <v>13.94</v>
      </c>
      <c r="G297" s="5">
        <f t="shared" si="21"/>
        <v>6.97</v>
      </c>
      <c r="H297" s="24"/>
      <c r="I297" s="5">
        <f t="shared" si="18"/>
        <v>20.91</v>
      </c>
      <c r="J297" s="5">
        <f t="shared" si="19"/>
        <v>0</v>
      </c>
      <c r="K297" s="4" t="str">
        <f t="shared" si="20"/>
        <v>NIET GOED</v>
      </c>
    </row>
    <row r="298" spans="1:11" x14ac:dyDescent="0.25">
      <c r="A298" s="14" t="s">
        <v>542</v>
      </c>
      <c r="B298" s="14" t="s">
        <v>227</v>
      </c>
      <c r="C298" s="14" t="s">
        <v>59</v>
      </c>
      <c r="D298" s="14">
        <v>25</v>
      </c>
      <c r="E298" s="14"/>
      <c r="F298" s="16">
        <v>12.22</v>
      </c>
      <c r="G298" s="5">
        <f t="shared" si="21"/>
        <v>6.11</v>
      </c>
      <c r="H298" s="24"/>
      <c r="I298" s="5">
        <f t="shared" si="18"/>
        <v>18.329999999999998</v>
      </c>
      <c r="J298" s="5">
        <f t="shared" si="19"/>
        <v>0</v>
      </c>
      <c r="K298" s="4" t="str">
        <f t="shared" si="20"/>
        <v>NIET GOED</v>
      </c>
    </row>
    <row r="299" spans="1:11" x14ac:dyDescent="0.25">
      <c r="A299" s="14" t="s">
        <v>543</v>
      </c>
      <c r="B299" s="14" t="s">
        <v>228</v>
      </c>
      <c r="C299" s="14" t="s">
        <v>4</v>
      </c>
      <c r="D299" s="14"/>
      <c r="E299" s="14"/>
      <c r="F299" s="16"/>
      <c r="G299" s="5"/>
      <c r="H299" s="24"/>
      <c r="I299" s="5"/>
      <c r="J299" s="5"/>
      <c r="K299" s="4"/>
    </row>
    <row r="300" spans="1:11" x14ac:dyDescent="0.25">
      <c r="A300" s="14" t="s">
        <v>544</v>
      </c>
      <c r="B300" s="14" t="s">
        <v>229</v>
      </c>
      <c r="C300" s="14" t="s">
        <v>59</v>
      </c>
      <c r="D300" s="14">
        <v>25</v>
      </c>
      <c r="E300" s="14"/>
      <c r="F300" s="16">
        <v>16.29</v>
      </c>
      <c r="G300" s="5">
        <f t="shared" si="21"/>
        <v>8.15</v>
      </c>
      <c r="H300" s="24"/>
      <c r="I300" s="5">
        <f t="shared" si="18"/>
        <v>24.44</v>
      </c>
      <c r="J300" s="5">
        <f t="shared" si="19"/>
        <v>0</v>
      </c>
      <c r="K300" s="4" t="str">
        <f t="shared" si="20"/>
        <v>NIET GOED</v>
      </c>
    </row>
    <row r="301" spans="1:11" x14ac:dyDescent="0.25">
      <c r="A301" s="14" t="s">
        <v>238</v>
      </c>
      <c r="B301" s="14" t="s">
        <v>812</v>
      </c>
      <c r="C301" s="14" t="s">
        <v>4</v>
      </c>
      <c r="D301" s="14"/>
      <c r="E301" s="14"/>
      <c r="F301" s="16"/>
      <c r="G301" s="5"/>
      <c r="H301" s="24"/>
      <c r="I301" s="5"/>
      <c r="J301" s="5"/>
      <c r="K301" s="4"/>
    </row>
    <row r="302" spans="1:11" x14ac:dyDescent="0.25">
      <c r="A302" s="14" t="s">
        <v>239</v>
      </c>
      <c r="B302" s="14" t="s">
        <v>870</v>
      </c>
      <c r="C302" s="14" t="s">
        <v>59</v>
      </c>
      <c r="D302" s="14">
        <v>25</v>
      </c>
      <c r="E302" s="14"/>
      <c r="F302" s="16">
        <v>24.41</v>
      </c>
      <c r="G302" s="5">
        <f t="shared" si="21"/>
        <v>12.21</v>
      </c>
      <c r="H302" s="24"/>
      <c r="I302" s="5">
        <f t="shared" si="18"/>
        <v>36.619999999999997</v>
      </c>
      <c r="J302" s="5">
        <f t="shared" si="19"/>
        <v>0</v>
      </c>
      <c r="K302" s="4" t="str">
        <f t="shared" si="20"/>
        <v>NIET GOED</v>
      </c>
    </row>
    <row r="303" spans="1:11" x14ac:dyDescent="0.25">
      <c r="A303" s="14" t="s">
        <v>240</v>
      </c>
      <c r="B303" s="14" t="s">
        <v>230</v>
      </c>
      <c r="C303" s="14" t="s">
        <v>4</v>
      </c>
      <c r="D303" s="14"/>
      <c r="E303" s="14"/>
      <c r="F303" s="16"/>
      <c r="G303" s="5"/>
      <c r="H303" s="24"/>
      <c r="I303" s="5"/>
      <c r="J303" s="5"/>
      <c r="K303" s="4"/>
    </row>
    <row r="304" spans="1:11" x14ac:dyDescent="0.25">
      <c r="A304" s="14" t="s">
        <v>241</v>
      </c>
      <c r="B304" s="14" t="s">
        <v>231</v>
      </c>
      <c r="C304" s="14" t="s">
        <v>59</v>
      </c>
      <c r="D304" s="14">
        <v>25</v>
      </c>
      <c r="E304" s="14"/>
      <c r="F304" s="16">
        <v>48.82</v>
      </c>
      <c r="G304" s="5">
        <f t="shared" si="21"/>
        <v>24.41</v>
      </c>
      <c r="H304" s="24"/>
      <c r="I304" s="5">
        <f t="shared" si="18"/>
        <v>73.23</v>
      </c>
      <c r="J304" s="5">
        <f t="shared" si="19"/>
        <v>0</v>
      </c>
      <c r="K304" s="4" t="str">
        <f t="shared" si="20"/>
        <v>NIET GOED</v>
      </c>
    </row>
    <row r="305" spans="1:11" x14ac:dyDescent="0.25">
      <c r="A305" s="14" t="s">
        <v>242</v>
      </c>
      <c r="B305" s="14" t="s">
        <v>232</v>
      </c>
      <c r="C305" s="14" t="s">
        <v>59</v>
      </c>
      <c r="D305" s="14">
        <v>25</v>
      </c>
      <c r="E305" s="14"/>
      <c r="F305" s="16">
        <v>65.11</v>
      </c>
      <c r="G305" s="5">
        <f t="shared" si="21"/>
        <v>32.56</v>
      </c>
      <c r="H305" s="24"/>
      <c r="I305" s="5">
        <f t="shared" si="18"/>
        <v>97.67</v>
      </c>
      <c r="J305" s="5">
        <f t="shared" si="19"/>
        <v>0</v>
      </c>
      <c r="K305" s="4" t="str">
        <f t="shared" si="20"/>
        <v>NIET GOED</v>
      </c>
    </row>
    <row r="306" spans="1:11" x14ac:dyDescent="0.25">
      <c r="A306" s="14" t="s">
        <v>545</v>
      </c>
      <c r="B306" s="14" t="s">
        <v>233</v>
      </c>
      <c r="C306" s="14" t="s">
        <v>4</v>
      </c>
      <c r="D306" s="14"/>
      <c r="E306" s="14"/>
      <c r="F306" s="16"/>
      <c r="G306" s="5"/>
      <c r="H306" s="24"/>
      <c r="I306" s="5"/>
      <c r="J306" s="5"/>
      <c r="K306" s="4"/>
    </row>
    <row r="307" spans="1:11" x14ac:dyDescent="0.25">
      <c r="A307" s="14" t="s">
        <v>546</v>
      </c>
      <c r="B307" s="14" t="s">
        <v>234</v>
      </c>
      <c r="C307" s="14" t="s">
        <v>59</v>
      </c>
      <c r="D307" s="14">
        <v>25</v>
      </c>
      <c r="E307" s="14"/>
      <c r="F307" s="16">
        <v>24.41</v>
      </c>
      <c r="G307" s="5">
        <f t="shared" si="21"/>
        <v>12.21</v>
      </c>
      <c r="H307" s="24"/>
      <c r="I307" s="5">
        <f t="shared" si="18"/>
        <v>36.619999999999997</v>
      </c>
      <c r="J307" s="5">
        <f t="shared" si="19"/>
        <v>0</v>
      </c>
      <c r="K307" s="4" t="str">
        <f t="shared" si="20"/>
        <v>NIET GOED</v>
      </c>
    </row>
    <row r="308" spans="1:11" x14ac:dyDescent="0.25">
      <c r="A308" s="14" t="s">
        <v>547</v>
      </c>
      <c r="B308" s="14" t="s">
        <v>813</v>
      </c>
      <c r="C308" s="14" t="s">
        <v>59</v>
      </c>
      <c r="D308" s="14">
        <v>25</v>
      </c>
      <c r="E308" s="14"/>
      <c r="F308" s="16">
        <v>24.41</v>
      </c>
      <c r="G308" s="5">
        <f t="shared" si="21"/>
        <v>12.21</v>
      </c>
      <c r="H308" s="24"/>
      <c r="I308" s="5">
        <f t="shared" si="18"/>
        <v>36.619999999999997</v>
      </c>
      <c r="J308" s="5">
        <f t="shared" si="19"/>
        <v>0</v>
      </c>
      <c r="K308" s="4" t="str">
        <f t="shared" si="20"/>
        <v>NIET GOED</v>
      </c>
    </row>
    <row r="309" spans="1:11" x14ac:dyDescent="0.25">
      <c r="A309" s="14" t="s">
        <v>548</v>
      </c>
      <c r="B309" s="14" t="s">
        <v>235</v>
      </c>
      <c r="C309" s="14" t="s">
        <v>4</v>
      </c>
      <c r="D309" s="14"/>
      <c r="E309" s="14"/>
      <c r="F309" s="16"/>
      <c r="G309" s="5"/>
      <c r="H309" s="24"/>
      <c r="I309" s="5"/>
      <c r="J309" s="5"/>
      <c r="K309" s="4"/>
    </row>
    <row r="310" spans="1:11" x14ac:dyDescent="0.25">
      <c r="A310" s="14" t="s">
        <v>549</v>
      </c>
      <c r="B310" s="14" t="s">
        <v>236</v>
      </c>
      <c r="C310" s="14" t="s">
        <v>59</v>
      </c>
      <c r="D310" s="14">
        <v>25</v>
      </c>
      <c r="E310" s="14"/>
      <c r="F310" s="16">
        <v>16.29</v>
      </c>
      <c r="G310" s="5">
        <f t="shared" si="21"/>
        <v>8.15</v>
      </c>
      <c r="H310" s="24"/>
      <c r="I310" s="5">
        <f t="shared" si="18"/>
        <v>24.44</v>
      </c>
      <c r="J310" s="5">
        <f t="shared" si="19"/>
        <v>0</v>
      </c>
      <c r="K310" s="4" t="str">
        <f t="shared" si="20"/>
        <v>NIET GOED</v>
      </c>
    </row>
    <row r="311" spans="1:11" x14ac:dyDescent="0.25">
      <c r="A311" s="14" t="s">
        <v>243</v>
      </c>
      <c r="B311" s="14" t="s">
        <v>250</v>
      </c>
      <c r="C311" s="14" t="s">
        <v>4</v>
      </c>
      <c r="D311" s="14"/>
      <c r="E311" s="14"/>
      <c r="F311" s="16"/>
      <c r="G311" s="5"/>
      <c r="H311" s="24"/>
      <c r="I311" s="5"/>
      <c r="J311" s="5"/>
      <c r="K311" s="4"/>
    </row>
    <row r="312" spans="1:11" x14ac:dyDescent="0.25">
      <c r="A312" s="14" t="s">
        <v>550</v>
      </c>
      <c r="B312" s="14" t="s">
        <v>250</v>
      </c>
      <c r="C312" s="14" t="s">
        <v>4</v>
      </c>
      <c r="D312" s="14"/>
      <c r="E312" s="14"/>
      <c r="F312" s="16"/>
      <c r="G312" s="5"/>
      <c r="H312" s="24"/>
      <c r="I312" s="5"/>
      <c r="J312" s="5"/>
      <c r="K312" s="4"/>
    </row>
    <row r="313" spans="1:11" x14ac:dyDescent="0.25">
      <c r="A313" s="14" t="s">
        <v>244</v>
      </c>
      <c r="B313" s="14" t="s">
        <v>814</v>
      </c>
      <c r="C313" s="14" t="s">
        <v>4</v>
      </c>
      <c r="D313" s="14"/>
      <c r="E313" s="14"/>
      <c r="F313" s="16"/>
      <c r="G313" s="5"/>
      <c r="H313" s="24"/>
      <c r="I313" s="5"/>
      <c r="J313" s="5"/>
      <c r="K313" s="4"/>
    </row>
    <row r="314" spans="1:11" x14ac:dyDescent="0.25">
      <c r="A314" s="14" t="s">
        <v>245</v>
      </c>
      <c r="B314" s="14" t="s">
        <v>252</v>
      </c>
      <c r="C314" s="14" t="s">
        <v>59</v>
      </c>
      <c r="D314" s="14">
        <v>25</v>
      </c>
      <c r="E314" s="14"/>
      <c r="F314" s="16">
        <v>32.53</v>
      </c>
      <c r="G314" s="5">
        <f t="shared" si="21"/>
        <v>16.27</v>
      </c>
      <c r="H314" s="24"/>
      <c r="I314" s="5">
        <f t="shared" si="18"/>
        <v>48.8</v>
      </c>
      <c r="J314" s="5">
        <f t="shared" si="19"/>
        <v>0</v>
      </c>
      <c r="K314" s="4" t="str">
        <f t="shared" si="20"/>
        <v>NIET GOED</v>
      </c>
    </row>
    <row r="315" spans="1:11" x14ac:dyDescent="0.25">
      <c r="A315" s="14" t="s">
        <v>246</v>
      </c>
      <c r="B315" s="14" t="s">
        <v>253</v>
      </c>
      <c r="C315" s="14" t="s">
        <v>59</v>
      </c>
      <c r="D315" s="14">
        <v>75</v>
      </c>
      <c r="E315" s="14"/>
      <c r="F315" s="16">
        <v>32.549999999999997</v>
      </c>
      <c r="G315" s="5">
        <f t="shared" si="21"/>
        <v>16.28</v>
      </c>
      <c r="H315" s="24"/>
      <c r="I315" s="5">
        <f t="shared" si="18"/>
        <v>48.83</v>
      </c>
      <c r="J315" s="5">
        <f t="shared" si="19"/>
        <v>0</v>
      </c>
      <c r="K315" s="4" t="str">
        <f t="shared" si="20"/>
        <v>NIET GOED</v>
      </c>
    </row>
    <row r="316" spans="1:11" x14ac:dyDescent="0.25">
      <c r="A316" s="14" t="s">
        <v>247</v>
      </c>
      <c r="B316" s="14" t="s">
        <v>815</v>
      </c>
      <c r="C316" s="14" t="s">
        <v>4</v>
      </c>
      <c r="D316" s="14"/>
      <c r="E316" s="14"/>
      <c r="F316" s="16"/>
      <c r="G316" s="5"/>
      <c r="H316" s="24"/>
      <c r="I316" s="5"/>
      <c r="J316" s="5"/>
      <c r="K316" s="4"/>
    </row>
    <row r="317" spans="1:11" x14ac:dyDescent="0.25">
      <c r="A317" s="14" t="s">
        <v>248</v>
      </c>
      <c r="B317" s="14" t="s">
        <v>816</v>
      </c>
      <c r="C317" s="14" t="s">
        <v>59</v>
      </c>
      <c r="D317" s="14">
        <v>25</v>
      </c>
      <c r="E317" s="14"/>
      <c r="F317" s="16">
        <v>48.82</v>
      </c>
      <c r="G317" s="5">
        <f t="shared" si="21"/>
        <v>24.41</v>
      </c>
      <c r="H317" s="24"/>
      <c r="I317" s="5">
        <f t="shared" si="18"/>
        <v>73.23</v>
      </c>
      <c r="J317" s="5">
        <f t="shared" si="19"/>
        <v>0</v>
      </c>
      <c r="K317" s="4" t="str">
        <f t="shared" si="20"/>
        <v>NIET GOED</v>
      </c>
    </row>
    <row r="318" spans="1:11" x14ac:dyDescent="0.25">
      <c r="A318" s="14" t="s">
        <v>551</v>
      </c>
      <c r="B318" s="14" t="s">
        <v>817</v>
      </c>
      <c r="C318" s="14" t="s">
        <v>4</v>
      </c>
      <c r="D318" s="14"/>
      <c r="E318" s="14"/>
      <c r="F318" s="16"/>
      <c r="G318" s="5"/>
      <c r="H318" s="24"/>
      <c r="I318" s="5"/>
      <c r="J318" s="5"/>
      <c r="K318" s="4"/>
    </row>
    <row r="319" spans="1:11" x14ac:dyDescent="0.25">
      <c r="A319" s="14" t="s">
        <v>552</v>
      </c>
      <c r="B319" s="14" t="s">
        <v>871</v>
      </c>
      <c r="C319" s="14" t="s">
        <v>59</v>
      </c>
      <c r="D319" s="14">
        <v>25</v>
      </c>
      <c r="E319" s="14"/>
      <c r="F319" s="16">
        <v>48.82</v>
      </c>
      <c r="G319" s="5">
        <f t="shared" si="21"/>
        <v>24.41</v>
      </c>
      <c r="H319" s="24"/>
      <c r="I319" s="5">
        <f t="shared" si="18"/>
        <v>73.23</v>
      </c>
      <c r="J319" s="5">
        <f t="shared" si="19"/>
        <v>0</v>
      </c>
      <c r="K319" s="4" t="str">
        <f t="shared" si="20"/>
        <v>NIET GOED</v>
      </c>
    </row>
    <row r="320" spans="1:11" x14ac:dyDescent="0.25">
      <c r="A320" s="14" t="s">
        <v>553</v>
      </c>
      <c r="B320" s="14" t="s">
        <v>259</v>
      </c>
      <c r="C320" s="14" t="s">
        <v>4</v>
      </c>
      <c r="D320" s="14"/>
      <c r="E320" s="14"/>
      <c r="F320" s="16"/>
      <c r="G320" s="5"/>
      <c r="H320" s="24"/>
      <c r="I320" s="5"/>
      <c r="J320" s="5"/>
      <c r="K320" s="4"/>
    </row>
    <row r="321" spans="1:11" x14ac:dyDescent="0.25">
      <c r="A321" s="14" t="s">
        <v>554</v>
      </c>
      <c r="B321" s="14" t="s">
        <v>261</v>
      </c>
      <c r="C321" s="14" t="s">
        <v>59</v>
      </c>
      <c r="D321" s="14">
        <v>25</v>
      </c>
      <c r="E321" s="14"/>
      <c r="F321" s="16">
        <v>78.11</v>
      </c>
      <c r="G321" s="5">
        <f t="shared" si="21"/>
        <v>39.06</v>
      </c>
      <c r="H321" s="24"/>
      <c r="I321" s="5">
        <f t="shared" si="18"/>
        <v>117.17</v>
      </c>
      <c r="J321" s="5">
        <f t="shared" si="19"/>
        <v>0</v>
      </c>
      <c r="K321" s="4" t="str">
        <f t="shared" si="20"/>
        <v>NIET GOED</v>
      </c>
    </row>
    <row r="322" spans="1:11" x14ac:dyDescent="0.25">
      <c r="A322" s="14" t="s">
        <v>555</v>
      </c>
      <c r="B322" s="14" t="s">
        <v>263</v>
      </c>
      <c r="C322" s="14" t="s">
        <v>59</v>
      </c>
      <c r="D322" s="14">
        <v>25</v>
      </c>
      <c r="E322" s="14"/>
      <c r="F322" s="16">
        <v>97.64</v>
      </c>
      <c r="G322" s="5">
        <f t="shared" si="21"/>
        <v>48.82</v>
      </c>
      <c r="H322" s="24"/>
      <c r="I322" s="5">
        <f t="shared" si="18"/>
        <v>146.46</v>
      </c>
      <c r="J322" s="5">
        <f t="shared" si="19"/>
        <v>0</v>
      </c>
      <c r="K322" s="4" t="str">
        <f t="shared" si="20"/>
        <v>NIET GOED</v>
      </c>
    </row>
    <row r="323" spans="1:11" x14ac:dyDescent="0.25">
      <c r="A323" s="14" t="s">
        <v>556</v>
      </c>
      <c r="B323" s="14" t="s">
        <v>818</v>
      </c>
      <c r="C323" s="14" t="s">
        <v>4</v>
      </c>
      <c r="D323" s="14"/>
      <c r="E323" s="14"/>
      <c r="F323" s="16"/>
      <c r="G323" s="5"/>
      <c r="H323" s="24"/>
      <c r="I323" s="5"/>
      <c r="J323" s="5"/>
      <c r="K323" s="4"/>
    </row>
    <row r="324" spans="1:11" x14ac:dyDescent="0.25">
      <c r="A324" s="14" t="s">
        <v>557</v>
      </c>
      <c r="B324" s="14" t="s">
        <v>254</v>
      </c>
      <c r="C324" s="14" t="s">
        <v>59</v>
      </c>
      <c r="D324" s="14">
        <v>25</v>
      </c>
      <c r="E324" s="14"/>
      <c r="F324" s="16">
        <v>48.82</v>
      </c>
      <c r="G324" s="5">
        <f t="shared" si="21"/>
        <v>24.41</v>
      </c>
      <c r="H324" s="24"/>
      <c r="I324" s="5">
        <f t="shared" si="18"/>
        <v>73.23</v>
      </c>
      <c r="J324" s="5">
        <f t="shared" si="19"/>
        <v>0</v>
      </c>
      <c r="K324" s="4" t="str">
        <f t="shared" si="20"/>
        <v>NIET GOED</v>
      </c>
    </row>
    <row r="325" spans="1:11" x14ac:dyDescent="0.25">
      <c r="A325" s="14" t="s">
        <v>558</v>
      </c>
      <c r="B325" s="14" t="s">
        <v>819</v>
      </c>
      <c r="C325" s="14" t="s">
        <v>59</v>
      </c>
      <c r="D325" s="14">
        <v>25</v>
      </c>
      <c r="E325" s="14"/>
      <c r="F325" s="16">
        <v>48.82</v>
      </c>
      <c r="G325" s="5">
        <f t="shared" si="21"/>
        <v>24.41</v>
      </c>
      <c r="H325" s="24"/>
      <c r="I325" s="5">
        <f t="shared" si="18"/>
        <v>73.23</v>
      </c>
      <c r="J325" s="5">
        <f t="shared" si="19"/>
        <v>0</v>
      </c>
      <c r="K325" s="4" t="str">
        <f t="shared" si="20"/>
        <v>NIET GOED</v>
      </c>
    </row>
    <row r="326" spans="1:11" x14ac:dyDescent="0.25">
      <c r="A326" s="14" t="s">
        <v>559</v>
      </c>
      <c r="B326" s="14" t="s">
        <v>820</v>
      </c>
      <c r="C326" s="14" t="s">
        <v>4</v>
      </c>
      <c r="D326" s="14"/>
      <c r="E326" s="14"/>
      <c r="F326" s="16"/>
      <c r="G326" s="5"/>
      <c r="H326" s="24"/>
      <c r="I326" s="5"/>
      <c r="J326" s="5"/>
      <c r="K326" s="4"/>
    </row>
    <row r="327" spans="1:11" x14ac:dyDescent="0.25">
      <c r="A327" s="14" t="s">
        <v>560</v>
      </c>
      <c r="B327" s="14" t="s">
        <v>257</v>
      </c>
      <c r="C327" s="14" t="s">
        <v>59</v>
      </c>
      <c r="D327" s="14">
        <v>25</v>
      </c>
      <c r="E327" s="14"/>
      <c r="F327" s="16">
        <v>24.41</v>
      </c>
      <c r="G327" s="5">
        <f t="shared" si="21"/>
        <v>12.21</v>
      </c>
      <c r="H327" s="24"/>
      <c r="I327" s="5">
        <f t="shared" si="18"/>
        <v>36.619999999999997</v>
      </c>
      <c r="J327" s="5">
        <f t="shared" si="19"/>
        <v>0</v>
      </c>
      <c r="K327" s="4" t="str">
        <f t="shared" si="20"/>
        <v>NIET GOED</v>
      </c>
    </row>
    <row r="328" spans="1:11" x14ac:dyDescent="0.25">
      <c r="A328" s="14" t="s">
        <v>249</v>
      </c>
      <c r="B328" s="14" t="s">
        <v>264</v>
      </c>
      <c r="C328" s="14" t="s">
        <v>4</v>
      </c>
      <c r="D328" s="14"/>
      <c r="E328" s="14"/>
      <c r="F328" s="16"/>
      <c r="G328" s="5"/>
      <c r="H328" s="24"/>
      <c r="I328" s="5"/>
      <c r="J328" s="5"/>
      <c r="K328" s="4"/>
    </row>
    <row r="329" spans="1:11" x14ac:dyDescent="0.25">
      <c r="A329" s="14" t="s">
        <v>251</v>
      </c>
      <c r="B329" s="14" t="s">
        <v>265</v>
      </c>
      <c r="C329" s="14" t="s">
        <v>4</v>
      </c>
      <c r="D329" s="14"/>
      <c r="E329" s="14"/>
      <c r="F329" s="16"/>
      <c r="G329" s="5"/>
      <c r="H329" s="24"/>
      <c r="I329" s="5"/>
      <c r="J329" s="5"/>
      <c r="K329" s="4"/>
    </row>
    <row r="330" spans="1:11" x14ac:dyDescent="0.25">
      <c r="A330" s="14" t="s">
        <v>255</v>
      </c>
      <c r="B330" s="14" t="s">
        <v>266</v>
      </c>
      <c r="C330" s="14" t="s">
        <v>4</v>
      </c>
      <c r="D330" s="14"/>
      <c r="E330" s="14"/>
      <c r="F330" s="16"/>
      <c r="G330" s="5"/>
      <c r="H330" s="24"/>
      <c r="I330" s="5"/>
      <c r="J330" s="5"/>
      <c r="K330" s="4"/>
    </row>
    <row r="331" spans="1:11" x14ac:dyDescent="0.25">
      <c r="A331" s="14" t="s">
        <v>256</v>
      </c>
      <c r="B331" s="14" t="s">
        <v>267</v>
      </c>
      <c r="C331" s="14" t="s">
        <v>8</v>
      </c>
      <c r="D331" s="14">
        <v>25</v>
      </c>
      <c r="E331" s="14"/>
      <c r="F331" s="16">
        <v>17.45</v>
      </c>
      <c r="G331" s="5">
        <f t="shared" ref="G331:G391" si="22">ROUND(SUM(F331*$G$4),2)</f>
        <v>8.73</v>
      </c>
      <c r="H331" s="24"/>
      <c r="I331" s="5">
        <f t="shared" ref="I331:I391" si="23">ROUND(SUM(F331*$I$4),2)</f>
        <v>26.18</v>
      </c>
      <c r="J331" s="5">
        <f t="shared" ref="J331:J391" si="24">SUM(H331*D331)</f>
        <v>0</v>
      </c>
      <c r="K331" s="4" t="str">
        <f t="shared" ref="K331:K391" si="25">IF(AND(G331&lt;=H331,H331&lt;=I331),$N$9,$O$9)</f>
        <v>NIET GOED</v>
      </c>
    </row>
    <row r="332" spans="1:11" x14ac:dyDescent="0.25">
      <c r="A332" s="14" t="s">
        <v>561</v>
      </c>
      <c r="B332" s="14" t="s">
        <v>268</v>
      </c>
      <c r="C332" s="14" t="s">
        <v>8</v>
      </c>
      <c r="D332" s="14">
        <v>25</v>
      </c>
      <c r="E332" s="14"/>
      <c r="F332" s="16">
        <v>26.18</v>
      </c>
      <c r="G332" s="5">
        <f t="shared" si="22"/>
        <v>13.09</v>
      </c>
      <c r="H332" s="24"/>
      <c r="I332" s="5">
        <f t="shared" si="23"/>
        <v>39.270000000000003</v>
      </c>
      <c r="J332" s="5">
        <f t="shared" si="24"/>
        <v>0</v>
      </c>
      <c r="K332" s="4" t="str">
        <f t="shared" si="25"/>
        <v>NIET GOED</v>
      </c>
    </row>
    <row r="333" spans="1:11" x14ac:dyDescent="0.25">
      <c r="A333" s="14" t="s">
        <v>562</v>
      </c>
      <c r="B333" s="14" t="s">
        <v>267</v>
      </c>
      <c r="C333" s="14" t="s">
        <v>8</v>
      </c>
      <c r="D333" s="14">
        <v>25</v>
      </c>
      <c r="E333" s="14"/>
      <c r="F333" s="16">
        <v>20.94</v>
      </c>
      <c r="G333" s="5">
        <f t="shared" si="22"/>
        <v>10.47</v>
      </c>
      <c r="H333" s="24"/>
      <c r="I333" s="5">
        <f t="shared" si="23"/>
        <v>31.41</v>
      </c>
      <c r="J333" s="5">
        <f t="shared" si="24"/>
        <v>0</v>
      </c>
      <c r="K333" s="4" t="str">
        <f t="shared" si="25"/>
        <v>NIET GOED</v>
      </c>
    </row>
    <row r="334" spans="1:11" x14ac:dyDescent="0.25">
      <c r="A334" s="14" t="s">
        <v>563</v>
      </c>
      <c r="B334" s="14" t="s">
        <v>268</v>
      </c>
      <c r="C334" s="14" t="s">
        <v>8</v>
      </c>
      <c r="D334" s="14">
        <v>25</v>
      </c>
      <c r="E334" s="14"/>
      <c r="F334" s="16">
        <v>17.45</v>
      </c>
      <c r="G334" s="5">
        <f t="shared" si="22"/>
        <v>8.73</v>
      </c>
      <c r="H334" s="24"/>
      <c r="I334" s="5">
        <f t="shared" si="23"/>
        <v>26.18</v>
      </c>
      <c r="J334" s="5">
        <f t="shared" si="24"/>
        <v>0</v>
      </c>
      <c r="K334" s="4" t="str">
        <f t="shared" si="25"/>
        <v>NIET GOED</v>
      </c>
    </row>
    <row r="335" spans="1:11" x14ac:dyDescent="0.25">
      <c r="A335" s="14" t="s">
        <v>258</v>
      </c>
      <c r="B335" s="14" t="s">
        <v>821</v>
      </c>
      <c r="C335" s="14" t="s">
        <v>4</v>
      </c>
      <c r="D335" s="14"/>
      <c r="E335" s="14"/>
      <c r="F335" s="16"/>
      <c r="G335" s="5"/>
      <c r="H335" s="24"/>
      <c r="I335" s="5"/>
      <c r="J335" s="5"/>
      <c r="K335" s="4"/>
    </row>
    <row r="336" spans="1:11" x14ac:dyDescent="0.25">
      <c r="A336" s="14" t="s">
        <v>260</v>
      </c>
      <c r="B336" s="14" t="s">
        <v>822</v>
      </c>
      <c r="C336" s="14" t="s">
        <v>8</v>
      </c>
      <c r="D336" s="14">
        <v>25</v>
      </c>
      <c r="E336" s="14"/>
      <c r="F336" s="16">
        <v>26.18</v>
      </c>
      <c r="G336" s="5">
        <f t="shared" si="22"/>
        <v>13.09</v>
      </c>
      <c r="H336" s="24"/>
      <c r="I336" s="5">
        <f t="shared" si="23"/>
        <v>39.270000000000003</v>
      </c>
      <c r="J336" s="5">
        <f t="shared" si="24"/>
        <v>0</v>
      </c>
      <c r="K336" s="4" t="str">
        <f t="shared" si="25"/>
        <v>NIET GOED</v>
      </c>
    </row>
    <row r="337" spans="1:11" x14ac:dyDescent="0.25">
      <c r="A337" s="14" t="s">
        <v>262</v>
      </c>
      <c r="B337" s="14" t="s">
        <v>872</v>
      </c>
      <c r="C337" s="14" t="s">
        <v>8</v>
      </c>
      <c r="D337" s="14">
        <v>25</v>
      </c>
      <c r="E337" s="14"/>
      <c r="F337" s="16">
        <v>17.45</v>
      </c>
      <c r="G337" s="5">
        <f t="shared" si="22"/>
        <v>8.73</v>
      </c>
      <c r="H337" s="24"/>
      <c r="I337" s="5">
        <f t="shared" si="23"/>
        <v>26.18</v>
      </c>
      <c r="J337" s="5">
        <f t="shared" si="24"/>
        <v>0</v>
      </c>
      <c r="K337" s="4" t="str">
        <f t="shared" si="25"/>
        <v>NIET GOED</v>
      </c>
    </row>
    <row r="338" spans="1:11" x14ac:dyDescent="0.25">
      <c r="A338" s="14" t="s">
        <v>269</v>
      </c>
      <c r="B338" s="14" t="s">
        <v>823</v>
      </c>
      <c r="C338" s="14" t="s">
        <v>4</v>
      </c>
      <c r="D338" s="14"/>
      <c r="E338" s="14"/>
      <c r="F338" s="16"/>
      <c r="G338" s="5"/>
      <c r="H338" s="24"/>
      <c r="I338" s="5"/>
      <c r="J338" s="5"/>
      <c r="K338" s="4"/>
    </row>
    <row r="339" spans="1:11" x14ac:dyDescent="0.25">
      <c r="A339" s="14" t="s">
        <v>564</v>
      </c>
      <c r="B339" s="14" t="s">
        <v>824</v>
      </c>
      <c r="C339" s="14" t="s">
        <v>4</v>
      </c>
      <c r="D339" s="14"/>
      <c r="E339" s="14"/>
      <c r="F339" s="16"/>
      <c r="G339" s="5"/>
      <c r="H339" s="24"/>
      <c r="I339" s="5"/>
      <c r="J339" s="5"/>
      <c r="K339" s="4"/>
    </row>
    <row r="340" spans="1:11" x14ac:dyDescent="0.25">
      <c r="A340" s="14" t="s">
        <v>565</v>
      </c>
      <c r="B340" s="14" t="s">
        <v>276</v>
      </c>
      <c r="C340" s="14" t="s">
        <v>4</v>
      </c>
      <c r="D340" s="14"/>
      <c r="E340" s="14"/>
      <c r="F340" s="16"/>
      <c r="G340" s="5"/>
      <c r="H340" s="24"/>
      <c r="I340" s="5"/>
      <c r="J340" s="5"/>
      <c r="K340" s="4"/>
    </row>
    <row r="341" spans="1:11" x14ac:dyDescent="0.25">
      <c r="A341" s="14" t="s">
        <v>566</v>
      </c>
      <c r="B341" s="14" t="s">
        <v>825</v>
      </c>
      <c r="C341" s="14" t="s">
        <v>21</v>
      </c>
      <c r="D341" s="14">
        <v>25</v>
      </c>
      <c r="E341" s="14"/>
      <c r="F341" s="16">
        <v>9.31</v>
      </c>
      <c r="G341" s="5">
        <f t="shared" si="22"/>
        <v>4.66</v>
      </c>
      <c r="H341" s="24"/>
      <c r="I341" s="5">
        <f t="shared" si="23"/>
        <v>13.97</v>
      </c>
      <c r="J341" s="5">
        <f t="shared" si="24"/>
        <v>0</v>
      </c>
      <c r="K341" s="4" t="str">
        <f t="shared" si="25"/>
        <v>NIET GOED</v>
      </c>
    </row>
    <row r="342" spans="1:11" x14ac:dyDescent="0.25">
      <c r="A342" s="14" t="s">
        <v>567</v>
      </c>
      <c r="B342" s="14" t="s">
        <v>826</v>
      </c>
      <c r="C342" s="14" t="s">
        <v>21</v>
      </c>
      <c r="D342" s="14">
        <v>25</v>
      </c>
      <c r="E342" s="14"/>
      <c r="F342" s="16">
        <v>7.15</v>
      </c>
      <c r="G342" s="5">
        <f t="shared" si="22"/>
        <v>3.58</v>
      </c>
      <c r="H342" s="24"/>
      <c r="I342" s="5">
        <f t="shared" si="23"/>
        <v>10.73</v>
      </c>
      <c r="J342" s="5">
        <f t="shared" si="24"/>
        <v>0</v>
      </c>
      <c r="K342" s="4" t="str">
        <f t="shared" si="25"/>
        <v>NIET GOED</v>
      </c>
    </row>
    <row r="343" spans="1:11" x14ac:dyDescent="0.25">
      <c r="A343" s="14" t="s">
        <v>568</v>
      </c>
      <c r="B343" s="14" t="s">
        <v>277</v>
      </c>
      <c r="C343" s="14" t="s">
        <v>4</v>
      </c>
      <c r="D343" s="14"/>
      <c r="E343" s="14"/>
      <c r="F343" s="16"/>
      <c r="G343" s="5"/>
      <c r="H343" s="24"/>
      <c r="I343" s="5"/>
      <c r="J343" s="5"/>
      <c r="K343" s="4"/>
    </row>
    <row r="344" spans="1:11" x14ac:dyDescent="0.25">
      <c r="A344" s="14" t="s">
        <v>569</v>
      </c>
      <c r="B344" s="14" t="s">
        <v>278</v>
      </c>
      <c r="C344" s="14" t="s">
        <v>21</v>
      </c>
      <c r="D344" s="14">
        <v>25</v>
      </c>
      <c r="E344" s="14"/>
      <c r="F344" s="16">
        <v>4.71</v>
      </c>
      <c r="G344" s="5">
        <f t="shared" si="22"/>
        <v>2.36</v>
      </c>
      <c r="H344" s="24"/>
      <c r="I344" s="5">
        <f t="shared" si="23"/>
        <v>7.07</v>
      </c>
      <c r="J344" s="5">
        <f t="shared" si="24"/>
        <v>0</v>
      </c>
      <c r="K344" s="4" t="str">
        <f t="shared" si="25"/>
        <v>NIET GOED</v>
      </c>
    </row>
    <row r="345" spans="1:11" x14ac:dyDescent="0.25">
      <c r="A345" s="14" t="s">
        <v>570</v>
      </c>
      <c r="B345" s="14" t="s">
        <v>279</v>
      </c>
      <c r="C345" s="14" t="s">
        <v>4</v>
      </c>
      <c r="D345" s="14"/>
      <c r="E345" s="14"/>
      <c r="F345" s="16"/>
      <c r="G345" s="5"/>
      <c r="H345" s="24"/>
      <c r="I345" s="5"/>
      <c r="J345" s="5"/>
      <c r="K345" s="4"/>
    </row>
    <row r="346" spans="1:11" x14ac:dyDescent="0.25">
      <c r="A346" s="14" t="s">
        <v>571</v>
      </c>
      <c r="B346" s="14" t="s">
        <v>280</v>
      </c>
      <c r="C346" s="14" t="s">
        <v>21</v>
      </c>
      <c r="D346" s="14">
        <v>25</v>
      </c>
      <c r="E346" s="14"/>
      <c r="F346" s="16">
        <v>23.61</v>
      </c>
      <c r="G346" s="5">
        <f t="shared" si="22"/>
        <v>11.81</v>
      </c>
      <c r="H346" s="24"/>
      <c r="I346" s="5">
        <f t="shared" si="23"/>
        <v>35.42</v>
      </c>
      <c r="J346" s="5">
        <f t="shared" si="24"/>
        <v>0</v>
      </c>
      <c r="K346" s="4" t="str">
        <f t="shared" si="25"/>
        <v>NIET GOED</v>
      </c>
    </row>
    <row r="347" spans="1:11" x14ac:dyDescent="0.25">
      <c r="A347" s="14" t="s">
        <v>572</v>
      </c>
      <c r="B347" s="14" t="s">
        <v>281</v>
      </c>
      <c r="C347" s="14" t="s">
        <v>4</v>
      </c>
      <c r="D347" s="14"/>
      <c r="E347" s="14"/>
      <c r="F347" s="16"/>
      <c r="G347" s="5"/>
      <c r="H347" s="24"/>
      <c r="I347" s="5"/>
      <c r="J347" s="5"/>
      <c r="K347" s="4"/>
    </row>
    <row r="348" spans="1:11" x14ac:dyDescent="0.25">
      <c r="A348" s="14" t="s">
        <v>573</v>
      </c>
      <c r="B348" s="14" t="s">
        <v>827</v>
      </c>
      <c r="C348" s="14" t="s">
        <v>59</v>
      </c>
      <c r="D348" s="14">
        <v>25</v>
      </c>
      <c r="E348" s="14"/>
      <c r="F348" s="16">
        <v>18.43</v>
      </c>
      <c r="G348" s="5">
        <f t="shared" si="22"/>
        <v>9.2200000000000006</v>
      </c>
      <c r="H348" s="24"/>
      <c r="I348" s="5">
        <f t="shared" si="23"/>
        <v>27.65</v>
      </c>
      <c r="J348" s="5">
        <f t="shared" si="24"/>
        <v>0</v>
      </c>
      <c r="K348" s="4" t="str">
        <f t="shared" si="25"/>
        <v>NIET GOED</v>
      </c>
    </row>
    <row r="349" spans="1:11" x14ac:dyDescent="0.25">
      <c r="A349" s="14" t="s">
        <v>270</v>
      </c>
      <c r="B349" s="14" t="s">
        <v>828</v>
      </c>
      <c r="C349" s="14" t="s">
        <v>4</v>
      </c>
      <c r="D349" s="14"/>
      <c r="E349" s="14"/>
      <c r="F349" s="16"/>
      <c r="G349" s="5"/>
      <c r="H349" s="24"/>
      <c r="I349" s="5"/>
      <c r="J349" s="5"/>
      <c r="K349" s="4"/>
    </row>
    <row r="350" spans="1:11" x14ac:dyDescent="0.25">
      <c r="A350" s="14" t="s">
        <v>574</v>
      </c>
      <c r="B350" s="14" t="s">
        <v>283</v>
      </c>
      <c r="C350" s="14" t="s">
        <v>4</v>
      </c>
      <c r="D350" s="14"/>
      <c r="E350" s="14"/>
      <c r="F350" s="16"/>
      <c r="G350" s="5"/>
      <c r="H350" s="24"/>
      <c r="I350" s="5"/>
      <c r="J350" s="5"/>
      <c r="K350" s="4"/>
    </row>
    <row r="351" spans="1:11" x14ac:dyDescent="0.25">
      <c r="A351" s="14" t="s">
        <v>575</v>
      </c>
      <c r="B351" s="14" t="s">
        <v>284</v>
      </c>
      <c r="C351" s="14" t="s">
        <v>121</v>
      </c>
      <c r="D351" s="14">
        <v>25</v>
      </c>
      <c r="E351" s="14"/>
      <c r="F351" s="16">
        <v>5.71</v>
      </c>
      <c r="G351" s="5">
        <f t="shared" si="22"/>
        <v>2.86</v>
      </c>
      <c r="H351" s="24"/>
      <c r="I351" s="5">
        <f t="shared" si="23"/>
        <v>8.57</v>
      </c>
      <c r="J351" s="5">
        <f t="shared" si="24"/>
        <v>0</v>
      </c>
      <c r="K351" s="4" t="str">
        <f t="shared" si="25"/>
        <v>NIET GOED</v>
      </c>
    </row>
    <row r="352" spans="1:11" x14ac:dyDescent="0.25">
      <c r="A352" s="14" t="s">
        <v>576</v>
      </c>
      <c r="B352" s="14" t="s">
        <v>285</v>
      </c>
      <c r="C352" s="14" t="s">
        <v>121</v>
      </c>
      <c r="D352" s="14">
        <v>25</v>
      </c>
      <c r="E352" s="14"/>
      <c r="F352" s="16">
        <v>3.59</v>
      </c>
      <c r="G352" s="5">
        <f t="shared" si="22"/>
        <v>1.8</v>
      </c>
      <c r="H352" s="24"/>
      <c r="I352" s="5">
        <f t="shared" si="23"/>
        <v>5.39</v>
      </c>
      <c r="J352" s="5">
        <f t="shared" si="24"/>
        <v>0</v>
      </c>
      <c r="K352" s="4" t="str">
        <f t="shared" si="25"/>
        <v>NIET GOED</v>
      </c>
    </row>
    <row r="353" spans="1:11" x14ac:dyDescent="0.25">
      <c r="A353" s="14" t="s">
        <v>577</v>
      </c>
      <c r="B353" s="14" t="s">
        <v>286</v>
      </c>
      <c r="C353" s="14" t="s">
        <v>4</v>
      </c>
      <c r="D353" s="14"/>
      <c r="E353" s="14"/>
      <c r="F353" s="16"/>
      <c r="G353" s="5"/>
      <c r="H353" s="24"/>
      <c r="I353" s="5"/>
      <c r="J353" s="5"/>
      <c r="K353" s="4"/>
    </row>
    <row r="354" spans="1:11" x14ac:dyDescent="0.25">
      <c r="A354" s="14" t="s">
        <v>578</v>
      </c>
      <c r="B354" s="14" t="s">
        <v>287</v>
      </c>
      <c r="C354" s="14" t="s">
        <v>59</v>
      </c>
      <c r="D354" s="14">
        <v>25</v>
      </c>
      <c r="E354" s="14"/>
      <c r="F354" s="16">
        <v>22.39</v>
      </c>
      <c r="G354" s="5">
        <f t="shared" si="22"/>
        <v>11.2</v>
      </c>
      <c r="H354" s="24"/>
      <c r="I354" s="5">
        <f t="shared" si="23"/>
        <v>33.590000000000003</v>
      </c>
      <c r="J354" s="5">
        <f t="shared" si="24"/>
        <v>0</v>
      </c>
      <c r="K354" s="4" t="str">
        <f t="shared" si="25"/>
        <v>NIET GOED</v>
      </c>
    </row>
    <row r="355" spans="1:11" x14ac:dyDescent="0.25">
      <c r="A355" s="14" t="s">
        <v>579</v>
      </c>
      <c r="B355" s="14" t="s">
        <v>289</v>
      </c>
      <c r="C355" s="14" t="s">
        <v>4</v>
      </c>
      <c r="D355" s="14"/>
      <c r="E355" s="14"/>
      <c r="F355" s="16"/>
      <c r="G355" s="5"/>
      <c r="H355" s="24"/>
      <c r="I355" s="5"/>
      <c r="J355" s="5"/>
      <c r="K355" s="4"/>
    </row>
    <row r="356" spans="1:11" x14ac:dyDescent="0.25">
      <c r="A356" s="14" t="s">
        <v>580</v>
      </c>
      <c r="B356" s="14" t="s">
        <v>291</v>
      </c>
      <c r="C356" s="14" t="s">
        <v>59</v>
      </c>
      <c r="D356" s="14">
        <v>25</v>
      </c>
      <c r="E356" s="14"/>
      <c r="F356" s="16">
        <v>143.82</v>
      </c>
      <c r="G356" s="5">
        <f t="shared" si="22"/>
        <v>71.91</v>
      </c>
      <c r="H356" s="24"/>
      <c r="I356" s="5">
        <f t="shared" si="23"/>
        <v>215.73</v>
      </c>
      <c r="J356" s="5">
        <f t="shared" si="24"/>
        <v>0</v>
      </c>
      <c r="K356" s="4" t="str">
        <f t="shared" si="25"/>
        <v>NIET GOED</v>
      </c>
    </row>
    <row r="357" spans="1:11" x14ac:dyDescent="0.25">
      <c r="A357" s="14" t="s">
        <v>581</v>
      </c>
      <c r="B357" s="14" t="s">
        <v>290</v>
      </c>
      <c r="C357" s="14" t="s">
        <v>59</v>
      </c>
      <c r="D357" s="14">
        <v>25</v>
      </c>
      <c r="E357" s="14"/>
      <c r="F357" s="16">
        <v>146.88</v>
      </c>
      <c r="G357" s="5">
        <f t="shared" si="22"/>
        <v>73.44</v>
      </c>
      <c r="H357" s="24"/>
      <c r="I357" s="5">
        <f t="shared" si="23"/>
        <v>220.32</v>
      </c>
      <c r="J357" s="5">
        <f t="shared" si="24"/>
        <v>0</v>
      </c>
      <c r="K357" s="4" t="str">
        <f t="shared" si="25"/>
        <v>NIET GOED</v>
      </c>
    </row>
    <row r="358" spans="1:11" x14ac:dyDescent="0.25">
      <c r="A358" s="14" t="s">
        <v>582</v>
      </c>
      <c r="B358" s="14" t="s">
        <v>292</v>
      </c>
      <c r="C358" s="14" t="s">
        <v>4</v>
      </c>
      <c r="D358" s="14"/>
      <c r="E358" s="14"/>
      <c r="F358" s="16"/>
      <c r="G358" s="5"/>
      <c r="H358" s="24"/>
      <c r="I358" s="5"/>
      <c r="J358" s="5"/>
      <c r="K358" s="4"/>
    </row>
    <row r="359" spans="1:11" x14ac:dyDescent="0.25">
      <c r="A359" s="14" t="s">
        <v>583</v>
      </c>
      <c r="B359" s="14" t="s">
        <v>293</v>
      </c>
      <c r="C359" s="14" t="s">
        <v>59</v>
      </c>
      <c r="D359" s="14">
        <v>25</v>
      </c>
      <c r="E359" s="14"/>
      <c r="F359" s="16">
        <v>74.900000000000006</v>
      </c>
      <c r="G359" s="5">
        <f t="shared" si="22"/>
        <v>37.450000000000003</v>
      </c>
      <c r="H359" s="24"/>
      <c r="I359" s="5">
        <f t="shared" si="23"/>
        <v>112.35</v>
      </c>
      <c r="J359" s="5">
        <f t="shared" si="24"/>
        <v>0</v>
      </c>
      <c r="K359" s="4" t="str">
        <f t="shared" si="25"/>
        <v>NIET GOED</v>
      </c>
    </row>
    <row r="360" spans="1:11" x14ac:dyDescent="0.25">
      <c r="A360" s="14" t="s">
        <v>584</v>
      </c>
      <c r="B360" s="14" t="s">
        <v>294</v>
      </c>
      <c r="C360" s="14" t="s">
        <v>4</v>
      </c>
      <c r="D360" s="14"/>
      <c r="E360" s="14"/>
      <c r="F360" s="16"/>
      <c r="G360" s="5"/>
      <c r="H360" s="24"/>
      <c r="I360" s="5"/>
      <c r="J360" s="5"/>
      <c r="K360" s="4"/>
    </row>
    <row r="361" spans="1:11" x14ac:dyDescent="0.25">
      <c r="A361" s="14" t="s">
        <v>585</v>
      </c>
      <c r="B361" s="14" t="s">
        <v>829</v>
      </c>
      <c r="C361" s="14" t="s">
        <v>4</v>
      </c>
      <c r="D361" s="14"/>
      <c r="E361" s="14"/>
      <c r="F361" s="16"/>
      <c r="G361" s="5"/>
      <c r="H361" s="24"/>
      <c r="I361" s="5"/>
      <c r="J361" s="5"/>
      <c r="K361" s="4"/>
    </row>
    <row r="362" spans="1:11" x14ac:dyDescent="0.25">
      <c r="A362" s="14" t="s">
        <v>586</v>
      </c>
      <c r="B362" s="14" t="s">
        <v>288</v>
      </c>
      <c r="C362" s="14" t="s">
        <v>59</v>
      </c>
      <c r="D362" s="14">
        <v>25</v>
      </c>
      <c r="E362" s="14"/>
      <c r="F362" s="16">
        <v>8.65</v>
      </c>
      <c r="G362" s="5">
        <f t="shared" si="22"/>
        <v>4.33</v>
      </c>
      <c r="H362" s="24"/>
      <c r="I362" s="5">
        <f t="shared" si="23"/>
        <v>12.98</v>
      </c>
      <c r="J362" s="5">
        <f t="shared" si="24"/>
        <v>0</v>
      </c>
      <c r="K362" s="4" t="str">
        <f t="shared" si="25"/>
        <v>NIET GOED</v>
      </c>
    </row>
    <row r="363" spans="1:11" x14ac:dyDescent="0.25">
      <c r="A363" s="14" t="s">
        <v>587</v>
      </c>
      <c r="B363" s="14" t="s">
        <v>295</v>
      </c>
      <c r="C363" s="14" t="s">
        <v>4</v>
      </c>
      <c r="D363" s="14"/>
      <c r="E363" s="14"/>
      <c r="F363" s="16"/>
      <c r="G363" s="5"/>
      <c r="H363" s="24"/>
      <c r="I363" s="5"/>
      <c r="J363" s="5"/>
      <c r="K363" s="4"/>
    </row>
    <row r="364" spans="1:11" x14ac:dyDescent="0.25">
      <c r="A364" s="14" t="s">
        <v>588</v>
      </c>
      <c r="B364" s="14" t="s">
        <v>830</v>
      </c>
      <c r="C364" s="14" t="s">
        <v>59</v>
      </c>
      <c r="D364" s="14">
        <v>25</v>
      </c>
      <c r="E364" s="14"/>
      <c r="F364" s="16">
        <v>4.88</v>
      </c>
      <c r="G364" s="5">
        <f t="shared" si="22"/>
        <v>2.44</v>
      </c>
      <c r="H364" s="24"/>
      <c r="I364" s="5">
        <f t="shared" si="23"/>
        <v>7.32</v>
      </c>
      <c r="J364" s="5">
        <f t="shared" si="24"/>
        <v>0</v>
      </c>
      <c r="K364" s="4" t="str">
        <f t="shared" si="25"/>
        <v>NIET GOED</v>
      </c>
    </row>
    <row r="365" spans="1:11" x14ac:dyDescent="0.25">
      <c r="A365" s="14" t="s">
        <v>271</v>
      </c>
      <c r="B365" s="14" t="s">
        <v>296</v>
      </c>
      <c r="C365" s="14" t="s">
        <v>4</v>
      </c>
      <c r="D365" s="14"/>
      <c r="E365" s="14"/>
      <c r="F365" s="16"/>
      <c r="G365" s="5"/>
      <c r="H365" s="24"/>
      <c r="I365" s="5"/>
      <c r="J365" s="5"/>
      <c r="K365" s="4"/>
    </row>
    <row r="366" spans="1:11" x14ac:dyDescent="0.25">
      <c r="A366" s="14" t="s">
        <v>274</v>
      </c>
      <c r="B366" s="14" t="s">
        <v>297</v>
      </c>
      <c r="C366" s="14" t="s">
        <v>4</v>
      </c>
      <c r="D366" s="14"/>
      <c r="E366" s="14"/>
      <c r="F366" s="16"/>
      <c r="G366" s="5"/>
      <c r="H366" s="24"/>
      <c r="I366" s="5"/>
      <c r="J366" s="5"/>
      <c r="K366" s="4"/>
    </row>
    <row r="367" spans="1:11" x14ac:dyDescent="0.25">
      <c r="A367" s="14" t="s">
        <v>275</v>
      </c>
      <c r="B367" s="14" t="s">
        <v>298</v>
      </c>
      <c r="C367" s="14" t="s">
        <v>59</v>
      </c>
      <c r="D367" s="14">
        <v>25</v>
      </c>
      <c r="E367" s="14"/>
      <c r="F367" s="16">
        <v>1.23</v>
      </c>
      <c r="G367" s="5">
        <f t="shared" si="22"/>
        <v>0.62</v>
      </c>
      <c r="H367" s="24"/>
      <c r="I367" s="5">
        <f t="shared" si="23"/>
        <v>1.85</v>
      </c>
      <c r="J367" s="5">
        <f t="shared" si="24"/>
        <v>0</v>
      </c>
      <c r="K367" s="4" t="str">
        <f t="shared" si="25"/>
        <v>NIET GOED</v>
      </c>
    </row>
    <row r="368" spans="1:11" x14ac:dyDescent="0.25">
      <c r="A368" s="14" t="s">
        <v>299</v>
      </c>
      <c r="B368" s="14" t="s">
        <v>300</v>
      </c>
      <c r="C368" s="14" t="s">
        <v>4</v>
      </c>
      <c r="D368" s="14"/>
      <c r="E368" s="14"/>
      <c r="F368" s="16"/>
      <c r="G368" s="5"/>
      <c r="H368" s="24"/>
      <c r="I368" s="5"/>
      <c r="J368" s="5"/>
      <c r="K368" s="4"/>
    </row>
    <row r="369" spans="1:11" x14ac:dyDescent="0.25">
      <c r="A369" s="14" t="s">
        <v>589</v>
      </c>
      <c r="B369" s="14" t="s">
        <v>272</v>
      </c>
      <c r="C369" s="14" t="s">
        <v>4</v>
      </c>
      <c r="D369" s="14"/>
      <c r="E369" s="14"/>
      <c r="F369" s="16"/>
      <c r="G369" s="5"/>
      <c r="H369" s="24"/>
      <c r="I369" s="5"/>
      <c r="J369" s="5"/>
      <c r="K369" s="4"/>
    </row>
    <row r="370" spans="1:11" x14ac:dyDescent="0.25">
      <c r="A370" s="14" t="s">
        <v>590</v>
      </c>
      <c r="B370" s="14" t="s">
        <v>301</v>
      </c>
      <c r="C370" s="14" t="s">
        <v>4</v>
      </c>
      <c r="D370" s="14"/>
      <c r="E370" s="14"/>
      <c r="F370" s="16"/>
      <c r="G370" s="5"/>
      <c r="H370" s="24"/>
      <c r="I370" s="5"/>
      <c r="J370" s="5"/>
      <c r="K370" s="4"/>
    </row>
    <row r="371" spans="1:11" x14ac:dyDescent="0.25">
      <c r="A371" s="14" t="s">
        <v>591</v>
      </c>
      <c r="B371" s="14" t="s">
        <v>302</v>
      </c>
      <c r="C371" s="14" t="s">
        <v>21</v>
      </c>
      <c r="D371" s="14">
        <v>1400</v>
      </c>
      <c r="E371" s="14"/>
      <c r="F371" s="16">
        <v>5.42</v>
      </c>
      <c r="G371" s="5">
        <f t="shared" si="22"/>
        <v>2.71</v>
      </c>
      <c r="H371" s="24"/>
      <c r="I371" s="5">
        <f t="shared" si="23"/>
        <v>8.1300000000000008</v>
      </c>
      <c r="J371" s="5">
        <f t="shared" si="24"/>
        <v>0</v>
      </c>
      <c r="K371" s="4" t="str">
        <f t="shared" si="25"/>
        <v>NIET GOED</v>
      </c>
    </row>
    <row r="372" spans="1:11" x14ac:dyDescent="0.25">
      <c r="A372" s="14" t="s">
        <v>592</v>
      </c>
      <c r="B372" s="14" t="s">
        <v>303</v>
      </c>
      <c r="C372" s="14" t="s">
        <v>4</v>
      </c>
      <c r="D372" s="14"/>
      <c r="E372" s="14"/>
      <c r="F372" s="16"/>
      <c r="G372" s="5"/>
      <c r="H372" s="24"/>
      <c r="I372" s="5"/>
      <c r="J372" s="5"/>
      <c r="K372" s="4"/>
    </row>
    <row r="373" spans="1:11" x14ac:dyDescent="0.25">
      <c r="A373" s="14" t="s">
        <v>593</v>
      </c>
      <c r="B373" s="14" t="s">
        <v>831</v>
      </c>
      <c r="C373" s="14" t="s">
        <v>59</v>
      </c>
      <c r="D373" s="14">
        <v>1650</v>
      </c>
      <c r="E373" s="14"/>
      <c r="F373" s="16">
        <v>1.22</v>
      </c>
      <c r="G373" s="5">
        <f t="shared" si="22"/>
        <v>0.61</v>
      </c>
      <c r="H373" s="24"/>
      <c r="I373" s="5">
        <f t="shared" si="23"/>
        <v>1.83</v>
      </c>
      <c r="J373" s="5">
        <f t="shared" si="24"/>
        <v>0</v>
      </c>
      <c r="K373" s="4" t="str">
        <f t="shared" si="25"/>
        <v>NIET GOED</v>
      </c>
    </row>
    <row r="374" spans="1:11" x14ac:dyDescent="0.25">
      <c r="A374" s="14" t="s">
        <v>594</v>
      </c>
      <c r="B374" s="14" t="s">
        <v>832</v>
      </c>
      <c r="C374" s="14" t="s">
        <v>59</v>
      </c>
      <c r="D374" s="14">
        <v>500</v>
      </c>
      <c r="E374" s="14"/>
      <c r="F374" s="16">
        <v>1.63</v>
      </c>
      <c r="G374" s="5">
        <f t="shared" si="22"/>
        <v>0.82</v>
      </c>
      <c r="H374" s="24"/>
      <c r="I374" s="5">
        <f t="shared" si="23"/>
        <v>2.4500000000000002</v>
      </c>
      <c r="J374" s="5">
        <f t="shared" si="24"/>
        <v>0</v>
      </c>
      <c r="K374" s="4" t="str">
        <f t="shared" si="25"/>
        <v>NIET GOED</v>
      </c>
    </row>
    <row r="375" spans="1:11" x14ac:dyDescent="0.25">
      <c r="A375" s="14" t="s">
        <v>595</v>
      </c>
      <c r="B375" s="14" t="s">
        <v>304</v>
      </c>
      <c r="C375" s="14" t="s">
        <v>59</v>
      </c>
      <c r="D375" s="14">
        <v>875</v>
      </c>
      <c r="E375" s="14"/>
      <c r="F375" s="16">
        <v>2.44</v>
      </c>
      <c r="G375" s="5">
        <f t="shared" si="22"/>
        <v>1.22</v>
      </c>
      <c r="H375" s="24"/>
      <c r="I375" s="5">
        <f t="shared" si="23"/>
        <v>3.66</v>
      </c>
      <c r="J375" s="5">
        <f t="shared" si="24"/>
        <v>0</v>
      </c>
      <c r="K375" s="4" t="str">
        <f t="shared" si="25"/>
        <v>NIET GOED</v>
      </c>
    </row>
    <row r="376" spans="1:11" x14ac:dyDescent="0.25">
      <c r="A376" s="14" t="s">
        <v>596</v>
      </c>
      <c r="B376" s="14" t="s">
        <v>833</v>
      </c>
      <c r="C376" s="14" t="s">
        <v>328</v>
      </c>
      <c r="D376" s="14">
        <v>100</v>
      </c>
      <c r="E376" s="14"/>
      <c r="F376" s="16">
        <v>99.58</v>
      </c>
      <c r="G376" s="5">
        <f t="shared" si="22"/>
        <v>49.79</v>
      </c>
      <c r="H376" s="24"/>
      <c r="I376" s="5">
        <f t="shared" si="23"/>
        <v>149.37</v>
      </c>
      <c r="J376" s="5">
        <f t="shared" si="24"/>
        <v>0</v>
      </c>
      <c r="K376" s="4" t="str">
        <f t="shared" si="25"/>
        <v>NIET GOED</v>
      </c>
    </row>
    <row r="377" spans="1:11" x14ac:dyDescent="0.25">
      <c r="A377" s="14" t="s">
        <v>597</v>
      </c>
      <c r="B377" s="14" t="s">
        <v>834</v>
      </c>
      <c r="C377" s="14" t="s">
        <v>4</v>
      </c>
      <c r="D377" s="14"/>
      <c r="E377" s="14"/>
      <c r="F377" s="16"/>
      <c r="G377" s="5"/>
      <c r="H377" s="24"/>
      <c r="I377" s="5"/>
      <c r="J377" s="5"/>
      <c r="K377" s="4"/>
    </row>
    <row r="378" spans="1:11" x14ac:dyDescent="0.25">
      <c r="A378" s="14" t="s">
        <v>598</v>
      </c>
      <c r="B378" s="14" t="s">
        <v>835</v>
      </c>
      <c r="C378" s="14" t="s">
        <v>28</v>
      </c>
      <c r="D378" s="14">
        <v>25</v>
      </c>
      <c r="E378" s="14"/>
      <c r="F378" s="16">
        <v>26.77</v>
      </c>
      <c r="G378" s="5">
        <f t="shared" si="22"/>
        <v>13.39</v>
      </c>
      <c r="H378" s="24"/>
      <c r="I378" s="5">
        <f t="shared" si="23"/>
        <v>40.159999999999997</v>
      </c>
      <c r="J378" s="5">
        <f t="shared" si="24"/>
        <v>0</v>
      </c>
      <c r="K378" s="4" t="str">
        <f t="shared" si="25"/>
        <v>NIET GOED</v>
      </c>
    </row>
    <row r="379" spans="1:11" x14ac:dyDescent="0.25">
      <c r="A379" s="14" t="s">
        <v>599</v>
      </c>
      <c r="B379" s="14" t="s">
        <v>836</v>
      </c>
      <c r="C379" s="14" t="s">
        <v>28</v>
      </c>
      <c r="D379" s="14">
        <v>25</v>
      </c>
      <c r="E379" s="14"/>
      <c r="F379" s="16">
        <v>30</v>
      </c>
      <c r="G379" s="5">
        <f t="shared" si="22"/>
        <v>15</v>
      </c>
      <c r="H379" s="24"/>
      <c r="I379" s="5">
        <f t="shared" si="23"/>
        <v>45</v>
      </c>
      <c r="J379" s="5">
        <f t="shared" si="24"/>
        <v>0</v>
      </c>
      <c r="K379" s="4" t="str">
        <f t="shared" si="25"/>
        <v>NIET GOED</v>
      </c>
    </row>
    <row r="380" spans="1:11" x14ac:dyDescent="0.25">
      <c r="A380" s="14" t="s">
        <v>305</v>
      </c>
      <c r="B380" s="14" t="s">
        <v>837</v>
      </c>
      <c r="C380" s="14" t="s">
        <v>4</v>
      </c>
      <c r="D380" s="14"/>
      <c r="E380" s="14"/>
      <c r="F380" s="16"/>
      <c r="G380" s="5"/>
      <c r="H380" s="24"/>
      <c r="I380" s="5"/>
      <c r="J380" s="5"/>
      <c r="K380" s="4"/>
    </row>
    <row r="381" spans="1:11" x14ac:dyDescent="0.25">
      <c r="A381" s="14" t="s">
        <v>309</v>
      </c>
      <c r="B381" s="14" t="s">
        <v>838</v>
      </c>
      <c r="C381" s="14" t="s">
        <v>4</v>
      </c>
      <c r="D381" s="14"/>
      <c r="E381" s="14"/>
      <c r="F381" s="16"/>
      <c r="G381" s="5"/>
      <c r="H381" s="24"/>
      <c r="I381" s="5"/>
      <c r="J381" s="5"/>
      <c r="K381" s="4"/>
    </row>
    <row r="382" spans="1:11" x14ac:dyDescent="0.25">
      <c r="A382" s="14" t="s">
        <v>310</v>
      </c>
      <c r="B382" s="14" t="s">
        <v>839</v>
      </c>
      <c r="C382" s="14" t="s">
        <v>121</v>
      </c>
      <c r="D382" s="14">
        <v>25</v>
      </c>
      <c r="E382" s="14"/>
      <c r="F382" s="16">
        <v>10.5</v>
      </c>
      <c r="G382" s="5">
        <f t="shared" si="22"/>
        <v>5.25</v>
      </c>
      <c r="H382" s="24"/>
      <c r="I382" s="5">
        <f t="shared" si="23"/>
        <v>15.75</v>
      </c>
      <c r="J382" s="5">
        <f t="shared" si="24"/>
        <v>0</v>
      </c>
      <c r="K382" s="4" t="str">
        <f t="shared" si="25"/>
        <v>NIET GOED</v>
      </c>
    </row>
    <row r="383" spans="1:11" x14ac:dyDescent="0.25">
      <c r="A383" s="14" t="s">
        <v>311</v>
      </c>
      <c r="B383" s="14" t="s">
        <v>840</v>
      </c>
      <c r="C383" s="14" t="s">
        <v>121</v>
      </c>
      <c r="D383" s="14">
        <v>25</v>
      </c>
      <c r="E383" s="14"/>
      <c r="F383" s="16">
        <v>8.76</v>
      </c>
      <c r="G383" s="5">
        <f t="shared" si="22"/>
        <v>4.38</v>
      </c>
      <c r="H383" s="24"/>
      <c r="I383" s="5">
        <f t="shared" si="23"/>
        <v>13.14</v>
      </c>
      <c r="J383" s="5">
        <f t="shared" si="24"/>
        <v>0</v>
      </c>
      <c r="K383" s="4" t="str">
        <f t="shared" si="25"/>
        <v>NIET GOED</v>
      </c>
    </row>
    <row r="384" spans="1:11" x14ac:dyDescent="0.25">
      <c r="A384" s="14" t="s">
        <v>600</v>
      </c>
      <c r="B384" s="14" t="s">
        <v>307</v>
      </c>
      <c r="C384" s="14" t="s">
        <v>121</v>
      </c>
      <c r="D384" s="14">
        <v>25</v>
      </c>
      <c r="E384" s="14"/>
      <c r="F384" s="16">
        <v>7.81</v>
      </c>
      <c r="G384" s="5">
        <f t="shared" si="22"/>
        <v>3.91</v>
      </c>
      <c r="H384" s="24"/>
      <c r="I384" s="5">
        <f t="shared" si="23"/>
        <v>11.72</v>
      </c>
      <c r="J384" s="5">
        <f t="shared" si="24"/>
        <v>0</v>
      </c>
      <c r="K384" s="4" t="str">
        <f t="shared" si="25"/>
        <v>NIET GOED</v>
      </c>
    </row>
    <row r="385" spans="1:11" x14ac:dyDescent="0.25">
      <c r="A385" s="14" t="s">
        <v>601</v>
      </c>
      <c r="B385" s="14" t="s">
        <v>308</v>
      </c>
      <c r="C385" s="14" t="s">
        <v>121</v>
      </c>
      <c r="D385" s="14">
        <v>25</v>
      </c>
      <c r="E385" s="14"/>
      <c r="F385" s="16">
        <v>15.63</v>
      </c>
      <c r="G385" s="5">
        <f t="shared" si="22"/>
        <v>7.82</v>
      </c>
      <c r="H385" s="24"/>
      <c r="I385" s="5">
        <f t="shared" si="23"/>
        <v>23.45</v>
      </c>
      <c r="J385" s="5">
        <f t="shared" si="24"/>
        <v>0</v>
      </c>
      <c r="K385" s="4" t="str">
        <f t="shared" si="25"/>
        <v>NIET GOED</v>
      </c>
    </row>
    <row r="386" spans="1:11" x14ac:dyDescent="0.25">
      <c r="A386" s="14" t="s">
        <v>602</v>
      </c>
      <c r="B386" s="14" t="s">
        <v>306</v>
      </c>
      <c r="C386" s="14" t="s">
        <v>4</v>
      </c>
      <c r="D386" s="14"/>
      <c r="E386" s="14"/>
      <c r="F386" s="16"/>
      <c r="G386" s="5"/>
      <c r="H386" s="24"/>
      <c r="I386" s="5"/>
      <c r="J386" s="5"/>
      <c r="K386" s="4"/>
    </row>
    <row r="387" spans="1:11" x14ac:dyDescent="0.25">
      <c r="A387" s="14" t="s">
        <v>603</v>
      </c>
      <c r="B387" s="14" t="s">
        <v>841</v>
      </c>
      <c r="C387" s="14" t="s">
        <v>4</v>
      </c>
      <c r="D387" s="14"/>
      <c r="E387" s="14"/>
      <c r="F387" s="16"/>
      <c r="G387" s="5"/>
      <c r="H387" s="24"/>
      <c r="I387" s="5"/>
      <c r="J387" s="5"/>
      <c r="K387" s="4"/>
    </row>
    <row r="388" spans="1:11" x14ac:dyDescent="0.25">
      <c r="A388" s="14" t="s">
        <v>604</v>
      </c>
      <c r="B388" s="14" t="s">
        <v>878</v>
      </c>
      <c r="C388" s="14" t="s">
        <v>121</v>
      </c>
      <c r="D388" s="14">
        <v>125</v>
      </c>
      <c r="E388" s="14"/>
      <c r="F388" s="16">
        <v>15.63</v>
      </c>
      <c r="G388" s="5">
        <f t="shared" si="22"/>
        <v>7.82</v>
      </c>
      <c r="H388" s="24"/>
      <c r="I388" s="5">
        <f t="shared" si="23"/>
        <v>23.45</v>
      </c>
      <c r="J388" s="5">
        <f t="shared" si="24"/>
        <v>0</v>
      </c>
      <c r="K388" s="4" t="str">
        <f t="shared" si="25"/>
        <v>NIET GOED</v>
      </c>
    </row>
    <row r="389" spans="1:11" x14ac:dyDescent="0.25">
      <c r="A389" s="14" t="s">
        <v>605</v>
      </c>
      <c r="B389" s="14" t="s">
        <v>842</v>
      </c>
      <c r="C389" s="14" t="s">
        <v>121</v>
      </c>
      <c r="D389" s="14">
        <v>125</v>
      </c>
      <c r="E389" s="14"/>
      <c r="F389" s="16">
        <v>6.98</v>
      </c>
      <c r="G389" s="5">
        <f t="shared" si="22"/>
        <v>3.49</v>
      </c>
      <c r="H389" s="24"/>
      <c r="I389" s="5">
        <f t="shared" si="23"/>
        <v>10.47</v>
      </c>
      <c r="J389" s="5">
        <f t="shared" si="24"/>
        <v>0</v>
      </c>
      <c r="K389" s="4" t="str">
        <f t="shared" si="25"/>
        <v>NIET GOED</v>
      </c>
    </row>
    <row r="390" spans="1:11" x14ac:dyDescent="0.25">
      <c r="A390" s="14" t="s">
        <v>606</v>
      </c>
      <c r="B390" s="14" t="s">
        <v>306</v>
      </c>
      <c r="C390" s="14" t="s">
        <v>4</v>
      </c>
      <c r="D390" s="14"/>
      <c r="E390" s="14"/>
      <c r="F390" s="16"/>
      <c r="G390" s="5"/>
      <c r="H390" s="24"/>
      <c r="I390" s="5"/>
      <c r="J390" s="5"/>
      <c r="K390" s="4"/>
    </row>
    <row r="391" spans="1:11" x14ac:dyDescent="0.25">
      <c r="A391" s="14" t="s">
        <v>607</v>
      </c>
      <c r="B391" s="14" t="s">
        <v>312</v>
      </c>
      <c r="C391" s="14" t="s">
        <v>8</v>
      </c>
      <c r="D391" s="14">
        <v>250</v>
      </c>
      <c r="E391" s="14"/>
      <c r="F391" s="16">
        <v>1.01</v>
      </c>
      <c r="G391" s="5">
        <f t="shared" si="22"/>
        <v>0.51</v>
      </c>
      <c r="H391" s="24"/>
      <c r="I391" s="5">
        <f t="shared" si="23"/>
        <v>1.52</v>
      </c>
      <c r="J391" s="5">
        <f t="shared" si="24"/>
        <v>0</v>
      </c>
      <c r="K391" s="4" t="str">
        <f t="shared" si="25"/>
        <v>NIET GOED</v>
      </c>
    </row>
    <row r="392" spans="1:11" x14ac:dyDescent="0.25">
      <c r="A392" s="14" t="s">
        <v>313</v>
      </c>
      <c r="B392" s="14" t="s">
        <v>314</v>
      </c>
      <c r="C392" s="14" t="s">
        <v>4</v>
      </c>
      <c r="D392" s="14"/>
      <c r="E392" s="14"/>
      <c r="F392" s="16"/>
      <c r="G392" s="5"/>
      <c r="H392" s="24"/>
      <c r="I392" s="5"/>
      <c r="J392" s="5"/>
      <c r="K392" s="4"/>
    </row>
    <row r="393" spans="1:11" x14ac:dyDescent="0.25">
      <c r="A393" s="14" t="s">
        <v>318</v>
      </c>
      <c r="B393" s="14" t="s">
        <v>843</v>
      </c>
      <c r="C393" s="14" t="s">
        <v>4</v>
      </c>
      <c r="D393" s="14"/>
      <c r="E393" s="14"/>
      <c r="F393" s="16"/>
      <c r="G393" s="5"/>
      <c r="H393" s="24"/>
      <c r="I393" s="5"/>
      <c r="J393" s="5"/>
      <c r="K393" s="4"/>
    </row>
    <row r="394" spans="1:11" x14ac:dyDescent="0.25">
      <c r="A394" s="14" t="s">
        <v>608</v>
      </c>
      <c r="B394" s="14" t="s">
        <v>315</v>
      </c>
      <c r="C394" s="14" t="s">
        <v>4</v>
      </c>
      <c r="D394" s="14"/>
      <c r="E394" s="14"/>
      <c r="F394" s="16"/>
      <c r="G394" s="5"/>
      <c r="H394" s="24"/>
      <c r="I394" s="5"/>
      <c r="J394" s="5"/>
      <c r="K394" s="4"/>
    </row>
    <row r="395" spans="1:11" x14ac:dyDescent="0.25">
      <c r="A395" s="14" t="s">
        <v>609</v>
      </c>
      <c r="B395" s="14" t="s">
        <v>844</v>
      </c>
      <c r="C395" s="14" t="s">
        <v>273</v>
      </c>
      <c r="D395" s="14">
        <v>825</v>
      </c>
      <c r="E395" s="14"/>
      <c r="F395" s="16">
        <v>29.88</v>
      </c>
      <c r="G395" s="5">
        <f t="shared" ref="G395:G432" si="26">ROUND(SUM(F395*$G$4),2)</f>
        <v>14.94</v>
      </c>
      <c r="H395" s="24"/>
      <c r="I395" s="5">
        <f t="shared" ref="I395:I432" si="27">ROUND(SUM(F395*$I$4),2)</f>
        <v>44.82</v>
      </c>
      <c r="J395" s="5">
        <f t="shared" ref="J395:J432" si="28">SUM(H395*D395)</f>
        <v>0</v>
      </c>
      <c r="K395" s="4" t="str">
        <f t="shared" ref="K395:K432" si="29">IF(AND(G395&lt;=H395,H395&lt;=I395),$N$9,$O$9)</f>
        <v>NIET GOED</v>
      </c>
    </row>
    <row r="396" spans="1:11" x14ac:dyDescent="0.25">
      <c r="A396" s="14" t="s">
        <v>610</v>
      </c>
      <c r="B396" s="14" t="s">
        <v>845</v>
      </c>
      <c r="C396" s="14" t="s">
        <v>273</v>
      </c>
      <c r="D396" s="14">
        <v>2800</v>
      </c>
      <c r="E396" s="14"/>
      <c r="F396" s="16">
        <v>6.63</v>
      </c>
      <c r="G396" s="5">
        <f t="shared" si="26"/>
        <v>3.32</v>
      </c>
      <c r="H396" s="24"/>
      <c r="I396" s="5">
        <f t="shared" si="27"/>
        <v>9.9499999999999993</v>
      </c>
      <c r="J396" s="5">
        <f t="shared" si="28"/>
        <v>0</v>
      </c>
      <c r="K396" s="4" t="str">
        <f t="shared" si="29"/>
        <v>NIET GOED</v>
      </c>
    </row>
    <row r="397" spans="1:11" x14ac:dyDescent="0.25">
      <c r="A397" s="14" t="s">
        <v>611</v>
      </c>
      <c r="B397" s="14" t="s">
        <v>846</v>
      </c>
      <c r="C397" s="14" t="s">
        <v>4</v>
      </c>
      <c r="D397" s="14"/>
      <c r="E397" s="14"/>
      <c r="F397" s="16"/>
      <c r="G397" s="5"/>
      <c r="H397" s="24"/>
      <c r="I397" s="5"/>
      <c r="J397" s="5"/>
      <c r="K397" s="4"/>
    </row>
    <row r="398" spans="1:11" x14ac:dyDescent="0.25">
      <c r="A398" s="14" t="s">
        <v>612</v>
      </c>
      <c r="B398" s="14" t="s">
        <v>316</v>
      </c>
      <c r="C398" s="14" t="s">
        <v>273</v>
      </c>
      <c r="D398" s="14">
        <v>1150</v>
      </c>
      <c r="E398" s="14"/>
      <c r="F398" s="16">
        <v>18.13</v>
      </c>
      <c r="G398" s="5">
        <f t="shared" si="26"/>
        <v>9.07</v>
      </c>
      <c r="H398" s="24"/>
      <c r="I398" s="5">
        <f t="shared" si="27"/>
        <v>27.2</v>
      </c>
      <c r="J398" s="5">
        <f t="shared" si="28"/>
        <v>0</v>
      </c>
      <c r="K398" s="4" t="str">
        <f t="shared" si="29"/>
        <v>NIET GOED</v>
      </c>
    </row>
    <row r="399" spans="1:11" x14ac:dyDescent="0.25">
      <c r="A399" s="14" t="s">
        <v>613</v>
      </c>
      <c r="B399" s="14" t="s">
        <v>847</v>
      </c>
      <c r="C399" s="14" t="s">
        <v>4</v>
      </c>
      <c r="D399" s="14"/>
      <c r="E399" s="14"/>
      <c r="F399" s="16"/>
      <c r="G399" s="5"/>
      <c r="H399" s="24"/>
      <c r="I399" s="5"/>
      <c r="J399" s="5"/>
      <c r="K399" s="4"/>
    </row>
    <row r="400" spans="1:11" x14ac:dyDescent="0.25">
      <c r="A400" s="14" t="s">
        <v>614</v>
      </c>
      <c r="B400" s="14" t="s">
        <v>317</v>
      </c>
      <c r="C400" s="14" t="s">
        <v>273</v>
      </c>
      <c r="D400" s="14">
        <v>500</v>
      </c>
      <c r="E400" s="14"/>
      <c r="F400" s="16">
        <v>6.62</v>
      </c>
      <c r="G400" s="5">
        <f t="shared" si="26"/>
        <v>3.31</v>
      </c>
      <c r="H400" s="24"/>
      <c r="I400" s="5">
        <f t="shared" si="27"/>
        <v>9.93</v>
      </c>
      <c r="J400" s="5">
        <f t="shared" si="28"/>
        <v>0</v>
      </c>
      <c r="K400" s="4" t="str">
        <f t="shared" si="29"/>
        <v>NIET GOED</v>
      </c>
    </row>
    <row r="401" spans="1:11" x14ac:dyDescent="0.25">
      <c r="A401" s="14" t="s">
        <v>615</v>
      </c>
      <c r="B401" s="14" t="s">
        <v>848</v>
      </c>
      <c r="C401" s="14" t="s">
        <v>4</v>
      </c>
      <c r="D401" s="14"/>
      <c r="E401" s="14"/>
      <c r="F401" s="16"/>
      <c r="G401" s="5"/>
      <c r="H401" s="24"/>
      <c r="I401" s="5"/>
      <c r="J401" s="5"/>
      <c r="K401" s="4"/>
    </row>
    <row r="402" spans="1:11" x14ac:dyDescent="0.25">
      <c r="A402" s="14" t="s">
        <v>616</v>
      </c>
      <c r="B402" s="14" t="s">
        <v>849</v>
      </c>
      <c r="C402" s="14" t="s">
        <v>273</v>
      </c>
      <c r="D402" s="14">
        <v>50</v>
      </c>
      <c r="E402" s="14"/>
      <c r="F402" s="16">
        <v>22.19</v>
      </c>
      <c r="G402" s="5">
        <f t="shared" si="26"/>
        <v>11.1</v>
      </c>
      <c r="H402" s="24"/>
      <c r="I402" s="5">
        <f t="shared" si="27"/>
        <v>33.29</v>
      </c>
      <c r="J402" s="5">
        <f t="shared" si="28"/>
        <v>0</v>
      </c>
      <c r="K402" s="4" t="str">
        <f t="shared" si="29"/>
        <v>NIET GOED</v>
      </c>
    </row>
    <row r="403" spans="1:11" x14ac:dyDescent="0.25">
      <c r="A403" s="14" t="s">
        <v>330</v>
      </c>
      <c r="B403" s="14" t="s">
        <v>319</v>
      </c>
      <c r="C403" s="14" t="s">
        <v>4</v>
      </c>
      <c r="D403" s="14"/>
      <c r="E403" s="14"/>
      <c r="F403" s="16"/>
      <c r="G403" s="5"/>
      <c r="H403" s="24"/>
      <c r="I403" s="5"/>
      <c r="J403" s="5"/>
      <c r="K403" s="4"/>
    </row>
    <row r="404" spans="1:11" x14ac:dyDescent="0.25">
      <c r="A404" s="14" t="s">
        <v>617</v>
      </c>
      <c r="B404" s="14" t="s">
        <v>850</v>
      </c>
      <c r="C404" s="14" t="s">
        <v>4</v>
      </c>
      <c r="D404" s="14"/>
      <c r="E404" s="14"/>
      <c r="F404" s="16"/>
      <c r="G404" s="5"/>
      <c r="H404" s="24"/>
      <c r="I404" s="5"/>
      <c r="J404" s="5"/>
      <c r="K404" s="4"/>
    </row>
    <row r="405" spans="1:11" x14ac:dyDescent="0.25">
      <c r="A405" s="19" t="s">
        <v>618</v>
      </c>
      <c r="B405" s="14" t="s">
        <v>879</v>
      </c>
      <c r="C405" s="14" t="s">
        <v>273</v>
      </c>
      <c r="D405" s="14">
        <v>35</v>
      </c>
      <c r="E405" s="14"/>
      <c r="F405" s="16">
        <v>26.18</v>
      </c>
      <c r="G405" s="5">
        <f t="shared" si="26"/>
        <v>13.09</v>
      </c>
      <c r="H405" s="24"/>
      <c r="I405" s="5">
        <f t="shared" si="27"/>
        <v>39.270000000000003</v>
      </c>
      <c r="J405" s="5">
        <f t="shared" si="28"/>
        <v>0</v>
      </c>
      <c r="K405" s="4" t="str">
        <f t="shared" si="29"/>
        <v>NIET GOED</v>
      </c>
    </row>
    <row r="406" spans="1:11" customFormat="1" x14ac:dyDescent="0.25">
      <c r="A406" s="30">
        <v>620120</v>
      </c>
      <c r="B406" s="31" t="s">
        <v>880</v>
      </c>
      <c r="C406" s="31" t="s">
        <v>273</v>
      </c>
      <c r="D406" s="31">
        <v>40</v>
      </c>
      <c r="E406" s="31"/>
      <c r="F406" s="32">
        <v>52.36</v>
      </c>
      <c r="G406" s="33">
        <f t="shared" si="26"/>
        <v>26.18</v>
      </c>
      <c r="H406" s="24"/>
      <c r="I406" s="33">
        <f t="shared" si="27"/>
        <v>78.540000000000006</v>
      </c>
      <c r="J406" s="33">
        <f t="shared" si="28"/>
        <v>0</v>
      </c>
      <c r="K406" s="34" t="str">
        <f t="shared" si="29"/>
        <v>NIET GOED</v>
      </c>
    </row>
    <row r="407" spans="1:11" x14ac:dyDescent="0.25">
      <c r="A407" s="19">
        <v>620130</v>
      </c>
      <c r="B407" s="14" t="s">
        <v>851</v>
      </c>
      <c r="C407" s="14" t="s">
        <v>273</v>
      </c>
      <c r="D407" s="14">
        <v>5</v>
      </c>
      <c r="E407" s="14"/>
      <c r="F407" s="16">
        <v>52.36</v>
      </c>
      <c r="G407" s="5">
        <f t="shared" si="26"/>
        <v>26.18</v>
      </c>
      <c r="H407" s="24"/>
      <c r="I407" s="5">
        <f t="shared" si="27"/>
        <v>78.540000000000006</v>
      </c>
      <c r="J407" s="5">
        <f t="shared" si="28"/>
        <v>0</v>
      </c>
      <c r="K407" s="4" t="str">
        <f t="shared" si="29"/>
        <v>NIET GOED</v>
      </c>
    </row>
    <row r="408" spans="1:11" x14ac:dyDescent="0.25">
      <c r="A408" s="14" t="s">
        <v>619</v>
      </c>
      <c r="B408" s="14" t="s">
        <v>852</v>
      </c>
      <c r="C408" s="14" t="s">
        <v>4</v>
      </c>
      <c r="D408" s="14"/>
      <c r="E408" s="14"/>
      <c r="F408" s="16"/>
      <c r="G408" s="5"/>
      <c r="H408" s="24"/>
      <c r="I408" s="5"/>
      <c r="J408" s="5"/>
      <c r="K408" s="4"/>
    </row>
    <row r="409" spans="1:11" x14ac:dyDescent="0.25">
      <c r="A409" s="14" t="s">
        <v>620</v>
      </c>
      <c r="B409" s="14" t="s">
        <v>853</v>
      </c>
      <c r="C409" s="14" t="s">
        <v>21</v>
      </c>
      <c r="D409" s="14">
        <v>50</v>
      </c>
      <c r="E409" s="14"/>
      <c r="F409" s="16">
        <v>24.39</v>
      </c>
      <c r="G409" s="5">
        <f t="shared" si="26"/>
        <v>12.2</v>
      </c>
      <c r="H409" s="24"/>
      <c r="I409" s="5">
        <f t="shared" si="27"/>
        <v>36.590000000000003</v>
      </c>
      <c r="J409" s="5">
        <f t="shared" si="28"/>
        <v>0</v>
      </c>
      <c r="K409" s="4" t="str">
        <f t="shared" si="29"/>
        <v>NIET GOED</v>
      </c>
    </row>
    <row r="410" spans="1:11" x14ac:dyDescent="0.25">
      <c r="A410" s="14" t="s">
        <v>621</v>
      </c>
      <c r="B410" s="14" t="s">
        <v>320</v>
      </c>
      <c r="C410" s="14" t="s">
        <v>4</v>
      </c>
      <c r="D410" s="14"/>
      <c r="E410" s="14"/>
      <c r="F410" s="16"/>
      <c r="G410" s="5"/>
      <c r="H410" s="24"/>
      <c r="I410" s="5"/>
      <c r="J410" s="5"/>
      <c r="K410" s="4"/>
    </row>
    <row r="411" spans="1:11" x14ac:dyDescent="0.25">
      <c r="A411" s="14" t="s">
        <v>622</v>
      </c>
      <c r="B411" s="14" t="s">
        <v>854</v>
      </c>
      <c r="C411" s="14" t="s">
        <v>273</v>
      </c>
      <c r="D411" s="14">
        <v>75</v>
      </c>
      <c r="E411" s="14"/>
      <c r="F411" s="16">
        <v>17.45</v>
      </c>
      <c r="G411" s="5">
        <f t="shared" si="26"/>
        <v>8.73</v>
      </c>
      <c r="H411" s="24"/>
      <c r="I411" s="5">
        <f t="shared" si="27"/>
        <v>26.18</v>
      </c>
      <c r="J411" s="5">
        <f t="shared" si="28"/>
        <v>0</v>
      </c>
      <c r="K411" s="4" t="str">
        <f t="shared" si="29"/>
        <v>NIET GOED</v>
      </c>
    </row>
    <row r="412" spans="1:11" x14ac:dyDescent="0.25">
      <c r="A412" s="14" t="s">
        <v>623</v>
      </c>
      <c r="B412" s="14" t="s">
        <v>321</v>
      </c>
      <c r="C412" s="14" t="s">
        <v>273</v>
      </c>
      <c r="D412" s="14">
        <v>5</v>
      </c>
      <c r="E412" s="14"/>
      <c r="F412" s="16">
        <v>17.489999999999998</v>
      </c>
      <c r="G412" s="5">
        <f t="shared" si="26"/>
        <v>8.75</v>
      </c>
      <c r="H412" s="24"/>
      <c r="I412" s="5">
        <f t="shared" si="27"/>
        <v>26.24</v>
      </c>
      <c r="J412" s="5">
        <f t="shared" si="28"/>
        <v>0</v>
      </c>
      <c r="K412" s="4" t="str">
        <f t="shared" si="29"/>
        <v>NIET GOED</v>
      </c>
    </row>
    <row r="413" spans="1:11" x14ac:dyDescent="0.25">
      <c r="A413" s="14" t="s">
        <v>624</v>
      </c>
      <c r="B413" s="14" t="s">
        <v>855</v>
      </c>
      <c r="C413" s="14" t="s">
        <v>4</v>
      </c>
      <c r="D413" s="14"/>
      <c r="E413" s="14"/>
      <c r="F413" s="16"/>
      <c r="G413" s="5"/>
      <c r="H413" s="24"/>
      <c r="I413" s="5"/>
      <c r="J413" s="5"/>
      <c r="K413" s="4"/>
    </row>
    <row r="414" spans="1:11" x14ac:dyDescent="0.25">
      <c r="A414" s="14" t="s">
        <v>625</v>
      </c>
      <c r="B414" s="14" t="s">
        <v>856</v>
      </c>
      <c r="C414" s="14" t="s">
        <v>59</v>
      </c>
      <c r="D414" s="14">
        <v>75</v>
      </c>
      <c r="E414" s="14"/>
      <c r="F414" s="16">
        <v>30.36</v>
      </c>
      <c r="G414" s="5">
        <f t="shared" si="26"/>
        <v>15.18</v>
      </c>
      <c r="H414" s="24"/>
      <c r="I414" s="5">
        <f t="shared" si="27"/>
        <v>45.54</v>
      </c>
      <c r="J414" s="5">
        <f t="shared" si="28"/>
        <v>0</v>
      </c>
      <c r="K414" s="4" t="str">
        <f t="shared" si="29"/>
        <v>NIET GOED</v>
      </c>
    </row>
    <row r="415" spans="1:11" x14ac:dyDescent="0.25">
      <c r="A415" s="14" t="s">
        <v>626</v>
      </c>
      <c r="B415" s="14" t="s">
        <v>322</v>
      </c>
      <c r="C415" s="14" t="s">
        <v>273</v>
      </c>
      <c r="D415" s="14">
        <v>5</v>
      </c>
      <c r="E415" s="14"/>
      <c r="F415" s="32">
        <v>60.71</v>
      </c>
      <c r="G415" s="5">
        <f t="shared" si="26"/>
        <v>30.36</v>
      </c>
      <c r="H415" s="24"/>
      <c r="I415" s="5">
        <f t="shared" si="27"/>
        <v>91.07</v>
      </c>
      <c r="J415" s="5">
        <f t="shared" si="28"/>
        <v>0</v>
      </c>
      <c r="K415" s="4" t="str">
        <f t="shared" si="29"/>
        <v>NIET GOED</v>
      </c>
    </row>
    <row r="416" spans="1:11" x14ac:dyDescent="0.25">
      <c r="A416" s="14" t="s">
        <v>627</v>
      </c>
      <c r="B416" s="14" t="s">
        <v>323</v>
      </c>
      <c r="C416" s="14" t="s">
        <v>4</v>
      </c>
      <c r="D416" s="14"/>
      <c r="E416" s="14"/>
      <c r="F416" s="16"/>
      <c r="G416" s="5"/>
      <c r="H416" s="24"/>
      <c r="I416" s="5"/>
      <c r="J416" s="5"/>
      <c r="K416" s="4"/>
    </row>
    <row r="417" spans="1:11" x14ac:dyDescent="0.25">
      <c r="A417" s="14" t="s">
        <v>628</v>
      </c>
      <c r="B417" s="14" t="s">
        <v>324</v>
      </c>
      <c r="C417" s="14" t="s">
        <v>59</v>
      </c>
      <c r="D417" s="14">
        <v>25</v>
      </c>
      <c r="E417" s="14"/>
      <c r="F417" s="16">
        <v>2.09</v>
      </c>
      <c r="G417" s="5">
        <f t="shared" si="26"/>
        <v>1.05</v>
      </c>
      <c r="H417" s="24"/>
      <c r="I417" s="5">
        <f t="shared" si="27"/>
        <v>3.14</v>
      </c>
      <c r="J417" s="5">
        <f t="shared" si="28"/>
        <v>0</v>
      </c>
      <c r="K417" s="4" t="str">
        <f t="shared" si="29"/>
        <v>NIET GOED</v>
      </c>
    </row>
    <row r="418" spans="1:11" x14ac:dyDescent="0.25">
      <c r="A418" s="14" t="s">
        <v>629</v>
      </c>
      <c r="B418" s="14" t="s">
        <v>857</v>
      </c>
      <c r="C418" s="14" t="s">
        <v>4</v>
      </c>
      <c r="D418" s="14"/>
      <c r="E418" s="14"/>
      <c r="F418" s="16"/>
      <c r="G418" s="5"/>
      <c r="H418" s="24"/>
      <c r="I418" s="5"/>
      <c r="J418" s="5"/>
      <c r="K418" s="4"/>
    </row>
    <row r="419" spans="1:11" x14ac:dyDescent="0.25">
      <c r="A419" s="14" t="s">
        <v>630</v>
      </c>
      <c r="B419" s="14" t="s">
        <v>858</v>
      </c>
      <c r="C419" s="14" t="s">
        <v>273</v>
      </c>
      <c r="D419" s="14">
        <v>25</v>
      </c>
      <c r="E419" s="14"/>
      <c r="F419" s="16">
        <v>25.58</v>
      </c>
      <c r="G419" s="5">
        <f t="shared" si="26"/>
        <v>12.79</v>
      </c>
      <c r="H419" s="24"/>
      <c r="I419" s="5">
        <f t="shared" si="27"/>
        <v>38.369999999999997</v>
      </c>
      <c r="J419" s="5">
        <f t="shared" si="28"/>
        <v>0</v>
      </c>
      <c r="K419" s="4" t="str">
        <f t="shared" si="29"/>
        <v>NIET GOED</v>
      </c>
    </row>
    <row r="420" spans="1:11" x14ac:dyDescent="0.25">
      <c r="A420" s="14" t="s">
        <v>631</v>
      </c>
      <c r="B420" s="14" t="s">
        <v>859</v>
      </c>
      <c r="C420" s="14" t="s">
        <v>273</v>
      </c>
      <c r="D420" s="14">
        <v>25</v>
      </c>
      <c r="E420" s="14"/>
      <c r="F420" s="16">
        <v>51.26</v>
      </c>
      <c r="G420" s="5">
        <f t="shared" si="26"/>
        <v>25.63</v>
      </c>
      <c r="H420" s="24"/>
      <c r="I420" s="5">
        <f t="shared" si="27"/>
        <v>76.89</v>
      </c>
      <c r="J420" s="5">
        <f t="shared" si="28"/>
        <v>0</v>
      </c>
      <c r="K420" s="4" t="str">
        <f t="shared" si="29"/>
        <v>NIET GOED</v>
      </c>
    </row>
    <row r="421" spans="1:11" x14ac:dyDescent="0.25">
      <c r="A421" s="14" t="s">
        <v>632</v>
      </c>
      <c r="B421" s="14" t="s">
        <v>860</v>
      </c>
      <c r="C421" s="14" t="s">
        <v>273</v>
      </c>
      <c r="D421" s="14">
        <v>25</v>
      </c>
      <c r="E421" s="14"/>
      <c r="F421" s="16">
        <v>34.090000000000003</v>
      </c>
      <c r="G421" s="5">
        <f t="shared" si="26"/>
        <v>17.05</v>
      </c>
      <c r="H421" s="24"/>
      <c r="I421" s="5">
        <f t="shared" si="27"/>
        <v>51.14</v>
      </c>
      <c r="J421" s="5">
        <f t="shared" si="28"/>
        <v>0</v>
      </c>
      <c r="K421" s="4" t="str">
        <f t="shared" si="29"/>
        <v>NIET GOED</v>
      </c>
    </row>
    <row r="422" spans="1:11" x14ac:dyDescent="0.25">
      <c r="A422" s="14" t="s">
        <v>633</v>
      </c>
      <c r="B422" s="14" t="s">
        <v>861</v>
      </c>
      <c r="C422" s="14"/>
      <c r="D422" s="14"/>
      <c r="E422" s="14"/>
      <c r="F422" s="16"/>
      <c r="G422" s="5"/>
      <c r="H422" s="24"/>
      <c r="I422" s="5"/>
      <c r="J422" s="5"/>
      <c r="K422" s="4"/>
    </row>
    <row r="423" spans="1:11" x14ac:dyDescent="0.25">
      <c r="A423" s="14" t="s">
        <v>634</v>
      </c>
      <c r="B423" s="14" t="s">
        <v>325</v>
      </c>
      <c r="C423" s="14" t="s">
        <v>273</v>
      </c>
      <c r="D423" s="14">
        <v>75</v>
      </c>
      <c r="E423" s="14"/>
      <c r="F423" s="16">
        <v>65.84</v>
      </c>
      <c r="G423" s="5">
        <f t="shared" si="26"/>
        <v>32.92</v>
      </c>
      <c r="H423" s="24"/>
      <c r="I423" s="5">
        <f t="shared" si="27"/>
        <v>98.76</v>
      </c>
      <c r="J423" s="5">
        <f t="shared" si="28"/>
        <v>0</v>
      </c>
      <c r="K423" s="4" t="str">
        <f t="shared" si="29"/>
        <v>NIET GOED</v>
      </c>
    </row>
    <row r="424" spans="1:11" x14ac:dyDescent="0.25">
      <c r="A424" s="14" t="s">
        <v>635</v>
      </c>
      <c r="B424" s="14" t="s">
        <v>862</v>
      </c>
      <c r="C424" s="14" t="s">
        <v>273</v>
      </c>
      <c r="D424" s="14">
        <v>25</v>
      </c>
      <c r="E424" s="14"/>
      <c r="F424" s="16">
        <v>65.84</v>
      </c>
      <c r="G424" s="5">
        <f t="shared" si="26"/>
        <v>32.92</v>
      </c>
      <c r="H424" s="24"/>
      <c r="I424" s="5">
        <f t="shared" si="27"/>
        <v>98.76</v>
      </c>
      <c r="J424" s="5">
        <f t="shared" si="28"/>
        <v>0</v>
      </c>
      <c r="K424" s="4" t="str">
        <f t="shared" si="29"/>
        <v>NIET GOED</v>
      </c>
    </row>
    <row r="425" spans="1:11" x14ac:dyDescent="0.25">
      <c r="A425" s="14" t="s">
        <v>636</v>
      </c>
      <c r="B425" s="14" t="s">
        <v>326</v>
      </c>
      <c r="C425" s="14"/>
      <c r="D425" s="14"/>
      <c r="E425" s="14"/>
      <c r="F425" s="16"/>
      <c r="G425" s="5"/>
      <c r="H425" s="24"/>
      <c r="I425" s="5"/>
      <c r="J425" s="5"/>
      <c r="K425" s="4"/>
    </row>
    <row r="426" spans="1:11" x14ac:dyDescent="0.25">
      <c r="A426" s="14" t="s">
        <v>637</v>
      </c>
      <c r="B426" s="14" t="s">
        <v>327</v>
      </c>
      <c r="C426" s="14"/>
      <c r="D426" s="14"/>
      <c r="E426" s="14"/>
      <c r="F426" s="16"/>
      <c r="G426" s="5"/>
      <c r="H426" s="24"/>
      <c r="I426" s="5"/>
      <c r="J426" s="5"/>
      <c r="K426" s="4"/>
    </row>
    <row r="427" spans="1:11" x14ac:dyDescent="0.25">
      <c r="A427" s="14" t="s">
        <v>638</v>
      </c>
      <c r="B427" s="14" t="s">
        <v>329</v>
      </c>
      <c r="C427" s="14" t="s">
        <v>328</v>
      </c>
      <c r="D427" s="14">
        <v>75</v>
      </c>
      <c r="E427" s="14"/>
      <c r="F427" s="16">
        <v>30</v>
      </c>
      <c r="G427" s="5">
        <f t="shared" si="26"/>
        <v>15</v>
      </c>
      <c r="H427" s="24"/>
      <c r="I427" s="5">
        <f t="shared" si="27"/>
        <v>45</v>
      </c>
      <c r="J427" s="5">
        <f t="shared" si="28"/>
        <v>0</v>
      </c>
      <c r="K427" s="4" t="str">
        <f t="shared" si="29"/>
        <v>NIET GOED</v>
      </c>
    </row>
    <row r="428" spans="1:11" x14ac:dyDescent="0.25">
      <c r="A428" s="14" t="s">
        <v>639</v>
      </c>
      <c r="B428" s="14" t="s">
        <v>863</v>
      </c>
      <c r="C428" s="14" t="s">
        <v>328</v>
      </c>
      <c r="D428" s="14">
        <v>25</v>
      </c>
      <c r="E428" s="14"/>
      <c r="F428" s="16">
        <v>40</v>
      </c>
      <c r="G428" s="5">
        <f t="shared" si="26"/>
        <v>20</v>
      </c>
      <c r="H428" s="24"/>
      <c r="I428" s="5">
        <f t="shared" si="27"/>
        <v>60</v>
      </c>
      <c r="J428" s="5">
        <f t="shared" si="28"/>
        <v>0</v>
      </c>
      <c r="K428" s="4" t="str">
        <f t="shared" si="29"/>
        <v>NIET GOED</v>
      </c>
    </row>
    <row r="429" spans="1:11" x14ac:dyDescent="0.25">
      <c r="A429" s="14" t="s">
        <v>640</v>
      </c>
      <c r="B429" s="14" t="s">
        <v>864</v>
      </c>
      <c r="C429" s="14" t="s">
        <v>328</v>
      </c>
      <c r="D429" s="14">
        <v>750</v>
      </c>
      <c r="E429" s="14"/>
      <c r="F429" s="16">
        <v>99.58</v>
      </c>
      <c r="G429" s="5">
        <f t="shared" si="26"/>
        <v>49.79</v>
      </c>
      <c r="H429" s="24"/>
      <c r="I429" s="5">
        <f t="shared" si="27"/>
        <v>149.37</v>
      </c>
      <c r="J429" s="5">
        <f t="shared" si="28"/>
        <v>0</v>
      </c>
      <c r="K429" s="4" t="str">
        <f t="shared" si="29"/>
        <v>NIET GOED</v>
      </c>
    </row>
    <row r="430" spans="1:11" x14ac:dyDescent="0.25">
      <c r="A430" s="14" t="s">
        <v>641</v>
      </c>
      <c r="B430" s="14" t="s">
        <v>865</v>
      </c>
      <c r="C430" s="14" t="s">
        <v>328</v>
      </c>
      <c r="D430" s="14">
        <v>75</v>
      </c>
      <c r="E430" s="14"/>
      <c r="F430" s="16">
        <v>65</v>
      </c>
      <c r="G430" s="5">
        <f t="shared" si="26"/>
        <v>32.5</v>
      </c>
      <c r="H430" s="24"/>
      <c r="I430" s="5">
        <f t="shared" si="27"/>
        <v>97.5</v>
      </c>
      <c r="J430" s="5">
        <f t="shared" si="28"/>
        <v>0</v>
      </c>
      <c r="K430" s="4" t="str">
        <f t="shared" si="29"/>
        <v>NIET GOED</v>
      </c>
    </row>
    <row r="431" spans="1:11" x14ac:dyDescent="0.25">
      <c r="A431" s="14" t="s">
        <v>642</v>
      </c>
      <c r="B431" s="14" t="s">
        <v>866</v>
      </c>
      <c r="C431" s="14"/>
      <c r="D431" s="14"/>
      <c r="E431" s="14"/>
      <c r="F431" s="16"/>
      <c r="G431" s="5"/>
      <c r="H431" s="24"/>
      <c r="I431" s="5"/>
      <c r="J431" s="5"/>
      <c r="K431" s="4"/>
    </row>
    <row r="432" spans="1:11" x14ac:dyDescent="0.25">
      <c r="A432" s="14" t="s">
        <v>643</v>
      </c>
      <c r="B432" s="14" t="s">
        <v>867</v>
      </c>
      <c r="C432" s="14" t="s">
        <v>282</v>
      </c>
      <c r="D432" s="14">
        <v>150</v>
      </c>
      <c r="E432" s="14"/>
      <c r="F432" s="16">
        <v>30</v>
      </c>
      <c r="G432" s="5">
        <f t="shared" si="26"/>
        <v>15</v>
      </c>
      <c r="H432" s="24"/>
      <c r="I432" s="5">
        <f t="shared" si="27"/>
        <v>45</v>
      </c>
      <c r="J432" s="5">
        <f t="shared" si="28"/>
        <v>0</v>
      </c>
      <c r="K432" s="4" t="str">
        <f t="shared" si="29"/>
        <v>NIET GOED</v>
      </c>
    </row>
    <row r="433" spans="1:11" x14ac:dyDescent="0.25">
      <c r="A433" s="14"/>
      <c r="B433" s="14" t="s">
        <v>873</v>
      </c>
      <c r="C433" s="14"/>
      <c r="D433" s="14"/>
      <c r="E433" s="14"/>
      <c r="F433" s="14"/>
      <c r="G433" s="14"/>
      <c r="H433" s="17"/>
      <c r="I433" s="14"/>
      <c r="J433" s="18">
        <f>SUM(J4:J432)</f>
        <v>0</v>
      </c>
      <c r="K433" s="4"/>
    </row>
    <row r="434" spans="1:11" x14ac:dyDescent="0.25">
      <c r="A434" s="14" t="s">
        <v>331</v>
      </c>
      <c r="B434" s="14" t="s">
        <v>332</v>
      </c>
      <c r="C434" s="14" t="s">
        <v>4</v>
      </c>
      <c r="D434" s="14"/>
      <c r="E434" s="14"/>
      <c r="F434" s="14"/>
      <c r="G434" s="14"/>
      <c r="H434" s="17"/>
      <c r="I434" s="14"/>
      <c r="J434" s="14"/>
      <c r="K434" s="4"/>
    </row>
    <row r="435" spans="1:11" x14ac:dyDescent="0.25">
      <c r="A435" s="19">
        <v>91</v>
      </c>
      <c r="B435" s="14" t="s">
        <v>875</v>
      </c>
      <c r="C435" s="14"/>
      <c r="D435" s="14"/>
      <c r="E435" s="14"/>
      <c r="F435" s="14"/>
      <c r="G435" s="14"/>
      <c r="H435" s="17"/>
      <c r="I435" s="14"/>
      <c r="J435" s="14"/>
      <c r="K435" s="4"/>
    </row>
    <row r="436" spans="1:11" x14ac:dyDescent="0.25">
      <c r="A436" s="19">
        <v>919990</v>
      </c>
      <c r="B436" s="14" t="s">
        <v>876</v>
      </c>
      <c r="C436" s="14" t="s">
        <v>333</v>
      </c>
      <c r="D436" s="14"/>
      <c r="E436" s="14"/>
      <c r="F436" s="14"/>
      <c r="G436" s="14"/>
      <c r="H436" s="13">
        <v>0</v>
      </c>
      <c r="I436" s="14"/>
      <c r="J436" s="16">
        <f>$J$433*H436</f>
        <v>0</v>
      </c>
      <c r="K436" s="4" t="str">
        <f>IF(H436=0,$N$9,$O$9)</f>
        <v>GOED</v>
      </c>
    </row>
    <row r="437" spans="1:11" x14ac:dyDescent="0.25">
      <c r="A437" s="19">
        <v>92</v>
      </c>
      <c r="B437" s="14" t="s">
        <v>877</v>
      </c>
      <c r="C437" s="14"/>
      <c r="D437" s="14"/>
      <c r="E437" s="14"/>
      <c r="F437" s="14"/>
      <c r="G437" s="14"/>
      <c r="H437" s="17"/>
      <c r="I437" s="14"/>
      <c r="J437" s="14"/>
      <c r="K437" s="4"/>
    </row>
    <row r="438" spans="1:11" x14ac:dyDescent="0.25">
      <c r="A438" s="14" t="s">
        <v>334</v>
      </c>
      <c r="B438" s="14" t="s">
        <v>335</v>
      </c>
      <c r="C438" s="14" t="s">
        <v>333</v>
      </c>
      <c r="D438" s="14"/>
      <c r="E438" s="14"/>
      <c r="F438" s="14"/>
      <c r="G438" s="14"/>
      <c r="H438" s="13"/>
      <c r="I438" s="14"/>
      <c r="J438" s="16">
        <f>$J$433*H438</f>
        <v>0</v>
      </c>
      <c r="K438" s="4"/>
    </row>
    <row r="439" spans="1:11" x14ac:dyDescent="0.25">
      <c r="A439" s="14" t="s">
        <v>336</v>
      </c>
      <c r="B439" s="14" t="s">
        <v>337</v>
      </c>
      <c r="C439" s="14" t="s">
        <v>333</v>
      </c>
      <c r="D439" s="14"/>
      <c r="E439" s="14"/>
      <c r="F439" s="14"/>
      <c r="G439" s="14"/>
      <c r="H439" s="13"/>
      <c r="I439" s="14"/>
      <c r="J439" s="16">
        <f t="shared" ref="J439:J440" si="30">$J$433*H439</f>
        <v>0</v>
      </c>
      <c r="K439" s="4"/>
    </row>
    <row r="440" spans="1:11" x14ac:dyDescent="0.25">
      <c r="A440" s="14" t="s">
        <v>338</v>
      </c>
      <c r="B440" s="14" t="s">
        <v>339</v>
      </c>
      <c r="C440" s="14" t="s">
        <v>333</v>
      </c>
      <c r="D440" s="14"/>
      <c r="E440" s="14"/>
      <c r="F440" s="14"/>
      <c r="G440" s="14"/>
      <c r="H440" s="13"/>
      <c r="I440" s="14"/>
      <c r="J440" s="16">
        <f t="shared" si="30"/>
        <v>0</v>
      </c>
      <c r="K440" s="4"/>
    </row>
    <row r="441" spans="1:11" x14ac:dyDescent="0.25">
      <c r="A441" s="14" t="s">
        <v>340</v>
      </c>
      <c r="B441" s="14" t="s">
        <v>341</v>
      </c>
      <c r="C441" s="14" t="s">
        <v>4</v>
      </c>
      <c r="D441" s="14"/>
      <c r="E441" s="14"/>
      <c r="F441" s="14"/>
      <c r="G441" s="14"/>
      <c r="H441" s="20"/>
      <c r="I441" s="14"/>
      <c r="J441" s="14"/>
      <c r="K441" s="4"/>
    </row>
    <row r="442" spans="1:11" x14ac:dyDescent="0.25">
      <c r="A442" s="14" t="s">
        <v>342</v>
      </c>
      <c r="B442" s="14" t="s">
        <v>343</v>
      </c>
      <c r="C442" s="14" t="s">
        <v>333</v>
      </c>
      <c r="D442" s="14"/>
      <c r="E442" s="14"/>
      <c r="F442" s="14"/>
      <c r="G442" s="14"/>
      <c r="H442" s="20">
        <v>1.5E-3</v>
      </c>
      <c r="I442" s="14"/>
      <c r="J442" s="16">
        <f>SUM($J$433:$J$440)*H442</f>
        <v>0</v>
      </c>
      <c r="K442" s="4"/>
    </row>
    <row r="443" spans="1:11" ht="15.75" thickBot="1" x14ac:dyDescent="0.3">
      <c r="A443" s="14" t="s">
        <v>344</v>
      </c>
      <c r="B443" s="14" t="s">
        <v>345</v>
      </c>
      <c r="C443" s="14" t="s">
        <v>333</v>
      </c>
      <c r="D443" s="14"/>
      <c r="E443" s="14"/>
      <c r="F443" s="14"/>
      <c r="G443" s="14"/>
      <c r="H443" s="20">
        <v>1.5E-3</v>
      </c>
      <c r="I443" s="14"/>
      <c r="J443" s="16">
        <f>SUM($J$433:$J$440)*H443</f>
        <v>0</v>
      </c>
      <c r="K443" s="4"/>
    </row>
    <row r="444" spans="1:11" ht="15.75" thickBot="1" x14ac:dyDescent="0.3">
      <c r="A444" s="14"/>
      <c r="B444" s="14" t="s">
        <v>874</v>
      </c>
      <c r="C444" s="14"/>
      <c r="D444" s="14"/>
      <c r="E444" s="14"/>
      <c r="F444" s="14"/>
      <c r="G444" s="14"/>
      <c r="H444" s="21"/>
      <c r="I444" s="22"/>
      <c r="J444" s="23">
        <f>SUM(J433:J443)</f>
        <v>0</v>
      </c>
      <c r="K444" s="4"/>
    </row>
  </sheetData>
  <mergeCells count="8">
    <mergeCell ref="G1:I1"/>
    <mergeCell ref="A2:A3"/>
    <mergeCell ref="B2:B3"/>
    <mergeCell ref="C2:C3"/>
    <mergeCell ref="D2:D3"/>
    <mergeCell ref="E2:E3"/>
    <mergeCell ref="F2:F3"/>
    <mergeCell ref="H2:K2"/>
  </mergeCells>
  <conditionalFormatting sqref="K10:K405 K407:K436">
    <cfRule type="expression" dxfId="3" priority="3">
      <formula>$K10="NIET GOED"</formula>
    </cfRule>
    <cfRule type="expression" dxfId="2" priority="4">
      <formula>$K10="GOED"</formula>
    </cfRule>
  </conditionalFormatting>
  <conditionalFormatting sqref="K406">
    <cfRule type="expression" dxfId="1" priority="1">
      <formula>$K406="NIET GOED"</formula>
    </cfRule>
    <cfRule type="expression" dxfId="0" priority="2">
      <formula>$K406="GOED"</formula>
    </cfRule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Raambestek Klein onderhoud perc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Dieto de Vries</dc:creator>
  <cp:lastModifiedBy>Pjotr Zegers</cp:lastModifiedBy>
  <dcterms:created xsi:type="dcterms:W3CDTF">2019-11-11T09:55:23Z</dcterms:created>
  <dcterms:modified xsi:type="dcterms:W3CDTF">2021-11-11T16:55:25Z</dcterms:modified>
</cp:coreProperties>
</file>