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1"/>
  <workbookPr filterPrivacy="1" codeName="ThisWorkbook" autoCompressPictures="0"/>
  <xr:revisionPtr revIDLastSave="0" documentId="13_ncr:1_{3E7133EA-CC1A-8E41-8006-7E513A758B7D}" xr6:coauthVersionLast="47" xr6:coauthVersionMax="47" xr10:uidLastSave="{00000000-0000-0000-0000-000000000000}"/>
  <bookViews>
    <workbookView xWindow="30080" yWindow="500" windowWidth="33320" windowHeight="18820" activeTab="5" xr2:uid="{00000000-000D-0000-FFFF-FFFF00000000}"/>
  </bookViews>
  <sheets>
    <sheet name="Beoordelen open vraag" sheetId="6" r:id="rId1"/>
    <sheet name="Beoordelaar 1" sheetId="7" r:id="rId2"/>
    <sheet name="Beoordelaar 2" sheetId="15" r:id="rId3"/>
    <sheet name="Beoordelaar 3" sheetId="16" r:id="rId4"/>
    <sheet name="Consensus" sheetId="9" r:id="rId5"/>
    <sheet name="Eindscores" sheetId="17" r:id="rId6"/>
  </sheets>
  <definedNames>
    <definedName name="SCORE">'Beoordelen open vraag'!$C$4:$C$5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34" i="9" l="1"/>
  <c r="G34" i="9"/>
  <c r="D34" i="9"/>
  <c r="J32" i="9"/>
  <c r="G32" i="9"/>
  <c r="D32" i="9"/>
  <c r="J27" i="9"/>
  <c r="G27" i="9"/>
  <c r="D27" i="9"/>
  <c r="J22" i="9"/>
  <c r="G22" i="9"/>
  <c r="D22" i="9"/>
  <c r="J17" i="9"/>
  <c r="G17" i="9"/>
  <c r="D17" i="9"/>
  <c r="J12" i="9"/>
  <c r="G12" i="9"/>
  <c r="D12" i="9"/>
  <c r="J7" i="9"/>
  <c r="G7" i="9"/>
  <c r="D7" i="9"/>
  <c r="J30" i="9"/>
  <c r="J29" i="9"/>
  <c r="J28" i="9"/>
  <c r="G30" i="9"/>
  <c r="G29" i="9"/>
  <c r="G28" i="9"/>
  <c r="D30" i="9"/>
  <c r="D29" i="9"/>
  <c r="D28" i="9"/>
  <c r="A28" i="9"/>
  <c r="A14" i="16"/>
  <c r="A13" i="16"/>
  <c r="A12" i="16"/>
  <c r="A11" i="16"/>
  <c r="A10" i="16"/>
  <c r="A9" i="16"/>
  <c r="A8" i="16"/>
  <c r="A7" i="16"/>
  <c r="A6" i="16"/>
  <c r="A5" i="16"/>
  <c r="A4" i="16"/>
  <c r="A3" i="16"/>
  <c r="A14" i="15"/>
  <c r="A13" i="15"/>
  <c r="A12" i="15"/>
  <c r="A11" i="15"/>
  <c r="A10" i="15"/>
  <c r="A9" i="15"/>
  <c r="A8" i="15"/>
  <c r="A7" i="15"/>
  <c r="A6" i="15"/>
  <c r="A5" i="15"/>
  <c r="A4" i="15"/>
  <c r="A3" i="15"/>
  <c r="A14" i="7"/>
  <c r="A13" i="7"/>
  <c r="A11" i="7"/>
  <c r="A9" i="7"/>
  <c r="A7" i="7"/>
  <c r="A5" i="7"/>
  <c r="A3" i="7"/>
  <c r="A4" i="7"/>
  <c r="J2" i="17" l="1"/>
  <c r="G2" i="17"/>
  <c r="D2" i="17"/>
  <c r="J25" i="9"/>
  <c r="J24" i="9"/>
  <c r="J23" i="9"/>
  <c r="G25" i="9"/>
  <c r="G24" i="9"/>
  <c r="G23" i="9"/>
  <c r="D25" i="9"/>
  <c r="D24" i="9"/>
  <c r="D23" i="9"/>
  <c r="J20" i="9"/>
  <c r="J19" i="9"/>
  <c r="J18" i="9"/>
  <c r="G20" i="9"/>
  <c r="G19" i="9"/>
  <c r="G18" i="9"/>
  <c r="D20" i="9"/>
  <c r="D19" i="9"/>
  <c r="D18" i="9"/>
  <c r="J15" i="9"/>
  <c r="J14" i="9"/>
  <c r="J13" i="9"/>
  <c r="G15" i="9"/>
  <c r="G14" i="9"/>
  <c r="G13" i="9"/>
  <c r="D15" i="9"/>
  <c r="D14" i="9"/>
  <c r="D13" i="9"/>
  <c r="J10" i="9"/>
  <c r="J9" i="9"/>
  <c r="J8" i="9"/>
  <c r="G10" i="9"/>
  <c r="G9" i="9"/>
  <c r="G8" i="9"/>
  <c r="D10" i="9"/>
  <c r="D9" i="9"/>
  <c r="D8" i="9"/>
  <c r="A23" i="9"/>
  <c r="A18" i="9"/>
  <c r="A13" i="9"/>
  <c r="A8" i="9"/>
  <c r="A12" i="7"/>
  <c r="A10" i="7"/>
  <c r="A8" i="7"/>
  <c r="A6" i="7"/>
  <c r="A3" i="9" l="1"/>
  <c r="D3" i="17" l="1"/>
  <c r="D8" i="17" s="1"/>
  <c r="G3" i="17"/>
  <c r="G8" i="17" s="1"/>
  <c r="J3" i="17"/>
  <c r="J8" i="17" s="1"/>
  <c r="J3" i="9"/>
  <c r="G3" i="9"/>
  <c r="D3" i="9"/>
  <c r="D5" i="9"/>
  <c r="J5" i="9"/>
  <c r="J4" i="9"/>
  <c r="G5" i="9"/>
  <c r="G4" i="9"/>
  <c r="D4" i="9"/>
</calcChain>
</file>

<file path=xl/sharedStrings.xml><?xml version="1.0" encoding="utf-8"?>
<sst xmlns="http://schemas.openxmlformats.org/spreadsheetml/2006/main" count="255" uniqueCount="44">
  <si>
    <t>Beoordelaar 1: &lt;&lt;&gt;&gt;</t>
  </si>
  <si>
    <t>&lt;MOTIVATIE&gt;</t>
  </si>
  <si>
    <t>Consensus</t>
  </si>
  <si>
    <t>SCORE</t>
  </si>
  <si>
    <t>&lt;INSCHRIJVER&gt;</t>
  </si>
  <si>
    <t>Beoordelaar 1</t>
  </si>
  <si>
    <t>Beoordelaar 2</t>
  </si>
  <si>
    <t>Beoordelaar 3</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</si>
  <si>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Alle antwoorden van een inschrijver dienen realistisch en uitvoerbaar te zijn. Een honorering van de antwoorden zal nimmer leiden tot een verplichte afname van datgene wat inschrijver heeft ingediend. </t>
  </si>
  <si>
    <t>UITSLUITING</t>
  </si>
  <si>
    <t>SCORE:</t>
  </si>
  <si>
    <t>Totaalwaardes criterium open vragen</t>
  </si>
  <si>
    <t>Motivatie consensus:</t>
  </si>
  <si>
    <t xml:space="preserve">Inschrijver beschrijft in maximaal 2 A4 PDF (toe te voegen via TenderNed)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Inschrijver beschrijft tevens een tijdspad wanneer zij welke communicatie uitvoert en welke inspanningen zijn van de contractmanager van opdrachtgever daarbij verwacht.  </t>
  </si>
  <si>
    <r>
      <rPr>
        <sz val="11"/>
        <color theme="1"/>
        <rFont val="Verdana"/>
        <family val="2"/>
      </rPr>
      <t xml:space="preserve">Te behalen waarde bij </t>
    </r>
    <r>
      <rPr>
        <b/>
        <sz val="11"/>
        <color theme="1"/>
        <rFont val="Verdana"/>
        <family val="2"/>
      </rPr>
      <t xml:space="preserve">
Uitmuntend</t>
    </r>
  </si>
  <si>
    <r>
      <rPr>
        <sz val="11"/>
        <color theme="1"/>
        <rFont val="Verdana"/>
        <family val="2"/>
      </rPr>
      <t xml:space="preserve">Te behalen waarde bij </t>
    </r>
    <r>
      <rPr>
        <b/>
        <sz val="11"/>
        <color theme="1"/>
        <rFont val="Verdana"/>
        <family val="2"/>
      </rPr>
      <t xml:space="preserve">
Goed</t>
    </r>
  </si>
  <si>
    <r>
      <rPr>
        <sz val="11"/>
        <color theme="1"/>
        <rFont val="Verdana"/>
        <family val="2"/>
      </rPr>
      <t xml:space="preserve">Te behalen waarde bij </t>
    </r>
    <r>
      <rPr>
        <b/>
        <sz val="11"/>
        <color theme="1"/>
        <rFont val="Verdana"/>
        <family val="2"/>
      </rPr>
      <t xml:space="preserve">
Voldoende</t>
    </r>
  </si>
  <si>
    <r>
      <rPr>
        <sz val="11"/>
        <color theme="1"/>
        <rFont val="Verdana"/>
        <family val="2"/>
      </rPr>
      <t xml:space="preserve">Te behalen waarde bij </t>
    </r>
    <r>
      <rPr>
        <b/>
        <sz val="11"/>
        <color theme="1"/>
        <rFont val="Verdana"/>
        <family val="2"/>
      </rPr>
      <t xml:space="preserve">
Matig</t>
    </r>
  </si>
  <si>
    <r>
      <rPr>
        <sz val="11"/>
        <color theme="1"/>
        <rFont val="Verdana"/>
        <family val="2"/>
      </rPr>
      <t xml:space="preserve">Te behalen waarde bij </t>
    </r>
    <r>
      <rPr>
        <b/>
        <sz val="11"/>
        <color theme="1"/>
        <rFont val="Verdana"/>
        <family val="2"/>
      </rPr>
      <t xml:space="preserve">
Onvoldoende</t>
    </r>
  </si>
  <si>
    <t>1. Accountmanagement</t>
  </si>
  <si>
    <t>Uitmuntend</t>
  </si>
  <si>
    <t>Goed</t>
  </si>
  <si>
    <t>Voldoende</t>
  </si>
  <si>
    <t>Matig</t>
  </si>
  <si>
    <t>Onvoldoende</t>
  </si>
  <si>
    <t>Totaal behaalde waarde gebruiksvriendelijkheid:</t>
  </si>
  <si>
    <t>Totaal behaalde waarde criterium prijs:</t>
  </si>
  <si>
    <t>FICTIEVE EINDWAARDE (prijs-/- kwaliteit):</t>
  </si>
  <si>
    <t>2. OPEN VRAAG</t>
  </si>
  <si>
    <t>Totaal behaalde waarde beantwoording open vraag:</t>
  </si>
  <si>
    <t>2. Plan van aanpak en niveau dienstverlening</t>
  </si>
  <si>
    <t>3. Goede samenwerking, visie op partnerschap</t>
  </si>
  <si>
    <t>4. Aanvragen vanuit opdrachtgever aan de helpdesk van inschrijver</t>
  </si>
  <si>
    <t>1. OPEN VRAGEN</t>
  </si>
  <si>
    <t>Inschrijver 1</t>
  </si>
  <si>
    <t>Inschrijver 2</t>
  </si>
  <si>
    <t>Inscrijver 3</t>
  </si>
  <si>
    <t>2. Open vragen</t>
  </si>
  <si>
    <t>Totaalwaarde criterium kwaliteit</t>
  </si>
  <si>
    <t>Onderdeel</t>
  </si>
  <si>
    <t>Zie bijlage 7 "Kwaliteit"</t>
  </si>
  <si>
    <t>5. Organisatie service</t>
  </si>
  <si>
    <t>6. Milieu en duurzaamheid</t>
  </si>
  <si>
    <t>Totaal score open 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</si>
</sst>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_);\(&quot;€&quot;\ #,##0.00\)"/>
    <numFmt numFmtId="164" formatCode="&quot;€&quot;\ #,##0.00_-;&quot;€&quot;\ #,##0.00\-"/>
    <numFmt numFmtId="165" formatCode="&quot;€&quot;\ #,##0_-"/>
    <numFmt numFmtId="166" formatCode="&quot;€&quot;\ #,##0.00"/>
  </numFmts>
  <fonts count="17"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sz val="11"/>
      <color theme="0"/>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4"/>
      <color theme="1"/>
      <name val="Verdana"/>
      <family val="2"/>
    </font>
    <font>
      <sz val="11"/>
      <color theme="1"/>
      <name val="Verdana"/>
      <family val="2"/>
    </font>
    <font>
      <b/>
      <sz val="14"/>
      <color theme="0"/>
      <name val="Verdana"/>
      <family val="2"/>
    </font>
    <font>
      <b/>
      <sz val="10"/>
      <color theme="0"/>
      <name val="Verdana"/>
      <family val="2"/>
    </font>
  </fonts>
  <fills count="9">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2"/>
        <bgColor indexed="64"/>
      </patternFill>
    </fill>
    <fill>
      <patternFill patternType="solid">
        <fgColor theme="6" tint="-0.49998474074526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82">
    <xf numFmtId="0" fontId="0" fillId="0" borderId="0" xfId="0"/>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8" fillId="0" borderId="0" xfId="0" applyFont="1"/>
    <xf numFmtId="0" fontId="2" fillId="2" borderId="0" xfId="0" applyFont="1" applyFill="1" applyProtection="1"/>
    <xf numFmtId="0" fontId="3" fillId="2" borderId="7" xfId="0" applyFont="1" applyFill="1" applyBorder="1" applyAlignment="1" applyProtection="1">
      <alignment horizontal="left" vertical="center" indent="1"/>
    </xf>
    <xf numFmtId="0" fontId="2" fillId="2" borderId="7" xfId="0" applyFont="1" applyFill="1" applyBorder="1" applyAlignment="1" applyProtection="1">
      <alignment horizontal="left" vertical="center" wrapText="1" indent="1"/>
    </xf>
    <xf numFmtId="0" fontId="2" fillId="2" borderId="7" xfId="0" applyFont="1" applyFill="1" applyBorder="1" applyAlignment="1" applyProtection="1"/>
    <xf numFmtId="0" fontId="4" fillId="2" borderId="7" xfId="0" applyFont="1" applyFill="1" applyBorder="1" applyAlignment="1" applyProtection="1">
      <alignment horizontal="left" vertical="center" indent="1"/>
    </xf>
    <xf numFmtId="164" fontId="2" fillId="2" borderId="7" xfId="0" applyNumberFormat="1"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xf>
    <xf numFmtId="7" fontId="13" fillId="2" borderId="7" xfId="0" applyNumberFormat="1" applyFont="1" applyFill="1" applyBorder="1" applyAlignment="1">
      <alignment horizontal="center" vertical="center"/>
    </xf>
    <xf numFmtId="0" fontId="0" fillId="0" borderId="0" xfId="0" applyFont="1" applyAlignment="1">
      <alignment wrapText="1"/>
    </xf>
    <xf numFmtId="0" fontId="0" fillId="0" borderId="0" xfId="0" applyFont="1"/>
    <xf numFmtId="0" fontId="9" fillId="3" borderId="1" xfId="0" applyFont="1" applyFill="1" applyBorder="1" applyAlignment="1">
      <alignment horizontal="left" vertical="center" wrapText="1" indent="1"/>
    </xf>
    <xf numFmtId="0" fontId="9" fillId="3" borderId="1" xfId="0" applyFont="1" applyFill="1" applyBorder="1" applyAlignment="1">
      <alignment horizontal="center" vertical="center" wrapText="1"/>
    </xf>
    <xf numFmtId="0" fontId="4" fillId="5" borderId="2" xfId="0" applyFont="1" applyFill="1" applyBorder="1" applyAlignment="1" applyProtection="1">
      <alignment horizontal="left" vertical="center" indent="1"/>
      <protection locked="0"/>
    </xf>
    <xf numFmtId="0" fontId="3" fillId="4" borderId="2" xfId="0" applyFont="1" applyFill="1" applyBorder="1" applyAlignment="1" applyProtection="1">
      <alignment horizontal="left" vertical="center" indent="1"/>
    </xf>
    <xf numFmtId="0" fontId="2" fillId="5" borderId="2" xfId="0" applyFont="1" applyFill="1" applyBorder="1" applyAlignment="1" applyProtection="1"/>
    <xf numFmtId="0" fontId="2" fillId="5" borderId="4" xfId="0" applyFont="1" applyFill="1" applyBorder="1" applyAlignment="1" applyProtection="1"/>
    <xf numFmtId="0" fontId="2" fillId="5" borderId="3" xfId="0" applyFont="1" applyFill="1" applyBorder="1" applyAlignment="1" applyProtection="1"/>
    <xf numFmtId="0" fontId="7" fillId="5" borderId="10" xfId="0" applyFont="1" applyFill="1" applyBorder="1" applyAlignment="1" applyProtection="1">
      <alignment horizontal="center" vertical="center"/>
    </xf>
    <xf numFmtId="0" fontId="7" fillId="5" borderId="9" xfId="0" applyFont="1" applyFill="1" applyBorder="1" applyAlignment="1" applyProtection="1">
      <alignment horizontal="center" vertical="center"/>
    </xf>
    <xf numFmtId="0" fontId="10" fillId="3" borderId="2" xfId="0" applyFont="1" applyFill="1" applyBorder="1" applyAlignment="1" applyProtection="1">
      <alignment horizontal="center" vertical="center" wrapText="1"/>
      <protection locked="0"/>
    </xf>
    <xf numFmtId="164" fontId="2" fillId="7" borderId="1" xfId="0" applyNumberFormat="1" applyFont="1" applyFill="1" applyBorder="1" applyAlignment="1">
      <alignment horizontal="center" vertical="center" wrapText="1"/>
    </xf>
    <xf numFmtId="0" fontId="10" fillId="5" borderId="2" xfId="0" applyFont="1" applyFill="1" applyBorder="1" applyAlignment="1" applyProtection="1">
      <alignment horizontal="center" vertical="center" wrapText="1"/>
    </xf>
    <xf numFmtId="0" fontId="1" fillId="5" borderId="2" xfId="0" applyFont="1" applyFill="1" applyBorder="1" applyAlignment="1">
      <alignment vertical="center"/>
    </xf>
    <xf numFmtId="0" fontId="1" fillId="5" borderId="4" xfId="0" applyFont="1" applyFill="1" applyBorder="1" applyAlignment="1">
      <alignment vertical="center"/>
    </xf>
    <xf numFmtId="0" fontId="1" fillId="5" borderId="3" xfId="0" applyFont="1" applyFill="1" applyBorder="1" applyAlignment="1">
      <alignment vertical="center"/>
    </xf>
    <xf numFmtId="166" fontId="14"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xf>
    <xf numFmtId="0" fontId="1" fillId="0" borderId="0" xfId="0" applyFont="1" applyFill="1" applyBorder="1" applyAlignment="1">
      <alignment horizontal="right" vertical="center"/>
    </xf>
    <xf numFmtId="7" fontId="13" fillId="0" borderId="0" xfId="0" applyNumberFormat="1" applyFont="1" applyFill="1" applyBorder="1" applyAlignment="1">
      <alignment horizontal="center" vertical="center"/>
    </xf>
    <xf numFmtId="0" fontId="0" fillId="0" borderId="0" xfId="0" applyFill="1" applyBorder="1"/>
    <xf numFmtId="0" fontId="14" fillId="4" borderId="2" xfId="0" applyFont="1" applyFill="1" applyBorder="1" applyAlignment="1">
      <alignment horizontal="justify" vertical="center" wrapText="1"/>
    </xf>
    <xf numFmtId="0" fontId="4" fillId="0" borderId="4" xfId="0" applyFont="1" applyFill="1" applyBorder="1" applyAlignment="1">
      <alignment vertical="center"/>
    </xf>
    <xf numFmtId="0" fontId="3" fillId="5" borderId="10" xfId="0" applyFont="1" applyFill="1" applyBorder="1" applyAlignment="1" applyProtection="1">
      <alignment horizontal="center" vertical="center"/>
    </xf>
    <xf numFmtId="0" fontId="0" fillId="0" borderId="0" xfId="0" applyFont="1" applyAlignment="1">
      <alignment vertical="center"/>
    </xf>
    <xf numFmtId="0" fontId="2" fillId="6" borderId="1" xfId="0" applyFont="1" applyFill="1" applyBorder="1" applyAlignment="1" applyProtection="1">
      <alignment vertical="center" wrapText="1"/>
    </xf>
    <xf numFmtId="0" fontId="2" fillId="6" borderId="6" xfId="0" applyFont="1" applyFill="1" applyBorder="1" applyAlignment="1" applyProtection="1">
      <alignment vertical="center" wrapText="1"/>
    </xf>
    <xf numFmtId="0" fontId="16" fillId="5" borderId="1" xfId="0" applyFont="1" applyFill="1" applyBorder="1" applyAlignment="1" applyProtection="1">
      <alignment vertical="center"/>
    </xf>
    <xf numFmtId="0" fontId="14" fillId="6"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4" fillId="5" borderId="1" xfId="0" applyFont="1" applyFill="1" applyBorder="1" applyAlignment="1">
      <alignment horizontal="center" vertical="center"/>
    </xf>
    <xf numFmtId="165" fontId="3" fillId="5" borderId="2" xfId="0" applyNumberFormat="1" applyFont="1" applyFill="1" applyBorder="1" applyAlignment="1" applyProtection="1">
      <alignment horizontal="center" vertical="center"/>
      <protection locked="0"/>
    </xf>
    <xf numFmtId="165" fontId="3" fillId="5" borderId="3" xfId="0" applyNumberFormat="1" applyFont="1" applyFill="1" applyBorder="1" applyAlignment="1" applyProtection="1">
      <alignment horizontal="center" vertical="center"/>
      <protection locked="0"/>
    </xf>
    <xf numFmtId="165" fontId="3" fillId="7" borderId="8" xfId="0" applyNumberFormat="1" applyFont="1" applyFill="1" applyBorder="1" applyAlignment="1" applyProtection="1">
      <alignment horizontal="center" vertical="center"/>
      <protection locked="0"/>
    </xf>
    <xf numFmtId="165" fontId="3" fillId="7" borderId="5" xfId="0" applyNumberFormat="1" applyFont="1" applyFill="1" applyBorder="1" applyAlignment="1" applyProtection="1">
      <alignment horizontal="center" vertical="center"/>
      <protection locked="0"/>
    </xf>
    <xf numFmtId="165" fontId="4" fillId="5" borderId="4" xfId="0" applyNumberFormat="1" applyFont="1" applyFill="1" applyBorder="1" applyAlignment="1" applyProtection="1">
      <alignment horizontal="center" vertical="center"/>
      <protection locked="0"/>
    </xf>
    <xf numFmtId="165" fontId="4" fillId="5" borderId="3" xfId="0" applyNumberFormat="1" applyFont="1" applyFill="1" applyBorder="1" applyAlignment="1" applyProtection="1">
      <alignment horizontal="center" vertical="center"/>
      <protection locked="0"/>
    </xf>
    <xf numFmtId="165" fontId="3" fillId="7" borderId="2" xfId="0" applyNumberFormat="1" applyFont="1" applyFill="1" applyBorder="1" applyAlignment="1" applyProtection="1">
      <alignment horizontal="center" vertical="center"/>
      <protection locked="0"/>
    </xf>
    <xf numFmtId="165" fontId="3" fillId="7"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3" fillId="4" borderId="2" xfId="0" applyNumberFormat="1" applyFont="1" applyFill="1" applyBorder="1" applyAlignment="1" applyProtection="1">
      <alignment horizontal="center" vertical="center"/>
    </xf>
    <xf numFmtId="0" fontId="3" fillId="6" borderId="1" xfId="0" applyFont="1" applyFill="1" applyBorder="1" applyAlignment="1">
      <alignment horizontal="left" vertical="center" wrapText="1"/>
    </xf>
    <xf numFmtId="164" fontId="2" fillId="6" borderId="6" xfId="0" applyNumberFormat="1" applyFont="1" applyFill="1" applyBorder="1" applyAlignment="1" applyProtection="1">
      <alignment horizontal="center" vertical="center" wrapText="1"/>
      <protection locked="0"/>
    </xf>
    <xf numFmtId="164" fontId="2" fillId="6" borderId="7" xfId="0" applyNumberFormat="1" applyFont="1" applyFill="1" applyBorder="1" applyAlignment="1" applyProtection="1">
      <alignment horizontal="center" vertical="center" wrapText="1"/>
      <protection locked="0"/>
    </xf>
    <xf numFmtId="164" fontId="2" fillId="6" borderId="9" xfId="0" applyNumberFormat="1" applyFont="1" applyFill="1" applyBorder="1" applyAlignment="1" applyProtection="1">
      <alignment horizontal="center" vertical="center" wrapText="1"/>
      <protection locked="0"/>
    </xf>
    <xf numFmtId="0" fontId="11" fillId="3" borderId="1" xfId="0" applyFont="1" applyFill="1" applyBorder="1" applyAlignment="1">
      <alignment horizontal="right" vertical="center" wrapText="1"/>
    </xf>
    <xf numFmtId="0" fontId="12" fillId="5" borderId="1" xfId="0" applyFont="1" applyFill="1" applyBorder="1" applyAlignment="1">
      <alignment horizontal="right" vertical="center" wrapText="1"/>
    </xf>
    <xf numFmtId="0" fontId="9" fillId="5" borderId="10" xfId="0" applyFont="1" applyFill="1" applyBorder="1" applyAlignment="1">
      <alignment horizontal="left" vertical="center"/>
    </xf>
    <xf numFmtId="0" fontId="9" fillId="5" borderId="5" xfId="0" applyFont="1" applyFill="1" applyBorder="1" applyAlignment="1">
      <alignment horizontal="left" vertical="center"/>
    </xf>
    <xf numFmtId="0" fontId="4" fillId="8" borderId="1" xfId="0" applyFont="1" applyFill="1" applyBorder="1" applyAlignment="1">
      <alignment horizontal="right" vertical="center"/>
    </xf>
    <xf numFmtId="166" fontId="4" fillId="8" borderId="0" xfId="0" applyNumberFormat="1" applyFont="1" applyFill="1" applyAlignment="1">
      <alignment horizontal="center" vertical="center"/>
    </xf>
    <xf numFmtId="0" fontId="4" fillId="8" borderId="2" xfId="0" applyFont="1" applyFill="1" applyBorder="1" applyAlignment="1">
      <alignment horizontal="left" vertical="center"/>
    </xf>
    <xf numFmtId="0" fontId="4" fillId="8" borderId="4" xfId="0" applyFont="1" applyFill="1" applyBorder="1" applyAlignment="1">
      <alignment horizontal="left" vertical="center"/>
    </xf>
    <xf numFmtId="0" fontId="4" fillId="8" borderId="1" xfId="0" applyFont="1" applyFill="1" applyBorder="1" applyAlignment="1">
      <alignment horizontal="center" vertical="center"/>
    </xf>
    <xf numFmtId="0" fontId="1" fillId="4" borderId="1" xfId="0" applyFont="1" applyFill="1" applyBorder="1" applyAlignment="1">
      <alignment horizontal="right" vertical="center"/>
    </xf>
    <xf numFmtId="0" fontId="15" fillId="8" borderId="1" xfId="0" applyFont="1" applyFill="1" applyBorder="1" applyAlignment="1">
      <alignment horizontal="center" vertical="center"/>
    </xf>
    <xf numFmtId="7" fontId="15" fillId="8" borderId="1" xfId="0" applyNumberFormat="1" applyFont="1" applyFill="1" applyBorder="1" applyAlignment="1">
      <alignment horizontal="center" vertical="center"/>
    </xf>
    <xf numFmtId="7" fontId="13" fillId="7" borderId="2" xfId="0" applyNumberFormat="1" applyFont="1" applyFill="1" applyBorder="1" applyAlignment="1" applyProtection="1">
      <alignment horizontal="center" vertical="center"/>
      <protection locked="0"/>
    </xf>
    <xf numFmtId="7" fontId="13" fillId="7" borderId="3" xfId="0" applyNumberFormat="1" applyFont="1" applyFill="1" applyBorder="1" applyAlignment="1" applyProtection="1">
      <alignment horizontal="center" vertical="center"/>
      <protection locked="0"/>
    </xf>
    <xf numFmtId="7" fontId="13" fillId="7" borderId="1" xfId="0" applyNumberFormat="1" applyFont="1" applyFill="1" applyBorder="1" applyAlignment="1" applyProtection="1">
      <alignment horizontal="center" vertical="center"/>
      <protection locked="0"/>
    </xf>
    <xf numFmtId="7" fontId="13" fillId="7" borderId="2" xfId="0" applyNumberFormat="1" applyFont="1" applyFill="1" applyBorder="1" applyAlignment="1">
      <alignment horizontal="center" vertical="center"/>
    </xf>
    <xf numFmtId="7" fontId="13" fillId="7" borderId="3" xfId="0" applyNumberFormat="1" applyFont="1" applyFill="1" applyBorder="1" applyAlignment="1">
      <alignment horizontal="center" vertical="center"/>
    </xf>
    <xf numFmtId="0" fontId="4" fillId="8" borderId="1" xfId="0" applyFont="1" applyFill="1" applyBorder="1" applyAlignment="1">
      <alignment horizontal="left" vertical="center"/>
    </xf>
    <xf numFmtId="0" fontId="4" fillId="8" borderId="8" xfId="0" applyFont="1" applyFill="1" applyBorder="1" applyAlignment="1">
      <alignment horizontal="left"/>
    </xf>
    <xf numFmtId="0" fontId="1" fillId="5" borderId="2" xfId="0" applyFont="1" applyFill="1" applyBorder="1" applyAlignment="1">
      <alignment horizontal="left" vertical="center"/>
    </xf>
    <xf numFmtId="0" fontId="1" fillId="5" borderId="3" xfId="0" applyFont="1" applyFill="1" applyBorder="1" applyAlignment="1">
      <alignment horizontal="left" vertical="center"/>
    </xf>
    <xf numFmtId="0" fontId="1" fillId="5" borderId="4" xfId="0" applyFont="1" applyFill="1" applyBorder="1" applyAlignment="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37"/>
  <sheetViews>
    <sheetView showGridLines="0" topLeftCell="A11" zoomScale="80" zoomScaleNormal="80" workbookViewId="0">
      <selection activeCell="E15" sqref="E15"/>
    </sheetView>
  </sheetViews>
  <sheetFormatPr baseColWidth="10" defaultColWidth="8.83203125" defaultRowHeight="15" x14ac:dyDescent="0.2"/>
  <cols>
    <col min="1" max="1" width="106.1640625" customWidth="1"/>
    <col min="2" max="6" width="24.1640625" customWidth="1"/>
    <col min="7" max="7" width="15.83203125" customWidth="1"/>
  </cols>
  <sheetData>
    <row r="1" spans="1:6" ht="30" customHeight="1" x14ac:dyDescent="0.2">
      <c r="A1" s="44" t="s">
        <v>28</v>
      </c>
      <c r="B1" s="44"/>
      <c r="C1" s="44"/>
      <c r="D1" s="44"/>
      <c r="E1" s="44"/>
      <c r="F1" s="44"/>
    </row>
    <row r="2" spans="1:6" s="13" customFormat="1" ht="79" customHeight="1" x14ac:dyDescent="0.2">
      <c r="A2" s="43" t="s">
        <v>8</v>
      </c>
      <c r="B2" s="43"/>
      <c r="C2" s="43"/>
      <c r="D2" s="43"/>
      <c r="E2" s="43"/>
      <c r="F2" s="43"/>
    </row>
    <row r="3" spans="1:6" s="13" customFormat="1" ht="99" customHeight="1" x14ac:dyDescent="0.2">
      <c r="A3" s="42" t="s">
        <v>13</v>
      </c>
      <c r="B3" s="42"/>
      <c r="C3" s="42"/>
      <c r="D3" s="42"/>
      <c r="E3" s="42"/>
      <c r="F3" s="42"/>
    </row>
    <row r="4" spans="1:6" s="14" customFormat="1" ht="42" customHeight="1" x14ac:dyDescent="0.2">
      <c r="A4" s="15" t="s">
        <v>19</v>
      </c>
      <c r="B4" s="16" t="s">
        <v>14</v>
      </c>
      <c r="C4" s="16" t="s">
        <v>15</v>
      </c>
      <c r="D4" s="16" t="s">
        <v>16</v>
      </c>
      <c r="E4" s="16" t="s">
        <v>17</v>
      </c>
      <c r="F4" s="16" t="s">
        <v>18</v>
      </c>
    </row>
    <row r="5" spans="1:6" s="14" customFormat="1" ht="97" customHeight="1" x14ac:dyDescent="0.2">
      <c r="A5" s="35" t="s">
        <v>40</v>
      </c>
      <c r="B5" s="30">
        <v>10000</v>
      </c>
      <c r="C5" s="30">
        <v>7000</v>
      </c>
      <c r="D5" s="30">
        <v>0</v>
      </c>
      <c r="E5" s="30">
        <v>-10000</v>
      </c>
      <c r="F5" s="30" t="s">
        <v>9</v>
      </c>
    </row>
    <row r="6" spans="1:6" s="14" customFormat="1" ht="42" customHeight="1" x14ac:dyDescent="0.2">
      <c r="A6" s="15" t="s">
        <v>30</v>
      </c>
      <c r="B6" s="16" t="s">
        <v>14</v>
      </c>
      <c r="C6" s="16" t="s">
        <v>15</v>
      </c>
      <c r="D6" s="16" t="s">
        <v>16</v>
      </c>
      <c r="E6" s="16" t="s">
        <v>17</v>
      </c>
      <c r="F6" s="16" t="s">
        <v>18</v>
      </c>
    </row>
    <row r="7" spans="1:6" s="14" customFormat="1" ht="97" customHeight="1" x14ac:dyDescent="0.2">
      <c r="A7" s="35" t="s">
        <v>40</v>
      </c>
      <c r="B7" s="30">
        <v>30000</v>
      </c>
      <c r="C7" s="30">
        <v>21000</v>
      </c>
      <c r="D7" s="30">
        <v>0</v>
      </c>
      <c r="E7" s="30">
        <v>-30000</v>
      </c>
      <c r="F7" s="30" t="s">
        <v>9</v>
      </c>
    </row>
    <row r="8" spans="1:6" s="14" customFormat="1" ht="42" customHeight="1" x14ac:dyDescent="0.2">
      <c r="A8" s="15" t="s">
        <v>31</v>
      </c>
      <c r="B8" s="16" t="s">
        <v>14</v>
      </c>
      <c r="C8" s="16" t="s">
        <v>15</v>
      </c>
      <c r="D8" s="16" t="s">
        <v>16</v>
      </c>
      <c r="E8" s="16" t="s">
        <v>17</v>
      </c>
      <c r="F8" s="16" t="s">
        <v>18</v>
      </c>
    </row>
    <row r="9" spans="1:6" s="14" customFormat="1" ht="97" customHeight="1" x14ac:dyDescent="0.2">
      <c r="A9" s="35" t="s">
        <v>40</v>
      </c>
      <c r="B9" s="30">
        <v>30000</v>
      </c>
      <c r="C9" s="30">
        <v>21000</v>
      </c>
      <c r="D9" s="30">
        <v>0</v>
      </c>
      <c r="E9" s="30">
        <v>-30000</v>
      </c>
      <c r="F9" s="30" t="s">
        <v>9</v>
      </c>
    </row>
    <row r="10" spans="1:6" s="14" customFormat="1" ht="42" customHeight="1" x14ac:dyDescent="0.2">
      <c r="A10" s="15" t="s">
        <v>32</v>
      </c>
      <c r="B10" s="16" t="s">
        <v>14</v>
      </c>
      <c r="C10" s="16" t="s">
        <v>15</v>
      </c>
      <c r="D10" s="16" t="s">
        <v>16</v>
      </c>
      <c r="E10" s="16" t="s">
        <v>17</v>
      </c>
      <c r="F10" s="16" t="s">
        <v>18</v>
      </c>
    </row>
    <row r="11" spans="1:6" s="14" customFormat="1" ht="97" customHeight="1" x14ac:dyDescent="0.2">
      <c r="A11" s="35" t="s">
        <v>40</v>
      </c>
      <c r="B11" s="30">
        <v>30000</v>
      </c>
      <c r="C11" s="30">
        <v>21000</v>
      </c>
      <c r="D11" s="30">
        <v>0</v>
      </c>
      <c r="E11" s="30">
        <v>-30000</v>
      </c>
      <c r="F11" s="30" t="s">
        <v>9</v>
      </c>
    </row>
    <row r="12" spans="1:6" s="14" customFormat="1" ht="42" customHeight="1" x14ac:dyDescent="0.2">
      <c r="A12" s="15" t="s">
        <v>41</v>
      </c>
      <c r="B12" s="16" t="s">
        <v>14</v>
      </c>
      <c r="C12" s="16" t="s">
        <v>15</v>
      </c>
      <c r="D12" s="16" t="s">
        <v>16</v>
      </c>
      <c r="E12" s="16" t="s">
        <v>17</v>
      </c>
      <c r="F12" s="16" t="s">
        <v>18</v>
      </c>
    </row>
    <row r="13" spans="1:6" s="14" customFormat="1" ht="97" customHeight="1" x14ac:dyDescent="0.2">
      <c r="A13" s="35" t="s">
        <v>40</v>
      </c>
      <c r="B13" s="30">
        <v>30000</v>
      </c>
      <c r="C13" s="30">
        <v>21000</v>
      </c>
      <c r="D13" s="30">
        <v>0</v>
      </c>
      <c r="E13" s="30">
        <v>-30000</v>
      </c>
      <c r="F13" s="30" t="s">
        <v>9</v>
      </c>
    </row>
    <row r="14" spans="1:6" s="14" customFormat="1" ht="42" customHeight="1" x14ac:dyDescent="0.2">
      <c r="A14" s="15" t="s">
        <v>42</v>
      </c>
      <c r="B14" s="16" t="s">
        <v>14</v>
      </c>
      <c r="C14" s="16" t="s">
        <v>15</v>
      </c>
      <c r="D14" s="16" t="s">
        <v>16</v>
      </c>
      <c r="E14" s="16" t="s">
        <v>17</v>
      </c>
      <c r="F14" s="16" t="s">
        <v>18</v>
      </c>
    </row>
    <row r="15" spans="1:6" s="14" customFormat="1" ht="97" customHeight="1" x14ac:dyDescent="0.2">
      <c r="A15" s="35" t="s">
        <v>40</v>
      </c>
      <c r="B15" s="30">
        <v>10000</v>
      </c>
      <c r="C15" s="30">
        <v>7000</v>
      </c>
      <c r="D15" s="30">
        <v>0</v>
      </c>
      <c r="E15" s="30">
        <v>-10000</v>
      </c>
      <c r="F15" s="30" t="s">
        <v>9</v>
      </c>
    </row>
    <row r="16" spans="1:6" ht="20" customHeight="1" x14ac:dyDescent="0.2">
      <c r="A16" s="27"/>
      <c r="B16" s="28"/>
      <c r="C16" s="28"/>
      <c r="D16" s="28"/>
      <c r="E16" s="28"/>
      <c r="F16" s="29"/>
    </row>
    <row r="17" spans="1:1" x14ac:dyDescent="0.2">
      <c r="A17" s="4"/>
    </row>
    <row r="18" spans="1:1" x14ac:dyDescent="0.2">
      <c r="A18" s="4" t="s">
        <v>10</v>
      </c>
    </row>
    <row r="19" spans="1:1" x14ac:dyDescent="0.2">
      <c r="A19" s="4" t="s">
        <v>20</v>
      </c>
    </row>
    <row r="20" spans="1:1" x14ac:dyDescent="0.2">
      <c r="A20" s="4" t="s">
        <v>21</v>
      </c>
    </row>
    <row r="21" spans="1:1" x14ac:dyDescent="0.2">
      <c r="A21" s="4" t="s">
        <v>22</v>
      </c>
    </row>
    <row r="22" spans="1:1" x14ac:dyDescent="0.2">
      <c r="A22" s="4" t="s">
        <v>23</v>
      </c>
    </row>
    <row r="23" spans="1:1" x14ac:dyDescent="0.2">
      <c r="A23" s="4" t="s">
        <v>24</v>
      </c>
    </row>
    <row r="24" spans="1:1" x14ac:dyDescent="0.2">
      <c r="A24" s="4"/>
    </row>
    <row r="25" spans="1:1" x14ac:dyDescent="0.2">
      <c r="A25" s="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sheetData>
  <sheetProtection algorithmName="SHA-512" hashValue="0+e1/3uAVBJO/gTRRkVMzAkZvfsNbbDYBU/U32V0/7sgwsUSMtCMSbvY0fUgkXC6TMU8jM3WctalQMi3303Ipg==" saltValue="EUJWLR93eDmAzB11LcIfYQ==" spinCount="100000" sheet="1" objects="1" scenarios="1"/>
  <mergeCells count="3">
    <mergeCell ref="A3:F3"/>
    <mergeCell ref="A2:F2"/>
    <mergeCell ref="A1:F1"/>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5"/>
  <sheetViews>
    <sheetView showGridLines="0" zoomScaleNormal="100" zoomScalePageLayoutView="85" workbookViewId="0">
      <selection activeCell="C5" sqref="C5:D5"/>
    </sheetView>
  </sheetViews>
  <sheetFormatPr baseColWidth="10" defaultColWidth="8.83203125" defaultRowHeight="13" x14ac:dyDescent="0.15"/>
  <cols>
    <col min="1" max="1" width="99" style="2" customWidth="1"/>
    <col min="2" max="2" width="2.83203125" style="5" customWidth="1"/>
    <col min="3" max="3" width="25.83203125" style="3" customWidth="1"/>
    <col min="4" max="4" width="3.83203125" style="3" customWidth="1"/>
    <col min="5" max="5" width="2.83203125" style="3" customWidth="1"/>
    <col min="6" max="6" width="25.83203125" style="3" customWidth="1"/>
    <col min="7" max="7" width="3.83203125" style="3" customWidth="1"/>
    <col min="8" max="8" width="2.83203125" style="3" customWidth="1"/>
    <col min="9" max="9" width="25.83203125" style="2" customWidth="1"/>
    <col min="10" max="10" width="3.83203125" style="2" customWidth="1"/>
    <col min="11" max="11" width="11.6640625" style="2" bestFit="1" customWidth="1"/>
    <col min="12" max="16384" width="8.83203125" style="2"/>
  </cols>
  <sheetData>
    <row r="1" spans="1:11" ht="50" customHeight="1" x14ac:dyDescent="0.2">
      <c r="A1" s="17" t="s">
        <v>0</v>
      </c>
      <c r="B1" s="9"/>
      <c r="C1" s="49" t="s">
        <v>4</v>
      </c>
      <c r="D1" s="50"/>
      <c r="E1" s="9"/>
      <c r="F1" s="49" t="s">
        <v>4</v>
      </c>
      <c r="G1" s="50"/>
      <c r="H1" s="9"/>
      <c r="I1" s="49" t="s">
        <v>4</v>
      </c>
      <c r="J1" s="50"/>
      <c r="K1" s="1"/>
    </row>
    <row r="2" spans="1:11" ht="32" customHeight="1" x14ac:dyDescent="0.15">
      <c r="A2" s="18" t="s">
        <v>33</v>
      </c>
      <c r="B2" s="6"/>
      <c r="C2" s="53"/>
      <c r="D2" s="54"/>
      <c r="E2" s="6"/>
      <c r="F2" s="55"/>
      <c r="G2" s="54"/>
      <c r="H2" s="6"/>
      <c r="I2" s="55"/>
      <c r="J2" s="54"/>
    </row>
    <row r="3" spans="1:11" ht="20" customHeight="1" x14ac:dyDescent="0.15">
      <c r="A3" s="41" t="str">
        <f>'Beoordelen open vraag'!A4</f>
        <v>1. Accountmanagement</v>
      </c>
      <c r="B3" s="7"/>
      <c r="C3" s="45" t="s">
        <v>3</v>
      </c>
      <c r="D3" s="46"/>
      <c r="E3" s="7"/>
      <c r="F3" s="45" t="s">
        <v>3</v>
      </c>
      <c r="G3" s="46"/>
      <c r="H3" s="7"/>
      <c r="I3" s="45" t="s">
        <v>3</v>
      </c>
      <c r="J3" s="46"/>
    </row>
    <row r="4" spans="1:11" ht="130" customHeight="1" x14ac:dyDescent="0.15">
      <c r="A4" s="39" t="str">
        <f>'Beoordelen open vraag'!A5</f>
        <v>Zie bijlage 7 "Kwaliteit"</v>
      </c>
      <c r="B4" s="7"/>
      <c r="C4" s="47" t="s">
        <v>1</v>
      </c>
      <c r="D4" s="48"/>
      <c r="E4" s="7"/>
      <c r="F4" s="51" t="s">
        <v>1</v>
      </c>
      <c r="G4" s="52"/>
      <c r="H4" s="7"/>
      <c r="I4" s="51" t="s">
        <v>1</v>
      </c>
      <c r="J4" s="52"/>
    </row>
    <row r="5" spans="1:11" ht="20" customHeight="1" x14ac:dyDescent="0.15">
      <c r="A5" s="41" t="str">
        <f>'Beoordelen open vraag'!A6</f>
        <v>2. Plan van aanpak en niveau dienstverlening</v>
      </c>
      <c r="B5" s="7"/>
      <c r="C5" s="45" t="s">
        <v>3</v>
      </c>
      <c r="D5" s="46"/>
      <c r="E5" s="7"/>
      <c r="F5" s="45" t="s">
        <v>3</v>
      </c>
      <c r="G5" s="46"/>
      <c r="H5" s="7"/>
      <c r="I5" s="45" t="s">
        <v>3</v>
      </c>
      <c r="J5" s="46"/>
    </row>
    <row r="6" spans="1:11" ht="130" customHeight="1" x14ac:dyDescent="0.15">
      <c r="A6" s="40" t="str">
        <f>'Beoordelen open vraag'!A7</f>
        <v>Zie bijlage 7 "Kwaliteit"</v>
      </c>
      <c r="B6" s="7"/>
      <c r="C6" s="47" t="s">
        <v>1</v>
      </c>
      <c r="D6" s="48"/>
      <c r="E6" s="7"/>
      <c r="F6" s="47" t="s">
        <v>1</v>
      </c>
      <c r="G6" s="48"/>
      <c r="H6" s="7"/>
      <c r="I6" s="47" t="s">
        <v>1</v>
      </c>
      <c r="J6" s="48"/>
    </row>
    <row r="7" spans="1:11" ht="20" customHeight="1" x14ac:dyDescent="0.15">
      <c r="A7" s="41" t="str">
        <f>'Beoordelen open vraag'!A8</f>
        <v>3. Goede samenwerking, visie op partnerschap</v>
      </c>
      <c r="B7" s="7"/>
      <c r="C7" s="45" t="s">
        <v>3</v>
      </c>
      <c r="D7" s="46"/>
      <c r="E7" s="7"/>
      <c r="F7" s="45" t="s">
        <v>3</v>
      </c>
      <c r="G7" s="46"/>
      <c r="H7" s="7"/>
      <c r="I7" s="45" t="s">
        <v>3</v>
      </c>
      <c r="J7" s="46"/>
    </row>
    <row r="8" spans="1:11" ht="130" customHeight="1" x14ac:dyDescent="0.15">
      <c r="A8" s="40" t="str">
        <f>'Beoordelen open vraag'!A9</f>
        <v>Zie bijlage 7 "Kwaliteit"</v>
      </c>
      <c r="B8" s="7"/>
      <c r="C8" s="47" t="s">
        <v>1</v>
      </c>
      <c r="D8" s="48"/>
      <c r="E8" s="7"/>
      <c r="F8" s="47" t="s">
        <v>1</v>
      </c>
      <c r="G8" s="48"/>
      <c r="H8" s="7"/>
      <c r="I8" s="47" t="s">
        <v>1</v>
      </c>
      <c r="J8" s="48"/>
    </row>
    <row r="9" spans="1:11" ht="20" customHeight="1" x14ac:dyDescent="0.15">
      <c r="A9" s="41" t="str">
        <f>'Beoordelen open vraag'!A10</f>
        <v>4. Aanvragen vanuit opdrachtgever aan de helpdesk van inschrijver</v>
      </c>
      <c r="B9" s="7"/>
      <c r="C9" s="45" t="s">
        <v>3</v>
      </c>
      <c r="D9" s="46"/>
      <c r="E9" s="7"/>
      <c r="F9" s="45" t="s">
        <v>3</v>
      </c>
      <c r="G9" s="46"/>
      <c r="H9" s="7"/>
      <c r="I9" s="45" t="s">
        <v>3</v>
      </c>
      <c r="J9" s="46"/>
    </row>
    <row r="10" spans="1:11" ht="130" customHeight="1" x14ac:dyDescent="0.15">
      <c r="A10" s="40" t="str">
        <f>'Beoordelen open vraag'!A11</f>
        <v>Zie bijlage 7 "Kwaliteit"</v>
      </c>
      <c r="B10" s="7"/>
      <c r="C10" s="47" t="s">
        <v>1</v>
      </c>
      <c r="D10" s="48"/>
      <c r="E10" s="7"/>
      <c r="F10" s="47" t="s">
        <v>1</v>
      </c>
      <c r="G10" s="48"/>
      <c r="H10" s="7"/>
      <c r="I10" s="47" t="s">
        <v>1</v>
      </c>
      <c r="J10" s="48"/>
    </row>
    <row r="11" spans="1:11" ht="20" customHeight="1" x14ac:dyDescent="0.15">
      <c r="A11" s="41" t="str">
        <f>'Beoordelen open vraag'!A12</f>
        <v>5. Organisatie service</v>
      </c>
      <c r="B11" s="7"/>
      <c r="C11" s="45" t="s">
        <v>3</v>
      </c>
      <c r="D11" s="46"/>
      <c r="E11" s="7"/>
      <c r="F11" s="45" t="s">
        <v>3</v>
      </c>
      <c r="G11" s="46"/>
      <c r="H11" s="7"/>
      <c r="I11" s="45" t="s">
        <v>3</v>
      </c>
      <c r="J11" s="46"/>
    </row>
    <row r="12" spans="1:11" ht="130" customHeight="1" x14ac:dyDescent="0.15">
      <c r="A12" s="40" t="str">
        <f>'Beoordelen open vraag'!A13</f>
        <v>Zie bijlage 7 "Kwaliteit"</v>
      </c>
      <c r="B12" s="7"/>
      <c r="C12" s="47" t="s">
        <v>1</v>
      </c>
      <c r="D12" s="48"/>
      <c r="E12" s="7"/>
      <c r="F12" s="47" t="s">
        <v>1</v>
      </c>
      <c r="G12" s="48"/>
      <c r="H12" s="7"/>
      <c r="I12" s="47" t="s">
        <v>1</v>
      </c>
      <c r="J12" s="48"/>
    </row>
    <row r="13" spans="1:11" ht="20" customHeight="1" x14ac:dyDescent="0.15">
      <c r="A13" s="41" t="str">
        <f>'Beoordelen open vraag'!A14</f>
        <v>6. Milieu en duurzaamheid</v>
      </c>
      <c r="B13" s="7"/>
      <c r="C13" s="45" t="s">
        <v>3</v>
      </c>
      <c r="D13" s="46"/>
      <c r="E13" s="7"/>
      <c r="F13" s="45" t="s">
        <v>3</v>
      </c>
      <c r="G13" s="46"/>
      <c r="H13" s="7"/>
      <c r="I13" s="45" t="s">
        <v>3</v>
      </c>
      <c r="J13" s="46"/>
    </row>
    <row r="14" spans="1:11" ht="130" customHeight="1" x14ac:dyDescent="0.15">
      <c r="A14" s="40" t="str">
        <f>'Beoordelen open vraag'!A15</f>
        <v>Zie bijlage 7 "Kwaliteit"</v>
      </c>
      <c r="B14" s="7"/>
      <c r="C14" s="47" t="s">
        <v>1</v>
      </c>
      <c r="D14" s="48"/>
      <c r="E14" s="7"/>
      <c r="F14" s="47" t="s">
        <v>1</v>
      </c>
      <c r="G14" s="48"/>
      <c r="H14" s="7"/>
      <c r="I14" s="47" t="s">
        <v>1</v>
      </c>
      <c r="J14" s="48"/>
    </row>
    <row r="15" spans="1:11" ht="20" customHeight="1" x14ac:dyDescent="0.15">
      <c r="A15" s="19"/>
      <c r="B15" s="8"/>
      <c r="C15" s="20"/>
      <c r="D15" s="20"/>
      <c r="E15" s="8"/>
      <c r="F15" s="20"/>
      <c r="G15" s="20"/>
      <c r="H15" s="8"/>
      <c r="I15" s="20"/>
      <c r="J15" s="21"/>
    </row>
  </sheetData>
  <sheetProtection algorithmName="SHA-512" hashValue="fZkZEdkgQbfBlnWngnmJ3fWY6V4DiJQsW/QVMoYZbkOw76kV4/fN7POqmT8fzD2jYJeawV/s1a++RS0bI+3qsQ==" saltValue="unT6dO/VW9DDweqaDmQHFg==" spinCount="100000" sheet="1" objects="1" scenarios="1"/>
  <mergeCells count="42">
    <mergeCell ref="C11:D11"/>
    <mergeCell ref="F11:G11"/>
    <mergeCell ref="I11:J11"/>
    <mergeCell ref="C12:D12"/>
    <mergeCell ref="F12:G12"/>
    <mergeCell ref="I12:J12"/>
    <mergeCell ref="C9:D9"/>
    <mergeCell ref="F9:G9"/>
    <mergeCell ref="I9:J9"/>
    <mergeCell ref="C10:D10"/>
    <mergeCell ref="F10:G10"/>
    <mergeCell ref="I10:J10"/>
    <mergeCell ref="C7:D7"/>
    <mergeCell ref="F7:G7"/>
    <mergeCell ref="I7:J7"/>
    <mergeCell ref="C8:D8"/>
    <mergeCell ref="F8:G8"/>
    <mergeCell ref="I8:J8"/>
    <mergeCell ref="C5:D5"/>
    <mergeCell ref="F5:G5"/>
    <mergeCell ref="I5:J5"/>
    <mergeCell ref="C6:D6"/>
    <mergeCell ref="F6:G6"/>
    <mergeCell ref="I6:J6"/>
    <mergeCell ref="C4:D4"/>
    <mergeCell ref="I1:J1"/>
    <mergeCell ref="I4:J4"/>
    <mergeCell ref="C2:D2"/>
    <mergeCell ref="I2:J2"/>
    <mergeCell ref="C1:D1"/>
    <mergeCell ref="F1:G1"/>
    <mergeCell ref="F4:G4"/>
    <mergeCell ref="F2:G2"/>
    <mergeCell ref="C3:D3"/>
    <mergeCell ref="F3:G3"/>
    <mergeCell ref="I3:J3"/>
    <mergeCell ref="C13:D13"/>
    <mergeCell ref="F13:G13"/>
    <mergeCell ref="I13:J13"/>
    <mergeCell ref="C14:D14"/>
    <mergeCell ref="F14:G14"/>
    <mergeCell ref="I14:J14"/>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AB1F8FC5-2CF2-3646-B38E-F9B15B4DAB3A}">
          <x14:formula1>
            <xm:f>'Beoordelen open vraag'!$A$18:$A$23</xm:f>
          </x14:formula1>
          <xm:sqref>C3 I11 F11 C11 I9 F9 C9 I7 F7 C7 I5 F5 C5 I3 F3 F13 C13 I13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5"/>
  <sheetViews>
    <sheetView showGridLines="0" topLeftCell="A10" zoomScaleNormal="100" zoomScalePageLayoutView="85" workbookViewId="0">
      <selection activeCell="I13" sqref="I13:J13"/>
    </sheetView>
  </sheetViews>
  <sheetFormatPr baseColWidth="10" defaultColWidth="8.83203125" defaultRowHeight="13" x14ac:dyDescent="0.15"/>
  <cols>
    <col min="1" max="1" width="99" style="2" customWidth="1"/>
    <col min="2" max="2" width="2.83203125" style="5" customWidth="1"/>
    <col min="3" max="3" width="25.83203125" style="3" customWidth="1"/>
    <col min="4" max="4" width="3.83203125" style="3" customWidth="1"/>
    <col min="5" max="5" width="2.83203125" style="3" customWidth="1"/>
    <col min="6" max="6" width="25.83203125" style="3" customWidth="1"/>
    <col min="7" max="7" width="3.83203125" style="3" customWidth="1"/>
    <col min="8" max="8" width="2.83203125" style="3" customWidth="1"/>
    <col min="9" max="9" width="25.83203125" style="2" customWidth="1"/>
    <col min="10" max="10" width="3.83203125" style="2" customWidth="1"/>
    <col min="11" max="11" width="11.6640625" style="2" bestFit="1" customWidth="1"/>
    <col min="12" max="16384" width="8.83203125" style="2"/>
  </cols>
  <sheetData>
    <row r="1" spans="1:11" ht="50" customHeight="1" x14ac:dyDescent="0.2">
      <c r="A1" s="17" t="s">
        <v>0</v>
      </c>
      <c r="B1" s="9"/>
      <c r="C1" s="49" t="s">
        <v>4</v>
      </c>
      <c r="D1" s="50"/>
      <c r="E1" s="9"/>
      <c r="F1" s="49" t="s">
        <v>4</v>
      </c>
      <c r="G1" s="50"/>
      <c r="H1" s="9"/>
      <c r="I1" s="49" t="s">
        <v>4</v>
      </c>
      <c r="J1" s="50"/>
      <c r="K1" s="1"/>
    </row>
    <row r="2" spans="1:11" ht="32" customHeight="1" x14ac:dyDescent="0.15">
      <c r="A2" s="18" t="s">
        <v>33</v>
      </c>
      <c r="B2" s="6"/>
      <c r="C2" s="53"/>
      <c r="D2" s="54"/>
      <c r="E2" s="6"/>
      <c r="F2" s="55"/>
      <c r="G2" s="54"/>
      <c r="H2" s="6"/>
      <c r="I2" s="55"/>
      <c r="J2" s="54"/>
    </row>
    <row r="3" spans="1:11" ht="20" customHeight="1" x14ac:dyDescent="0.15">
      <c r="A3" s="41" t="str">
        <f>'Beoordelen open vraag'!A4</f>
        <v>1. Accountmanagement</v>
      </c>
      <c r="B3" s="7"/>
      <c r="C3" s="45" t="s">
        <v>3</v>
      </c>
      <c r="D3" s="46"/>
      <c r="E3" s="7"/>
      <c r="F3" s="45" t="s">
        <v>3</v>
      </c>
      <c r="G3" s="46"/>
      <c r="H3" s="7"/>
      <c r="I3" s="45" t="s">
        <v>3</v>
      </c>
      <c r="J3" s="46"/>
    </row>
    <row r="4" spans="1:11" ht="130" customHeight="1" x14ac:dyDescent="0.15">
      <c r="A4" s="39" t="str">
        <f>'Beoordelen open vraag'!A5</f>
        <v>Zie bijlage 7 "Kwaliteit"</v>
      </c>
      <c r="B4" s="7"/>
      <c r="C4" s="47" t="s">
        <v>1</v>
      </c>
      <c r="D4" s="48"/>
      <c r="E4" s="7"/>
      <c r="F4" s="51" t="s">
        <v>1</v>
      </c>
      <c r="G4" s="52"/>
      <c r="H4" s="7"/>
      <c r="I4" s="51" t="s">
        <v>1</v>
      </c>
      <c r="J4" s="52"/>
    </row>
    <row r="5" spans="1:11" ht="20" customHeight="1" x14ac:dyDescent="0.15">
      <c r="A5" s="41" t="str">
        <f>'Beoordelen open vraag'!A6</f>
        <v>2. Plan van aanpak en niveau dienstverlening</v>
      </c>
      <c r="B5" s="7"/>
      <c r="C5" s="45" t="s">
        <v>3</v>
      </c>
      <c r="D5" s="46"/>
      <c r="E5" s="7"/>
      <c r="F5" s="45" t="s">
        <v>3</v>
      </c>
      <c r="G5" s="46"/>
      <c r="H5" s="7"/>
      <c r="I5" s="45" t="s">
        <v>3</v>
      </c>
      <c r="J5" s="46"/>
    </row>
    <row r="6" spans="1:11" ht="130" customHeight="1" x14ac:dyDescent="0.15">
      <c r="A6" s="40" t="str">
        <f>'Beoordelen open vraag'!A7</f>
        <v>Zie bijlage 7 "Kwaliteit"</v>
      </c>
      <c r="B6" s="7"/>
      <c r="C6" s="47" t="s">
        <v>1</v>
      </c>
      <c r="D6" s="48"/>
      <c r="E6" s="7"/>
      <c r="F6" s="47" t="s">
        <v>1</v>
      </c>
      <c r="G6" s="48"/>
      <c r="H6" s="7"/>
      <c r="I6" s="47" t="s">
        <v>1</v>
      </c>
      <c r="J6" s="48"/>
    </row>
    <row r="7" spans="1:11" ht="20" customHeight="1" x14ac:dyDescent="0.15">
      <c r="A7" s="41" t="str">
        <f>'Beoordelen open vraag'!A8</f>
        <v>3. Goede samenwerking, visie op partnerschap</v>
      </c>
      <c r="B7" s="7"/>
      <c r="C7" s="45" t="s">
        <v>3</v>
      </c>
      <c r="D7" s="46"/>
      <c r="E7" s="7"/>
      <c r="F7" s="45" t="s">
        <v>3</v>
      </c>
      <c r="G7" s="46"/>
      <c r="H7" s="7"/>
      <c r="I7" s="45" t="s">
        <v>3</v>
      </c>
      <c r="J7" s="46"/>
    </row>
    <row r="8" spans="1:11" ht="130" customHeight="1" x14ac:dyDescent="0.15">
      <c r="A8" s="40" t="str">
        <f>'Beoordelen open vraag'!A9</f>
        <v>Zie bijlage 7 "Kwaliteit"</v>
      </c>
      <c r="B8" s="7"/>
      <c r="C8" s="47" t="s">
        <v>1</v>
      </c>
      <c r="D8" s="48"/>
      <c r="E8" s="7"/>
      <c r="F8" s="47" t="s">
        <v>1</v>
      </c>
      <c r="G8" s="48"/>
      <c r="H8" s="7"/>
      <c r="I8" s="47" t="s">
        <v>1</v>
      </c>
      <c r="J8" s="48"/>
    </row>
    <row r="9" spans="1:11" ht="20" customHeight="1" x14ac:dyDescent="0.15">
      <c r="A9" s="41" t="str">
        <f>'Beoordelen open vraag'!A10</f>
        <v>4. Aanvragen vanuit opdrachtgever aan de helpdesk van inschrijver</v>
      </c>
      <c r="B9" s="7"/>
      <c r="C9" s="45" t="s">
        <v>3</v>
      </c>
      <c r="D9" s="46"/>
      <c r="E9" s="7"/>
      <c r="F9" s="45" t="s">
        <v>3</v>
      </c>
      <c r="G9" s="46"/>
      <c r="H9" s="7"/>
      <c r="I9" s="45" t="s">
        <v>3</v>
      </c>
      <c r="J9" s="46"/>
    </row>
    <row r="10" spans="1:11" ht="130" customHeight="1" x14ac:dyDescent="0.15">
      <c r="A10" s="40" t="str">
        <f>'Beoordelen open vraag'!A11</f>
        <v>Zie bijlage 7 "Kwaliteit"</v>
      </c>
      <c r="B10" s="7"/>
      <c r="C10" s="47" t="s">
        <v>1</v>
      </c>
      <c r="D10" s="48"/>
      <c r="E10" s="7"/>
      <c r="F10" s="47" t="s">
        <v>1</v>
      </c>
      <c r="G10" s="48"/>
      <c r="H10" s="7"/>
      <c r="I10" s="47" t="s">
        <v>1</v>
      </c>
      <c r="J10" s="48"/>
    </row>
    <row r="11" spans="1:11" ht="20" customHeight="1" x14ac:dyDescent="0.15">
      <c r="A11" s="41" t="str">
        <f>'Beoordelen open vraag'!A12</f>
        <v>5. Organisatie service</v>
      </c>
      <c r="B11" s="7"/>
      <c r="C11" s="45" t="s">
        <v>3</v>
      </c>
      <c r="D11" s="46"/>
      <c r="E11" s="7"/>
      <c r="F11" s="45" t="s">
        <v>3</v>
      </c>
      <c r="G11" s="46"/>
      <c r="H11" s="7"/>
      <c r="I11" s="45" t="s">
        <v>3</v>
      </c>
      <c r="J11" s="46"/>
    </row>
    <row r="12" spans="1:11" ht="130" customHeight="1" x14ac:dyDescent="0.15">
      <c r="A12" s="40" t="str">
        <f>'Beoordelen open vraag'!A13</f>
        <v>Zie bijlage 7 "Kwaliteit"</v>
      </c>
      <c r="B12" s="7"/>
      <c r="C12" s="47" t="s">
        <v>1</v>
      </c>
      <c r="D12" s="48"/>
      <c r="E12" s="7"/>
      <c r="F12" s="47" t="s">
        <v>1</v>
      </c>
      <c r="G12" s="48"/>
      <c r="H12" s="7"/>
      <c r="I12" s="47" t="s">
        <v>1</v>
      </c>
      <c r="J12" s="48"/>
    </row>
    <row r="13" spans="1:11" ht="20" customHeight="1" x14ac:dyDescent="0.15">
      <c r="A13" s="41" t="str">
        <f>'Beoordelen open vraag'!A14</f>
        <v>6. Milieu en duurzaamheid</v>
      </c>
      <c r="B13" s="7"/>
      <c r="C13" s="45" t="s">
        <v>3</v>
      </c>
      <c r="D13" s="46"/>
      <c r="E13" s="7"/>
      <c r="F13" s="45" t="s">
        <v>3</v>
      </c>
      <c r="G13" s="46"/>
      <c r="H13" s="7"/>
      <c r="I13" s="45" t="s">
        <v>3</v>
      </c>
      <c r="J13" s="46"/>
    </row>
    <row r="14" spans="1:11" ht="130" customHeight="1" x14ac:dyDescent="0.15">
      <c r="A14" s="40" t="str">
        <f>'Beoordelen open vraag'!A15</f>
        <v>Zie bijlage 7 "Kwaliteit"</v>
      </c>
      <c r="B14" s="7"/>
      <c r="C14" s="47" t="s">
        <v>1</v>
      </c>
      <c r="D14" s="48"/>
      <c r="E14" s="7"/>
      <c r="F14" s="47" t="s">
        <v>1</v>
      </c>
      <c r="G14" s="48"/>
      <c r="H14" s="7"/>
      <c r="I14" s="47" t="s">
        <v>1</v>
      </c>
      <c r="J14" s="48"/>
    </row>
    <row r="15" spans="1:11" ht="20" customHeight="1" x14ac:dyDescent="0.15">
      <c r="A15" s="19"/>
      <c r="B15" s="8"/>
      <c r="C15" s="20"/>
      <c r="D15" s="20"/>
      <c r="E15" s="8"/>
      <c r="F15" s="20"/>
      <c r="G15" s="20"/>
      <c r="H15" s="8"/>
      <c r="I15" s="20"/>
      <c r="J15" s="21"/>
    </row>
  </sheetData>
  <sheetProtection algorithmName="SHA-512" hashValue="3vHx2HzkkwpWCn2QVy89r2lggh0g07U0MbLViUIbNSvV9AZ3swyRLeoITwb1G5ESAJt/JGFYb14qYiQmMdtjIQ==" saltValue="Fc8GRX5dvtz+NhMMC5NMAw==" spinCount="100000" sheet="1" objects="1" scenarios="1"/>
  <mergeCells count="42">
    <mergeCell ref="C11:D11"/>
    <mergeCell ref="F11:G11"/>
    <mergeCell ref="I11:J11"/>
    <mergeCell ref="C12:D12"/>
    <mergeCell ref="F12:G12"/>
    <mergeCell ref="I12:J12"/>
    <mergeCell ref="C9:D9"/>
    <mergeCell ref="F9:G9"/>
    <mergeCell ref="I9:J9"/>
    <mergeCell ref="C10:D10"/>
    <mergeCell ref="F10:G10"/>
    <mergeCell ref="I10:J10"/>
    <mergeCell ref="C7:D7"/>
    <mergeCell ref="F7:G7"/>
    <mergeCell ref="I7:J7"/>
    <mergeCell ref="C8:D8"/>
    <mergeCell ref="F8:G8"/>
    <mergeCell ref="I8:J8"/>
    <mergeCell ref="C5:D5"/>
    <mergeCell ref="F5:G5"/>
    <mergeCell ref="I5:J5"/>
    <mergeCell ref="C6:D6"/>
    <mergeCell ref="F6:G6"/>
    <mergeCell ref="I6:J6"/>
    <mergeCell ref="I1:J1"/>
    <mergeCell ref="C4:D4"/>
    <mergeCell ref="F4:G4"/>
    <mergeCell ref="I4:J4"/>
    <mergeCell ref="C1:D1"/>
    <mergeCell ref="F1:G1"/>
    <mergeCell ref="C2:D2"/>
    <mergeCell ref="F2:G2"/>
    <mergeCell ref="I2:J2"/>
    <mergeCell ref="C3:D3"/>
    <mergeCell ref="F3:G3"/>
    <mergeCell ref="I3:J3"/>
    <mergeCell ref="C13:D13"/>
    <mergeCell ref="F13:G13"/>
    <mergeCell ref="I13:J13"/>
    <mergeCell ref="C14:D14"/>
    <mergeCell ref="F14:G14"/>
    <mergeCell ref="I14:J14"/>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BEEA8916-2C07-4846-A53D-900DE04F7CE8}">
          <x14:formula1>
            <xm:f>'Beoordelen open vraag'!$A$18:$A$23</xm:f>
          </x14:formula1>
          <xm:sqref>C3 I11 F11 C11 I9 F9 C9 I7 F7 C7 I5 F5 C5 I3 F3 F13 C13 I13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5"/>
  <sheetViews>
    <sheetView showGridLines="0" topLeftCell="A10" zoomScaleNormal="100" zoomScalePageLayoutView="85" workbookViewId="0">
      <selection activeCell="I13" sqref="I13:J13"/>
    </sheetView>
  </sheetViews>
  <sheetFormatPr baseColWidth="10" defaultColWidth="8.83203125" defaultRowHeight="13" x14ac:dyDescent="0.15"/>
  <cols>
    <col min="1" max="1" width="99" style="2" customWidth="1"/>
    <col min="2" max="2" width="2.83203125" style="5" customWidth="1"/>
    <col min="3" max="3" width="25.83203125" style="3" customWidth="1"/>
    <col min="4" max="4" width="3.83203125" style="3" customWidth="1"/>
    <col min="5" max="5" width="2.83203125" style="3" customWidth="1"/>
    <col min="6" max="6" width="25.83203125" style="3" customWidth="1"/>
    <col min="7" max="7" width="3.83203125" style="3" customWidth="1"/>
    <col min="8" max="8" width="2.83203125" style="3" customWidth="1"/>
    <col min="9" max="9" width="25.83203125" style="2" customWidth="1"/>
    <col min="10" max="10" width="3.83203125" style="2" customWidth="1"/>
    <col min="11" max="11" width="11.6640625" style="2" bestFit="1" customWidth="1"/>
    <col min="12" max="16384" width="8.83203125" style="2"/>
  </cols>
  <sheetData>
    <row r="1" spans="1:11" ht="50" customHeight="1" x14ac:dyDescent="0.2">
      <c r="A1" s="17" t="s">
        <v>0</v>
      </c>
      <c r="B1" s="9"/>
      <c r="C1" s="49" t="s">
        <v>4</v>
      </c>
      <c r="D1" s="50"/>
      <c r="E1" s="9"/>
      <c r="F1" s="49" t="s">
        <v>4</v>
      </c>
      <c r="G1" s="50"/>
      <c r="H1" s="9"/>
      <c r="I1" s="49" t="s">
        <v>4</v>
      </c>
      <c r="J1" s="50"/>
      <c r="K1" s="1"/>
    </row>
    <row r="2" spans="1:11" ht="32" customHeight="1" x14ac:dyDescent="0.15">
      <c r="A2" s="18" t="s">
        <v>33</v>
      </c>
      <c r="B2" s="6"/>
      <c r="C2" s="53"/>
      <c r="D2" s="54"/>
      <c r="E2" s="6"/>
      <c r="F2" s="55"/>
      <c r="G2" s="54"/>
      <c r="H2" s="6"/>
      <c r="I2" s="55"/>
      <c r="J2" s="54"/>
    </row>
    <row r="3" spans="1:11" ht="20" customHeight="1" x14ac:dyDescent="0.15">
      <c r="A3" s="41" t="str">
        <f>'Beoordelen open vraag'!A4</f>
        <v>1. Accountmanagement</v>
      </c>
      <c r="B3" s="7"/>
      <c r="C3" s="45" t="s">
        <v>3</v>
      </c>
      <c r="D3" s="46"/>
      <c r="E3" s="7"/>
      <c r="F3" s="45" t="s">
        <v>3</v>
      </c>
      <c r="G3" s="46"/>
      <c r="H3" s="7"/>
      <c r="I3" s="45" t="s">
        <v>3</v>
      </c>
      <c r="J3" s="46"/>
    </row>
    <row r="4" spans="1:11" ht="130" customHeight="1" x14ac:dyDescent="0.15">
      <c r="A4" s="39" t="str">
        <f>'Beoordelen open vraag'!A5</f>
        <v>Zie bijlage 7 "Kwaliteit"</v>
      </c>
      <c r="B4" s="7"/>
      <c r="C4" s="47" t="s">
        <v>1</v>
      </c>
      <c r="D4" s="48"/>
      <c r="E4" s="7"/>
      <c r="F4" s="51" t="s">
        <v>1</v>
      </c>
      <c r="G4" s="52"/>
      <c r="H4" s="7"/>
      <c r="I4" s="51" t="s">
        <v>1</v>
      </c>
      <c r="J4" s="52"/>
    </row>
    <row r="5" spans="1:11" ht="20" customHeight="1" x14ac:dyDescent="0.15">
      <c r="A5" s="41" t="str">
        <f>'Beoordelen open vraag'!A6</f>
        <v>2. Plan van aanpak en niveau dienstverlening</v>
      </c>
      <c r="B5" s="7"/>
      <c r="C5" s="45" t="s">
        <v>3</v>
      </c>
      <c r="D5" s="46"/>
      <c r="E5" s="7"/>
      <c r="F5" s="45" t="s">
        <v>3</v>
      </c>
      <c r="G5" s="46"/>
      <c r="H5" s="7"/>
      <c r="I5" s="45" t="s">
        <v>3</v>
      </c>
      <c r="J5" s="46"/>
    </row>
    <row r="6" spans="1:11" ht="130" customHeight="1" x14ac:dyDescent="0.15">
      <c r="A6" s="40" t="str">
        <f>'Beoordelen open vraag'!A7</f>
        <v>Zie bijlage 7 "Kwaliteit"</v>
      </c>
      <c r="B6" s="7"/>
      <c r="C6" s="47" t="s">
        <v>1</v>
      </c>
      <c r="D6" s="48"/>
      <c r="E6" s="7"/>
      <c r="F6" s="47" t="s">
        <v>1</v>
      </c>
      <c r="G6" s="48"/>
      <c r="H6" s="7"/>
      <c r="I6" s="47" t="s">
        <v>1</v>
      </c>
      <c r="J6" s="48"/>
    </row>
    <row r="7" spans="1:11" ht="20" customHeight="1" x14ac:dyDescent="0.15">
      <c r="A7" s="41" t="str">
        <f>'Beoordelen open vraag'!A8</f>
        <v>3. Goede samenwerking, visie op partnerschap</v>
      </c>
      <c r="B7" s="7"/>
      <c r="C7" s="45" t="s">
        <v>3</v>
      </c>
      <c r="D7" s="46"/>
      <c r="E7" s="7"/>
      <c r="F7" s="45" t="s">
        <v>3</v>
      </c>
      <c r="G7" s="46"/>
      <c r="H7" s="7"/>
      <c r="I7" s="45" t="s">
        <v>3</v>
      </c>
      <c r="J7" s="46"/>
    </row>
    <row r="8" spans="1:11" ht="130" customHeight="1" x14ac:dyDescent="0.15">
      <c r="A8" s="40" t="str">
        <f>'Beoordelen open vraag'!A9</f>
        <v>Zie bijlage 7 "Kwaliteit"</v>
      </c>
      <c r="B8" s="7"/>
      <c r="C8" s="47" t="s">
        <v>1</v>
      </c>
      <c r="D8" s="48"/>
      <c r="E8" s="7"/>
      <c r="F8" s="47" t="s">
        <v>1</v>
      </c>
      <c r="G8" s="48"/>
      <c r="H8" s="7"/>
      <c r="I8" s="47" t="s">
        <v>1</v>
      </c>
      <c r="J8" s="48"/>
    </row>
    <row r="9" spans="1:11" ht="20" customHeight="1" x14ac:dyDescent="0.15">
      <c r="A9" s="41" t="str">
        <f>'Beoordelen open vraag'!A10</f>
        <v>4. Aanvragen vanuit opdrachtgever aan de helpdesk van inschrijver</v>
      </c>
      <c r="B9" s="7"/>
      <c r="C9" s="45" t="s">
        <v>3</v>
      </c>
      <c r="D9" s="46"/>
      <c r="E9" s="7"/>
      <c r="F9" s="45" t="s">
        <v>3</v>
      </c>
      <c r="G9" s="46"/>
      <c r="H9" s="7"/>
      <c r="I9" s="45" t="s">
        <v>3</v>
      </c>
      <c r="J9" s="46"/>
    </row>
    <row r="10" spans="1:11" ht="130" customHeight="1" x14ac:dyDescent="0.15">
      <c r="A10" s="40" t="str">
        <f>'Beoordelen open vraag'!A11</f>
        <v>Zie bijlage 7 "Kwaliteit"</v>
      </c>
      <c r="B10" s="7"/>
      <c r="C10" s="47" t="s">
        <v>1</v>
      </c>
      <c r="D10" s="48"/>
      <c r="E10" s="7"/>
      <c r="F10" s="47" t="s">
        <v>1</v>
      </c>
      <c r="G10" s="48"/>
      <c r="H10" s="7"/>
      <c r="I10" s="47" t="s">
        <v>1</v>
      </c>
      <c r="J10" s="48"/>
    </row>
    <row r="11" spans="1:11" ht="20" customHeight="1" x14ac:dyDescent="0.15">
      <c r="A11" s="41" t="str">
        <f>'Beoordelen open vraag'!A12</f>
        <v>5. Organisatie service</v>
      </c>
      <c r="B11" s="7"/>
      <c r="C11" s="45" t="s">
        <v>3</v>
      </c>
      <c r="D11" s="46"/>
      <c r="E11" s="7"/>
      <c r="F11" s="45" t="s">
        <v>3</v>
      </c>
      <c r="G11" s="46"/>
      <c r="H11" s="7"/>
      <c r="I11" s="45" t="s">
        <v>3</v>
      </c>
      <c r="J11" s="46"/>
    </row>
    <row r="12" spans="1:11" ht="130" customHeight="1" x14ac:dyDescent="0.15">
      <c r="A12" s="40" t="str">
        <f>'Beoordelen open vraag'!A13</f>
        <v>Zie bijlage 7 "Kwaliteit"</v>
      </c>
      <c r="B12" s="7"/>
      <c r="C12" s="47" t="s">
        <v>1</v>
      </c>
      <c r="D12" s="48"/>
      <c r="E12" s="7"/>
      <c r="F12" s="47" t="s">
        <v>1</v>
      </c>
      <c r="G12" s="48"/>
      <c r="H12" s="7"/>
      <c r="I12" s="47" t="s">
        <v>1</v>
      </c>
      <c r="J12" s="48"/>
    </row>
    <row r="13" spans="1:11" ht="20" customHeight="1" x14ac:dyDescent="0.15">
      <c r="A13" s="41" t="str">
        <f>'Beoordelen open vraag'!A14</f>
        <v>6. Milieu en duurzaamheid</v>
      </c>
      <c r="B13" s="7"/>
      <c r="C13" s="45" t="s">
        <v>3</v>
      </c>
      <c r="D13" s="46"/>
      <c r="E13" s="7"/>
      <c r="F13" s="45" t="s">
        <v>3</v>
      </c>
      <c r="G13" s="46"/>
      <c r="H13" s="7"/>
      <c r="I13" s="45" t="s">
        <v>3</v>
      </c>
      <c r="J13" s="46"/>
    </row>
    <row r="14" spans="1:11" ht="130" customHeight="1" x14ac:dyDescent="0.15">
      <c r="A14" s="40" t="str">
        <f>'Beoordelen open vraag'!A15</f>
        <v>Zie bijlage 7 "Kwaliteit"</v>
      </c>
      <c r="B14" s="7"/>
      <c r="C14" s="47" t="s">
        <v>1</v>
      </c>
      <c r="D14" s="48"/>
      <c r="E14" s="7"/>
      <c r="F14" s="47" t="s">
        <v>1</v>
      </c>
      <c r="G14" s="48"/>
      <c r="H14" s="7"/>
      <c r="I14" s="47" t="s">
        <v>1</v>
      </c>
      <c r="J14" s="48"/>
    </row>
    <row r="15" spans="1:11" ht="20" customHeight="1" x14ac:dyDescent="0.15">
      <c r="A15" s="19"/>
      <c r="B15" s="8"/>
      <c r="C15" s="20"/>
      <c r="D15" s="20"/>
      <c r="E15" s="8"/>
      <c r="F15" s="20"/>
      <c r="G15" s="20"/>
      <c r="H15" s="8"/>
      <c r="I15" s="20"/>
      <c r="J15" s="21"/>
    </row>
  </sheetData>
  <sheetProtection algorithmName="SHA-512" hashValue="wnHH4eM8+WTeIRo6aBdkMa7jqKyYNyv5xj1qUNeyKe1xPAFdOCgP+/fZMVod9D5nGyrC5HBnaOdAaumHbqQlww==" saltValue="YwcDs6R5ark+b2c5bsAI4w==" spinCount="100000" sheet="1" objects="1" scenarios="1"/>
  <mergeCells count="42">
    <mergeCell ref="C11:D11"/>
    <mergeCell ref="F11:G11"/>
    <mergeCell ref="I11:J11"/>
    <mergeCell ref="C12:D12"/>
    <mergeCell ref="F12:G12"/>
    <mergeCell ref="I12:J12"/>
    <mergeCell ref="C9:D9"/>
    <mergeCell ref="F9:G9"/>
    <mergeCell ref="I9:J9"/>
    <mergeCell ref="C10:D10"/>
    <mergeCell ref="F10:G10"/>
    <mergeCell ref="I10:J10"/>
    <mergeCell ref="C7:D7"/>
    <mergeCell ref="F7:G7"/>
    <mergeCell ref="I7:J7"/>
    <mergeCell ref="C8:D8"/>
    <mergeCell ref="F8:G8"/>
    <mergeCell ref="I8:J8"/>
    <mergeCell ref="C5:D5"/>
    <mergeCell ref="F5:G5"/>
    <mergeCell ref="I5:J5"/>
    <mergeCell ref="C6:D6"/>
    <mergeCell ref="F6:G6"/>
    <mergeCell ref="I6:J6"/>
    <mergeCell ref="I1:J1"/>
    <mergeCell ref="C4:D4"/>
    <mergeCell ref="F4:G4"/>
    <mergeCell ref="I4:J4"/>
    <mergeCell ref="C1:D1"/>
    <mergeCell ref="F1:G1"/>
    <mergeCell ref="C2:D2"/>
    <mergeCell ref="F2:G2"/>
    <mergeCell ref="I2:J2"/>
    <mergeCell ref="C3:D3"/>
    <mergeCell ref="F3:G3"/>
    <mergeCell ref="I3:J3"/>
    <mergeCell ref="C13:D13"/>
    <mergeCell ref="F13:G13"/>
    <mergeCell ref="I13:J13"/>
    <mergeCell ref="C14:D14"/>
    <mergeCell ref="F14:G14"/>
    <mergeCell ref="I14:J14"/>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C2ED425E-27C1-034F-A750-7FC3B0EDDDF2}">
          <x14:formula1>
            <xm:f>'Beoordelen open vraag'!$A$18:$A$23</xm:f>
          </x14:formula1>
          <xm:sqref>C3 I11 F11 C11 I9 F9 C9 I7 F7 C7 I5 F5 C5 I3 F3 F13 C13 I13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34"/>
  <sheetViews>
    <sheetView showGridLines="0" workbookViewId="0">
      <selection activeCell="J16" sqref="J16"/>
    </sheetView>
  </sheetViews>
  <sheetFormatPr baseColWidth="10" defaultColWidth="8.83203125" defaultRowHeight="15" x14ac:dyDescent="0.2"/>
  <cols>
    <col min="1" max="1" width="60.6640625" customWidth="1"/>
    <col min="2" max="2" width="15.6640625" customWidth="1"/>
    <col min="3" max="3" width="1.83203125" customWidth="1"/>
    <col min="4" max="5" width="20.83203125" customWidth="1"/>
    <col min="6" max="6" width="1.83203125" customWidth="1"/>
    <col min="7" max="8" width="20.83203125" customWidth="1"/>
    <col min="9" max="9" width="1.83203125" customWidth="1"/>
    <col min="10" max="11" width="20.83203125" customWidth="1"/>
  </cols>
  <sheetData>
    <row r="1" spans="1:11" ht="28" customHeight="1" x14ac:dyDescent="0.2">
      <c r="A1" s="66" t="s">
        <v>11</v>
      </c>
      <c r="B1" s="67"/>
      <c r="C1" s="36"/>
      <c r="D1" s="68" t="s">
        <v>34</v>
      </c>
      <c r="E1" s="68"/>
      <c r="F1" s="36"/>
      <c r="G1" s="68" t="s">
        <v>35</v>
      </c>
      <c r="H1" s="68"/>
      <c r="I1" s="36"/>
      <c r="J1" s="68" t="s">
        <v>36</v>
      </c>
      <c r="K1" s="68"/>
    </row>
    <row r="2" spans="1:11" ht="28" customHeight="1" x14ac:dyDescent="0.2">
      <c r="A2" s="62" t="s">
        <v>37</v>
      </c>
      <c r="B2" s="63"/>
      <c r="C2" s="11"/>
      <c r="D2" s="22"/>
      <c r="E2" s="37" t="s">
        <v>12</v>
      </c>
      <c r="F2" s="11"/>
      <c r="G2" s="22"/>
      <c r="H2" s="37" t="s">
        <v>12</v>
      </c>
      <c r="I2" s="11"/>
      <c r="J2" s="23"/>
      <c r="K2" s="37" t="s">
        <v>12</v>
      </c>
    </row>
    <row r="3" spans="1:11" ht="20" customHeight="1" x14ac:dyDescent="0.2">
      <c r="A3" s="56" t="str">
        <f>'Beoordelen open vraag'!A4</f>
        <v>1. Accountmanagement</v>
      </c>
      <c r="B3" s="31" t="s">
        <v>5</v>
      </c>
      <c r="C3" s="10"/>
      <c r="D3" s="25" t="str">
        <f>'Beoordelaar 1'!C3</f>
        <v>SCORE</v>
      </c>
      <c r="E3" s="57" t="s">
        <v>1</v>
      </c>
      <c r="F3" s="10"/>
      <c r="G3" s="25" t="str">
        <f>'Beoordelaar 1'!F3</f>
        <v>SCORE</v>
      </c>
      <c r="H3" s="57" t="s">
        <v>1</v>
      </c>
      <c r="I3" s="10"/>
      <c r="J3" s="25" t="str">
        <f>'Beoordelaar 1'!I3</f>
        <v>SCORE</v>
      </c>
      <c r="K3" s="57" t="s">
        <v>1</v>
      </c>
    </row>
    <row r="4" spans="1:11" ht="20" customHeight="1" x14ac:dyDescent="0.2">
      <c r="A4" s="56"/>
      <c r="B4" s="31" t="s">
        <v>6</v>
      </c>
      <c r="C4" s="10"/>
      <c r="D4" s="25" t="str">
        <f>'Beoordelaar 2'!C3</f>
        <v>SCORE</v>
      </c>
      <c r="E4" s="58"/>
      <c r="F4" s="10"/>
      <c r="G4" s="25" t="str">
        <f>'Beoordelaar 2'!F3</f>
        <v>SCORE</v>
      </c>
      <c r="H4" s="58"/>
      <c r="I4" s="10"/>
      <c r="J4" s="25" t="str">
        <f>'Beoordelaar 2'!I3</f>
        <v>SCORE</v>
      </c>
      <c r="K4" s="58"/>
    </row>
    <row r="5" spans="1:11" ht="20" customHeight="1" x14ac:dyDescent="0.2">
      <c r="A5" s="56"/>
      <c r="B5" s="31" t="s">
        <v>7</v>
      </c>
      <c r="C5" s="10"/>
      <c r="D5" s="25" t="str">
        <f>'Beoordelaar 3'!C3</f>
        <v>SCORE</v>
      </c>
      <c r="E5" s="58"/>
      <c r="F5" s="10"/>
      <c r="G5" s="25" t="str">
        <f>'Beoordelaar 3'!F3</f>
        <v>SCORE</v>
      </c>
      <c r="H5" s="58"/>
      <c r="I5" s="10"/>
      <c r="J5" s="25" t="str">
        <f>'Beoordelaar 3'!I3</f>
        <v>SCORE</v>
      </c>
      <c r="K5" s="58"/>
    </row>
    <row r="6" spans="1:11" ht="20" customHeight="1" x14ac:dyDescent="0.2">
      <c r="A6" s="60" t="s">
        <v>2</v>
      </c>
      <c r="B6" s="60"/>
      <c r="C6" s="10"/>
      <c r="D6" s="24" t="s">
        <v>10</v>
      </c>
      <c r="E6" s="58"/>
      <c r="F6" s="10"/>
      <c r="G6" s="24" t="s">
        <v>10</v>
      </c>
      <c r="H6" s="58"/>
      <c r="I6" s="10"/>
      <c r="J6" s="24" t="s">
        <v>10</v>
      </c>
      <c r="K6" s="58"/>
    </row>
    <row r="7" spans="1:11" ht="20" customHeight="1" x14ac:dyDescent="0.2">
      <c r="A7" s="61"/>
      <c r="B7" s="61"/>
      <c r="C7" s="10"/>
      <c r="D7" s="26" t="str">
        <f>IF(D6="Uitmuntend","€ 10.000",IF(D6="Goed","€ 7.000",IF(D6="Voldoende","€ 0",IF(D6="Matig","- € 10.000",IF(D6="Onvoldoende","UITSLUITING"," ")))))</f>
        <v xml:space="preserve"> </v>
      </c>
      <c r="E7" s="59"/>
      <c r="F7" s="10"/>
      <c r="G7" s="26" t="str">
        <f>IF(G6="Uitmuntend","€ 10.000",IF(G6="Goed","€ 7.000",IF(G6="Voldoende","€ 0",IF(G6="Matig","- € 10.000",IF(G6="Onvoldoende","UITSLUITING"," ")))))</f>
        <v xml:space="preserve"> </v>
      </c>
      <c r="H7" s="59"/>
      <c r="I7" s="10"/>
      <c r="J7" s="26" t="str">
        <f>IF(J6="Uitmuntend","€ 10.000",IF(J6="Goed","€ 7.000",IF(J6="Voldoende","€ 0",IF(J6="Matig","- € 10.000",IF(J6="Onvoldoende","UITSLUITING"," ")))))</f>
        <v xml:space="preserve"> </v>
      </c>
      <c r="K7" s="59"/>
    </row>
    <row r="8" spans="1:11" ht="20" customHeight="1" x14ac:dyDescent="0.2">
      <c r="A8" s="56" t="str">
        <f>'Beoordelen open vraag'!A6</f>
        <v>2. Plan van aanpak en niveau dienstverlening</v>
      </c>
      <c r="B8" s="31" t="s">
        <v>5</v>
      </c>
      <c r="D8" s="25" t="str">
        <f>'Beoordelaar 1'!C5</f>
        <v>SCORE</v>
      </c>
      <c r="E8" s="57" t="s">
        <v>1</v>
      </c>
      <c r="G8" s="25" t="str">
        <f>'Beoordelaar 1'!F5</f>
        <v>SCORE</v>
      </c>
      <c r="H8" s="57" t="s">
        <v>1</v>
      </c>
      <c r="J8" s="25" t="str">
        <f>'Beoordelaar 1'!I5</f>
        <v>SCORE</v>
      </c>
      <c r="K8" s="57" t="s">
        <v>1</v>
      </c>
    </row>
    <row r="9" spans="1:11" ht="20" customHeight="1" x14ac:dyDescent="0.2">
      <c r="A9" s="56"/>
      <c r="B9" s="31" t="s">
        <v>6</v>
      </c>
      <c r="D9" s="25" t="str">
        <f>'Beoordelaar 2'!C5</f>
        <v>SCORE</v>
      </c>
      <c r="E9" s="58"/>
      <c r="G9" s="25" t="str">
        <f>'Beoordelaar 2'!F5</f>
        <v>SCORE</v>
      </c>
      <c r="H9" s="58"/>
      <c r="J9" s="25" t="str">
        <f>'Beoordelaar 2'!I5</f>
        <v>SCORE</v>
      </c>
      <c r="K9" s="58"/>
    </row>
    <row r="10" spans="1:11" ht="20" customHeight="1" x14ac:dyDescent="0.2">
      <c r="A10" s="56"/>
      <c r="B10" s="31" t="s">
        <v>7</v>
      </c>
      <c r="D10" s="25" t="str">
        <f>'Beoordelaar 3'!C5</f>
        <v>SCORE</v>
      </c>
      <c r="E10" s="58"/>
      <c r="G10" s="25" t="str">
        <f>'Beoordelaar 3'!F5</f>
        <v>SCORE</v>
      </c>
      <c r="H10" s="58"/>
      <c r="J10" s="25" t="str">
        <f>'Beoordelaar 3'!I5</f>
        <v>SCORE</v>
      </c>
      <c r="K10" s="58"/>
    </row>
    <row r="11" spans="1:11" ht="20" customHeight="1" x14ac:dyDescent="0.2">
      <c r="A11" s="60" t="s">
        <v>2</v>
      </c>
      <c r="B11" s="60"/>
      <c r="D11" s="24" t="s">
        <v>10</v>
      </c>
      <c r="E11" s="58"/>
      <c r="G11" s="24" t="s">
        <v>10</v>
      </c>
      <c r="H11" s="58"/>
      <c r="J11" s="24" t="s">
        <v>10</v>
      </c>
      <c r="K11" s="58"/>
    </row>
    <row r="12" spans="1:11" ht="20" customHeight="1" x14ac:dyDescent="0.2">
      <c r="A12" s="61"/>
      <c r="B12" s="61"/>
      <c r="D12" s="26" t="str">
        <f>IF(D11="Uitmuntend","€ 30.000",IF(D11="Goed","€ 21.000",IF(D11="Voldoende","€ 0",IF(D11="Matig","- € 30.000",IF(D11="Onvoldoende","UITSLUITING"," ")))))</f>
        <v xml:space="preserve"> </v>
      </c>
      <c r="E12" s="59"/>
      <c r="G12" s="26" t="str">
        <f>IF(G11="Uitmuntend","€ 30.000",IF(G11="Goed","€ 21.000",IF(G11="Voldoende","€ 0",IF(G11="Matig","- € 30.000",IF(G11="Onvoldoende","UITSLUITING"," ")))))</f>
        <v xml:space="preserve"> </v>
      </c>
      <c r="H12" s="59"/>
      <c r="J12" s="26" t="str">
        <f>IF(J11="Uitmuntend","€ 30.000",IF(J11="Goed","€ 21.000",IF(J11="Voldoende","€ 0",IF(J11="Matig","- € 30.000",IF(J11="Onvoldoende","UITSLUITING"," ")))))</f>
        <v xml:space="preserve"> </v>
      </c>
      <c r="K12" s="59"/>
    </row>
    <row r="13" spans="1:11" ht="20" customHeight="1" x14ac:dyDescent="0.2">
      <c r="A13" s="56" t="str">
        <f>'Beoordelen open vraag'!A8</f>
        <v>3. Goede samenwerking, visie op partnerschap</v>
      </c>
      <c r="B13" s="31" t="s">
        <v>5</v>
      </c>
      <c r="D13" s="25" t="str">
        <f>'Beoordelaar 1'!C7</f>
        <v>SCORE</v>
      </c>
      <c r="E13" s="57" t="s">
        <v>1</v>
      </c>
      <c r="G13" s="25" t="str">
        <f>'Beoordelaar 1'!F7</f>
        <v>SCORE</v>
      </c>
      <c r="H13" s="57" t="s">
        <v>1</v>
      </c>
      <c r="J13" s="25" t="str">
        <f>'Beoordelaar 1'!I7</f>
        <v>SCORE</v>
      </c>
      <c r="K13" s="57" t="s">
        <v>1</v>
      </c>
    </row>
    <row r="14" spans="1:11" ht="20" customHeight="1" x14ac:dyDescent="0.2">
      <c r="A14" s="56"/>
      <c r="B14" s="31" t="s">
        <v>6</v>
      </c>
      <c r="D14" s="25" t="str">
        <f>'Beoordelaar 2'!C7</f>
        <v>SCORE</v>
      </c>
      <c r="E14" s="58"/>
      <c r="G14" s="25" t="str">
        <f>'Beoordelaar 2'!F7</f>
        <v>SCORE</v>
      </c>
      <c r="H14" s="58"/>
      <c r="J14" s="25" t="str">
        <f>'Beoordelaar 2'!I7</f>
        <v>SCORE</v>
      </c>
      <c r="K14" s="58"/>
    </row>
    <row r="15" spans="1:11" ht="20" customHeight="1" x14ac:dyDescent="0.2">
      <c r="A15" s="56"/>
      <c r="B15" s="31" t="s">
        <v>7</v>
      </c>
      <c r="D15" s="25" t="str">
        <f>'Beoordelaar 3'!C7</f>
        <v>SCORE</v>
      </c>
      <c r="E15" s="58"/>
      <c r="G15" s="25" t="str">
        <f>'Beoordelaar 3'!F7</f>
        <v>SCORE</v>
      </c>
      <c r="H15" s="58"/>
      <c r="J15" s="25" t="str">
        <f>'Beoordelaar 3'!I7</f>
        <v>SCORE</v>
      </c>
      <c r="K15" s="58"/>
    </row>
    <row r="16" spans="1:11" ht="20" customHeight="1" x14ac:dyDescent="0.2">
      <c r="A16" s="60" t="s">
        <v>2</v>
      </c>
      <c r="B16" s="60"/>
      <c r="D16" s="24" t="s">
        <v>10</v>
      </c>
      <c r="E16" s="58"/>
      <c r="G16" s="24" t="s">
        <v>10</v>
      </c>
      <c r="H16" s="58"/>
      <c r="J16" s="24" t="s">
        <v>10</v>
      </c>
      <c r="K16" s="58"/>
    </row>
    <row r="17" spans="1:11" ht="20" customHeight="1" x14ac:dyDescent="0.2">
      <c r="A17" s="61"/>
      <c r="B17" s="61"/>
      <c r="D17" s="26" t="str">
        <f>IF(D16="Uitmuntend","€ 30.000",IF(D16="Goed","€ 21.000",IF(D16="Voldoende","€ 0",IF(D16="Matig","- € 30.000",IF(D16="Onvoldoende","UITSLUITING"," ")))))</f>
        <v xml:space="preserve"> </v>
      </c>
      <c r="E17" s="59"/>
      <c r="G17" s="26" t="str">
        <f>IF(G16="Uitmuntend","€ 30.000",IF(G16="Goed","€ 21.000",IF(G16="Voldoende","€ 0",IF(G16="Matig","- € 30.000",IF(G16="Onvoldoende","UITSLUITING"," ")))))</f>
        <v xml:space="preserve"> </v>
      </c>
      <c r="H17" s="59"/>
      <c r="J17" s="26" t="str">
        <f>IF(J16="Uitmuntend","€ 30.000",IF(J16="Goed","€ 21.000",IF(J16="Voldoende","€ 0",IF(J16="Matig","- € 30.000",IF(J16="Onvoldoende","UITSLUITING"," ")))))</f>
        <v xml:space="preserve"> </v>
      </c>
      <c r="K17" s="59"/>
    </row>
    <row r="18" spans="1:11" ht="20" customHeight="1" x14ac:dyDescent="0.2">
      <c r="A18" s="56" t="str">
        <f>'Beoordelen open vraag'!A10</f>
        <v>4. Aanvragen vanuit opdrachtgever aan de helpdesk van inschrijver</v>
      </c>
      <c r="B18" s="31" t="s">
        <v>5</v>
      </c>
      <c r="D18" s="25" t="str">
        <f>'Beoordelaar 1'!C9</f>
        <v>SCORE</v>
      </c>
      <c r="E18" s="57" t="s">
        <v>1</v>
      </c>
      <c r="G18" s="25" t="str">
        <f>'Beoordelaar 1'!F9</f>
        <v>SCORE</v>
      </c>
      <c r="H18" s="57" t="s">
        <v>1</v>
      </c>
      <c r="J18" s="25" t="str">
        <f>'Beoordelaar 1'!I9</f>
        <v>SCORE</v>
      </c>
      <c r="K18" s="57" t="s">
        <v>1</v>
      </c>
    </row>
    <row r="19" spans="1:11" ht="20" customHeight="1" x14ac:dyDescent="0.2">
      <c r="A19" s="56"/>
      <c r="B19" s="31" t="s">
        <v>6</v>
      </c>
      <c r="D19" s="25" t="str">
        <f>'Beoordelaar 2'!C9</f>
        <v>SCORE</v>
      </c>
      <c r="E19" s="58"/>
      <c r="G19" s="25" t="str">
        <f>'Beoordelaar 2'!F9</f>
        <v>SCORE</v>
      </c>
      <c r="H19" s="58"/>
      <c r="J19" s="25" t="str">
        <f>'Beoordelaar 2'!I9</f>
        <v>SCORE</v>
      </c>
      <c r="K19" s="58"/>
    </row>
    <row r="20" spans="1:11" ht="20" customHeight="1" x14ac:dyDescent="0.2">
      <c r="A20" s="56"/>
      <c r="B20" s="31" t="s">
        <v>7</v>
      </c>
      <c r="D20" s="25" t="str">
        <f>'Beoordelaar 3'!C9</f>
        <v>SCORE</v>
      </c>
      <c r="E20" s="58"/>
      <c r="G20" s="25" t="str">
        <f>'Beoordelaar 3'!F9</f>
        <v>SCORE</v>
      </c>
      <c r="H20" s="58"/>
      <c r="J20" s="25" t="str">
        <f>'Beoordelaar 3'!I9</f>
        <v>SCORE</v>
      </c>
      <c r="K20" s="58"/>
    </row>
    <row r="21" spans="1:11" ht="20" customHeight="1" x14ac:dyDescent="0.2">
      <c r="A21" s="60" t="s">
        <v>2</v>
      </c>
      <c r="B21" s="60"/>
      <c r="D21" s="24" t="s">
        <v>10</v>
      </c>
      <c r="E21" s="58"/>
      <c r="G21" s="24" t="s">
        <v>10</v>
      </c>
      <c r="H21" s="58"/>
      <c r="J21" s="24" t="s">
        <v>10</v>
      </c>
      <c r="K21" s="58"/>
    </row>
    <row r="22" spans="1:11" ht="20" customHeight="1" x14ac:dyDescent="0.2">
      <c r="A22" s="61"/>
      <c r="B22" s="61"/>
      <c r="D22" s="26" t="str">
        <f>IF(D21="Uitmuntend","€ 30.000",IF(D21="Goed","€ 21.000",IF(D21="Voldoende","€ 0",IF(D21="Matig","- € 30.000",IF(D21="Onvoldoende","UITSLUITING"," ")))))</f>
        <v xml:space="preserve"> </v>
      </c>
      <c r="E22" s="59"/>
      <c r="G22" s="26" t="str">
        <f>IF(G21="Uitmuntend","€ 30.000",IF(G21="Goed","€ 21.000",IF(G21="Voldoende","€ 0",IF(G21="Matig","- € 30.000",IF(G21="Onvoldoende","UITSLUITING"," ")))))</f>
        <v xml:space="preserve"> </v>
      </c>
      <c r="H22" s="59"/>
      <c r="J22" s="26" t="str">
        <f>IF(J21="Uitmuntend","€ 30.000",IF(J21="Goed","€ 21.000",IF(J21="Voldoende","€ 0",IF(J21="Matig","- € 30.000",IF(J21="Onvoldoende","UITSLUITING"," ")))))</f>
        <v xml:space="preserve"> </v>
      </c>
      <c r="K22" s="59"/>
    </row>
    <row r="23" spans="1:11" ht="20" customHeight="1" x14ac:dyDescent="0.2">
      <c r="A23" s="56" t="str">
        <f>'Beoordelen open vraag'!A12</f>
        <v>5. Organisatie service</v>
      </c>
      <c r="B23" s="31" t="s">
        <v>5</v>
      </c>
      <c r="D23" s="25" t="str">
        <f>'Beoordelaar 1'!C11</f>
        <v>SCORE</v>
      </c>
      <c r="E23" s="57" t="s">
        <v>1</v>
      </c>
      <c r="G23" s="25" t="str">
        <f>'Beoordelaar 1'!F11</f>
        <v>SCORE</v>
      </c>
      <c r="H23" s="57" t="s">
        <v>1</v>
      </c>
      <c r="J23" s="25" t="str">
        <f>'Beoordelaar 1'!I11</f>
        <v>SCORE</v>
      </c>
      <c r="K23" s="57" t="s">
        <v>1</v>
      </c>
    </row>
    <row r="24" spans="1:11" ht="20" customHeight="1" x14ac:dyDescent="0.2">
      <c r="A24" s="56"/>
      <c r="B24" s="31" t="s">
        <v>6</v>
      </c>
      <c r="D24" s="25" t="str">
        <f>'Beoordelaar 2'!C11</f>
        <v>SCORE</v>
      </c>
      <c r="E24" s="58"/>
      <c r="G24" s="25" t="str">
        <f>'Beoordelaar 2'!F11</f>
        <v>SCORE</v>
      </c>
      <c r="H24" s="58"/>
      <c r="J24" s="25" t="str">
        <f>'Beoordelaar 2'!I11</f>
        <v>SCORE</v>
      </c>
      <c r="K24" s="58"/>
    </row>
    <row r="25" spans="1:11" ht="20" customHeight="1" x14ac:dyDescent="0.2">
      <c r="A25" s="56"/>
      <c r="B25" s="31" t="s">
        <v>7</v>
      </c>
      <c r="D25" s="25" t="str">
        <f>'Beoordelaar 3'!C11</f>
        <v>SCORE</v>
      </c>
      <c r="E25" s="58"/>
      <c r="G25" s="25" t="str">
        <f>'Beoordelaar 3'!F11</f>
        <v>SCORE</v>
      </c>
      <c r="H25" s="58"/>
      <c r="J25" s="25" t="str">
        <f>'Beoordelaar 3'!I11</f>
        <v>SCORE</v>
      </c>
      <c r="K25" s="58"/>
    </row>
    <row r="26" spans="1:11" ht="20" customHeight="1" x14ac:dyDescent="0.2">
      <c r="A26" s="60" t="s">
        <v>2</v>
      </c>
      <c r="B26" s="60"/>
      <c r="D26" s="24" t="s">
        <v>10</v>
      </c>
      <c r="E26" s="58"/>
      <c r="G26" s="24" t="s">
        <v>10</v>
      </c>
      <c r="H26" s="58"/>
      <c r="J26" s="24" t="s">
        <v>10</v>
      </c>
      <c r="K26" s="58"/>
    </row>
    <row r="27" spans="1:11" ht="20" customHeight="1" x14ac:dyDescent="0.2">
      <c r="A27" s="61"/>
      <c r="B27" s="61"/>
      <c r="D27" s="26" t="str">
        <f>IF(D26="Uitmuntend","€ 30.000",IF(D26="Goed","€ 21.000",IF(D26="Voldoende","€ 0",IF(D26="Matig","- € 30.000",IF(D26="Onvoldoende","UITSLUITING"," ")))))</f>
        <v xml:space="preserve"> </v>
      </c>
      <c r="E27" s="59"/>
      <c r="G27" s="26" t="str">
        <f>IF(G26="Uitmuntend","€ 30.000",IF(G26="Goed","€ 21.000",IF(G26="Voldoende","€ 0",IF(G26="Matig","- € 30.000",IF(G26="Onvoldoende","UITSLUITING"," ")))))</f>
        <v xml:space="preserve"> </v>
      </c>
      <c r="H27" s="59"/>
      <c r="J27" s="26" t="str">
        <f>IF(J26="Uitmuntend","€ 30.000",IF(J26="Goed","€ 21.000",IF(J26="Voldoende","€ 0",IF(J26="Matig","- € 30.000",IF(J26="Onvoldoende","UITSLUITING"," ")))))</f>
        <v xml:space="preserve"> </v>
      </c>
      <c r="K27" s="59"/>
    </row>
    <row r="28" spans="1:11" ht="20" customHeight="1" x14ac:dyDescent="0.2">
      <c r="A28" s="56" t="str">
        <f>'Beoordelen open vraag'!A14</f>
        <v>6. Milieu en duurzaamheid</v>
      </c>
      <c r="B28" s="31" t="s">
        <v>5</v>
      </c>
      <c r="D28" s="25" t="str">
        <f>'Beoordelaar 1'!C13</f>
        <v>SCORE</v>
      </c>
      <c r="E28" s="57" t="s">
        <v>1</v>
      </c>
      <c r="G28" s="25" t="str">
        <f>'Beoordelaar 1'!F13</f>
        <v>SCORE</v>
      </c>
      <c r="H28" s="57" t="s">
        <v>1</v>
      </c>
      <c r="J28" s="25" t="str">
        <f>'Beoordelaar 1'!I13</f>
        <v>SCORE</v>
      </c>
      <c r="K28" s="57" t="s">
        <v>1</v>
      </c>
    </row>
    <row r="29" spans="1:11" ht="20" customHeight="1" x14ac:dyDescent="0.2">
      <c r="A29" s="56"/>
      <c r="B29" s="31" t="s">
        <v>6</v>
      </c>
      <c r="D29" s="25" t="str">
        <f>'Beoordelaar 2'!C13</f>
        <v>SCORE</v>
      </c>
      <c r="E29" s="58"/>
      <c r="G29" s="25" t="str">
        <f>'Beoordelaar 2'!F13</f>
        <v>SCORE</v>
      </c>
      <c r="H29" s="58"/>
      <c r="J29" s="25" t="str">
        <f>'Beoordelaar 2'!I13</f>
        <v>SCORE</v>
      </c>
      <c r="K29" s="58"/>
    </row>
    <row r="30" spans="1:11" ht="20" customHeight="1" x14ac:dyDescent="0.2">
      <c r="A30" s="56"/>
      <c r="B30" s="31" t="s">
        <v>7</v>
      </c>
      <c r="D30" s="25" t="str">
        <f>'Beoordelaar 3'!C13</f>
        <v>SCORE</v>
      </c>
      <c r="E30" s="58"/>
      <c r="G30" s="25" t="str">
        <f>'Beoordelaar 3'!F13</f>
        <v>SCORE</v>
      </c>
      <c r="H30" s="58"/>
      <c r="J30" s="25" t="str">
        <f>'Beoordelaar 3'!I13</f>
        <v>SCORE</v>
      </c>
      <c r="K30" s="58"/>
    </row>
    <row r="31" spans="1:11" ht="20" customHeight="1" x14ac:dyDescent="0.2">
      <c r="A31" s="60" t="s">
        <v>2</v>
      </c>
      <c r="B31" s="60"/>
      <c r="D31" s="24" t="s">
        <v>10</v>
      </c>
      <c r="E31" s="58"/>
      <c r="G31" s="24" t="s">
        <v>10</v>
      </c>
      <c r="H31" s="58"/>
      <c r="J31" s="24" t="s">
        <v>10</v>
      </c>
      <c r="K31" s="58"/>
    </row>
    <row r="32" spans="1:11" ht="20" customHeight="1" x14ac:dyDescent="0.2">
      <c r="A32" s="61"/>
      <c r="B32" s="61"/>
      <c r="D32" s="26" t="str">
        <f>IF(D31="Uitmuntend","€ 10.000",IF(D31="Goed","€ 7.000",IF(D31="Voldoende","€ 0",IF(D31="Matig","- € 10.000",IF(D31="Onvoldoende","UITSLUITING"," ")))))</f>
        <v xml:space="preserve"> </v>
      </c>
      <c r="E32" s="59"/>
      <c r="G32" s="26" t="str">
        <f>IF(G31="Uitmuntend","€ 10.000",IF(G31="Goed","€ 7.000",IF(G31="Voldoende","€ 0",IF(G31="Matig","- € 10.000",IF(G31="Onvoldoende","UITSLUITING"," ")))))</f>
        <v xml:space="preserve"> </v>
      </c>
      <c r="H32" s="59"/>
      <c r="J32" s="26" t="str">
        <f>IF(J31="Uitmuntend","€ 10.000",IF(J31="Goed","€ 7.000",IF(J31="Voldoende","€ 0",IF(J31="Matig","- € 10.000",IF(J31="Onvoldoende","UITSLUITING"," ")))))</f>
        <v xml:space="preserve"> </v>
      </c>
      <c r="K32" s="59"/>
    </row>
    <row r="34" spans="1:11" ht="26" customHeight="1" x14ac:dyDescent="0.2">
      <c r="A34" s="64" t="s">
        <v>43</v>
      </c>
      <c r="B34" s="64"/>
      <c r="D34" s="65" t="e">
        <f>D7+D12+D17+D22+D27+D32</f>
        <v>#VALUE!</v>
      </c>
      <c r="E34" s="65"/>
      <c r="G34" s="65" t="e">
        <f>G7+G12+G17+G22+G27+G32</f>
        <v>#VALUE!</v>
      </c>
      <c r="H34" s="65"/>
      <c r="J34" s="65" t="e">
        <f>J7+J12+J17+J22+J27+J32</f>
        <v>#VALUE!</v>
      </c>
      <c r="K34" s="65"/>
    </row>
  </sheetData>
  <sheetProtection algorithmName="SHA-512" hashValue="g7YdrvSZwsVikZGCMCP+M9b+dCojaEI8Usi11ThNWEFeSYzh33GM6eK66sf5S6nk5MWM6Pq3Wbq+e0ZhjPp2Hg==" saltValue="mMQZyB1OufCg5QODZMTpmQ==" spinCount="100000" sheet="1" objects="1" scenarios="1"/>
  <mergeCells count="45">
    <mergeCell ref="A34:B34"/>
    <mergeCell ref="D34:E34"/>
    <mergeCell ref="G34:H34"/>
    <mergeCell ref="J34:K34"/>
    <mergeCell ref="A1:B1"/>
    <mergeCell ref="D1:E1"/>
    <mergeCell ref="G1:H1"/>
    <mergeCell ref="J1:K1"/>
    <mergeCell ref="A23:A25"/>
    <mergeCell ref="E23:E27"/>
    <mergeCell ref="H23:H27"/>
    <mergeCell ref="K23:K27"/>
    <mergeCell ref="A26:B26"/>
    <mergeCell ref="A27:B27"/>
    <mergeCell ref="A18:A20"/>
    <mergeCell ref="E18:E22"/>
    <mergeCell ref="H18:H22"/>
    <mergeCell ref="K18:K22"/>
    <mergeCell ref="A21:B21"/>
    <mergeCell ref="A22:B22"/>
    <mergeCell ref="A13:A15"/>
    <mergeCell ref="E13:E17"/>
    <mergeCell ref="H13:H17"/>
    <mergeCell ref="K13:K17"/>
    <mergeCell ref="A16:B16"/>
    <mergeCell ref="A17:B17"/>
    <mergeCell ref="A12:B12"/>
    <mergeCell ref="A8:A10"/>
    <mergeCell ref="A11:B11"/>
    <mergeCell ref="K3:K7"/>
    <mergeCell ref="A3:A5"/>
    <mergeCell ref="E8:E12"/>
    <mergeCell ref="H8:H12"/>
    <mergeCell ref="K8:K12"/>
    <mergeCell ref="A2:B2"/>
    <mergeCell ref="A6:B6"/>
    <mergeCell ref="A7:B7"/>
    <mergeCell ref="E3:E7"/>
    <mergeCell ref="H3:H7"/>
    <mergeCell ref="A28:A30"/>
    <mergeCell ref="E28:E32"/>
    <mergeCell ref="H28:H32"/>
    <mergeCell ref="K28:K32"/>
    <mergeCell ref="A31:B31"/>
    <mergeCell ref="A32:B32"/>
  </mergeCell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errorStyle="warning" allowBlank="1" showErrorMessage="1" xr:uid="{CF5A7C41-3D41-C144-B077-A9683F2ECEFF}">
          <x14:formula1>
            <xm:f>'Beoordelen open vraag'!$A$18:$A$23</xm:f>
          </x14:formula1>
          <xm:sqref>D6 J26 G26 D26 J21 G21 D21 J16 G16 D16 J11 G11 D11 J6 G6 J31 G31 D31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07C96-9E04-564C-A026-D5BB42647B36}">
  <dimension ref="A1:K8"/>
  <sheetViews>
    <sheetView showGridLines="0" tabSelected="1" workbookViewId="0">
      <selection activeCell="E13" sqref="E13"/>
    </sheetView>
  </sheetViews>
  <sheetFormatPr baseColWidth="10" defaultRowHeight="15" x14ac:dyDescent="0.2"/>
  <cols>
    <col min="1" max="1" width="26.83203125" customWidth="1"/>
    <col min="2" max="2" width="59.1640625" customWidth="1"/>
    <col min="3" max="3" width="2.83203125" customWidth="1"/>
    <col min="4" max="5" width="15.83203125" customWidth="1"/>
    <col min="6" max="6" width="2.83203125" customWidth="1"/>
    <col min="7" max="8" width="15.83203125" customWidth="1"/>
    <col min="9" max="9" width="2.83203125" customWidth="1"/>
    <col min="10" max="11" width="15.83203125" customWidth="1"/>
  </cols>
  <sheetData>
    <row r="1" spans="1:11" ht="33" customHeight="1" x14ac:dyDescent="0.2">
      <c r="A1" s="77" t="s">
        <v>38</v>
      </c>
      <c r="B1" s="77"/>
      <c r="D1" s="78"/>
      <c r="E1" s="78"/>
      <c r="G1" s="78"/>
      <c r="H1" s="78"/>
      <c r="J1" s="78"/>
      <c r="K1" s="78"/>
    </row>
    <row r="2" spans="1:11" ht="33" customHeight="1" x14ac:dyDescent="0.2">
      <c r="A2" s="79" t="s">
        <v>39</v>
      </c>
      <c r="B2" s="80"/>
      <c r="D2" s="81" t="str">
        <f>Consensus!D1</f>
        <v>Inschrijver 1</v>
      </c>
      <c r="E2" s="81"/>
      <c r="F2" s="38"/>
      <c r="G2" s="81" t="str">
        <f>Consensus!G1</f>
        <v>Inschrijver 2</v>
      </c>
      <c r="H2" s="81"/>
      <c r="I2" s="38"/>
      <c r="J2" s="81" t="str">
        <f>Consensus!J1</f>
        <v>Inscrijver 3</v>
      </c>
      <c r="K2" s="81"/>
    </row>
    <row r="3" spans="1:11" ht="30" customHeight="1" x14ac:dyDescent="0.2">
      <c r="A3" s="69" t="s">
        <v>29</v>
      </c>
      <c r="B3" s="69"/>
      <c r="C3" s="12"/>
      <c r="D3" s="75" t="e">
        <f>Consensus!D34</f>
        <v>#VALUE!</v>
      </c>
      <c r="E3" s="76"/>
      <c r="F3" s="12"/>
      <c r="G3" s="75" t="e">
        <f>Consensus!G34</f>
        <v>#VALUE!</v>
      </c>
      <c r="H3" s="76"/>
      <c r="I3" s="12"/>
      <c r="J3" s="75" t="e">
        <f>Consensus!J34</f>
        <v>#VALUE!</v>
      </c>
      <c r="K3" s="76"/>
    </row>
    <row r="4" spans="1:11" ht="30" customHeight="1" x14ac:dyDescent="0.2">
      <c r="A4" s="69" t="s">
        <v>25</v>
      </c>
      <c r="B4" s="69"/>
      <c r="C4" s="12"/>
      <c r="D4" s="72">
        <v>0</v>
      </c>
      <c r="E4" s="73"/>
      <c r="F4" s="12"/>
      <c r="G4" s="72">
        <v>0</v>
      </c>
      <c r="H4" s="73"/>
      <c r="I4" s="12"/>
      <c r="J4" s="72">
        <v>0</v>
      </c>
      <c r="K4" s="73"/>
    </row>
    <row r="5" spans="1:11" s="34" customFormat="1" ht="11" customHeight="1" x14ac:dyDescent="0.2">
      <c r="A5" s="32"/>
      <c r="B5" s="32"/>
      <c r="C5" s="33"/>
      <c r="D5" s="33"/>
      <c r="E5" s="33"/>
      <c r="F5" s="33"/>
      <c r="G5" s="33"/>
      <c r="H5" s="33"/>
      <c r="I5" s="33"/>
      <c r="J5" s="33"/>
      <c r="K5" s="33"/>
    </row>
    <row r="6" spans="1:11" ht="34" customHeight="1" x14ac:dyDescent="0.2">
      <c r="A6" s="69" t="s">
        <v>26</v>
      </c>
      <c r="B6" s="69"/>
      <c r="C6" s="12"/>
      <c r="D6" s="74">
        <v>0</v>
      </c>
      <c r="E6" s="74"/>
      <c r="F6" s="12"/>
      <c r="G6" s="74">
        <v>0</v>
      </c>
      <c r="H6" s="74"/>
      <c r="I6" s="12"/>
      <c r="J6" s="74">
        <v>0</v>
      </c>
      <c r="K6" s="74"/>
    </row>
    <row r="7" spans="1:11" s="34" customFormat="1" ht="11" customHeight="1" x14ac:dyDescent="0.2">
      <c r="A7" s="32"/>
      <c r="B7" s="32"/>
      <c r="C7" s="33"/>
      <c r="D7" s="33"/>
      <c r="E7" s="33"/>
      <c r="F7" s="33"/>
      <c r="G7" s="33"/>
      <c r="H7" s="33"/>
      <c r="I7" s="33"/>
      <c r="J7" s="33"/>
      <c r="K7" s="33"/>
    </row>
    <row r="8" spans="1:11" ht="35" customHeight="1" x14ac:dyDescent="0.2">
      <c r="A8" s="70" t="s">
        <v>27</v>
      </c>
      <c r="B8" s="70"/>
      <c r="C8" s="12"/>
      <c r="D8" s="71" t="e">
        <f>D6-D4+D3</f>
        <v>#VALUE!</v>
      </c>
      <c r="E8" s="71"/>
      <c r="F8" s="12"/>
      <c r="G8" s="71" t="e">
        <f>G6-G4+G3</f>
        <v>#VALUE!</v>
      </c>
      <c r="H8" s="71"/>
      <c r="I8" s="12"/>
      <c r="J8" s="71" t="e">
        <f>J6-J4+J3</f>
        <v>#VALUE!</v>
      </c>
      <c r="K8" s="71"/>
    </row>
  </sheetData>
  <sheetProtection algorithmName="SHA-512" hashValue="GQiEi7g4xzVDecIZtsjSDq5SRFdf6NH435JtYPu5l0q7TzFS5HrwslmnMeX2aaTO+dJFOvBaiuKwwrVO+ymwVQ==" saltValue="y7LQl01PHG1tBEqMJZtaeA==" spinCount="100000" sheet="1" objects="1" scenarios="1"/>
  <mergeCells count="24">
    <mergeCell ref="A1:B1"/>
    <mergeCell ref="D1:E1"/>
    <mergeCell ref="G1:H1"/>
    <mergeCell ref="J1:K1"/>
    <mergeCell ref="A2:B2"/>
    <mergeCell ref="D2:E2"/>
    <mergeCell ref="G2:H2"/>
    <mergeCell ref="J2:K2"/>
    <mergeCell ref="A3:B3"/>
    <mergeCell ref="A8:B8"/>
    <mergeCell ref="D8:E8"/>
    <mergeCell ref="G8:H8"/>
    <mergeCell ref="J8:K8"/>
    <mergeCell ref="A4:B4"/>
    <mergeCell ref="D4:E4"/>
    <mergeCell ref="G4:H4"/>
    <mergeCell ref="J4:K4"/>
    <mergeCell ref="A6:B6"/>
    <mergeCell ref="D6:E6"/>
    <mergeCell ref="G6:H6"/>
    <mergeCell ref="J6:K6"/>
    <mergeCell ref="D3:E3"/>
    <mergeCell ref="G3:H3"/>
    <mergeCell ref="J3:K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open vraag</vt:lpstr>
      <vt:lpstr>Beoordelaar 1</vt:lpstr>
      <vt:lpstr>Beoordelaar 2</vt:lpstr>
      <vt:lpstr>Beoordelaar 3</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2022-01-14T09:21:31Z</dcterms:modified>
  <cp:category/>
</cp:coreProperties>
</file>