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enhaag.sharepoint.com/sites/EABureaustoelen21505_DBV_Bedrijfsvoering/Gedeelde documenten/General/Voorbereiding Prijs/"/>
    </mc:Choice>
  </mc:AlternateContent>
  <xr:revisionPtr revIDLastSave="194" documentId="13_ncr:1_{B10EB336-3C29-40DB-B566-D1B087F99314}" xr6:coauthVersionLast="47" xr6:coauthVersionMax="47" xr10:uidLastSave="{A3EC0D94-63D3-4A01-9B58-4345533D726B}"/>
  <workbookProtection workbookAlgorithmName="SHA-512" workbookHashValue="pWjuqNE77pd3gsIi5XdEsALzpCUwS2rmQf0j0ogfM/5reUtyLO+03StT8FGDEp8qJQNXzDqYhSDt6OKM6P36TA==" workbookSaltValue="238UJGDeFyWn3M6GDV5VWA==" workbookSpinCount="100000" lockStructure="1"/>
  <bookViews>
    <workbookView xWindow="-28920" yWindow="-120" windowWidth="29040" windowHeight="15840" tabRatio="632" xr2:uid="{00000000-000D-0000-FFFF-FFFF00000000}"/>
  </bookViews>
  <sheets>
    <sheet name="Tabblad 1" sheetId="9" r:id="rId1"/>
    <sheet name="Tabblad 2" sheetId="1" r:id="rId2"/>
    <sheet name="Blad2" sheetId="8" state="hidden" r:id="rId3"/>
  </sheets>
  <definedNames>
    <definedName name="_xlnm.Print_Area" localSheetId="0">'Tabblad 1'!$A$1:$G$39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9" l="1"/>
  <c r="C11" i="1" s="1"/>
  <c r="G37" i="9"/>
  <c r="D11" i="1" l="1"/>
  <c r="G34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tc={C8451EA2-FBBB-4A3A-B703-418FA4220371}</author>
  </authors>
  <commentList>
    <comment ref="G34" authorId="0" shapeId="0" xr:uid="{C8451EA2-FBBB-4A3A-B703-418FA4220371}">
      <text>
        <t>[Threaded comment]
Your version of Excel allows you to read this threaded comment; however, any edits to it will get removed if the file is opened in a newer version of Excel. Learn more: https://go.microsoft.com/fwlink/?linkid=870924
Comment:
    Bij een score van 0,00 bevindt uw Inschrijfprijs zich boven het budget van de Opdrachtgever.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Fredo Schotanus</author>
  </authors>
  <commentList>
    <comment ref="B8" authorId="0" shapeId="0" xr:uid="{00000000-0006-0000-0100-000001000000}">
      <text>
        <r>
          <rPr>
            <sz val="9"/>
            <color indexed="81"/>
            <rFont val="Tahoma"/>
            <family val="2"/>
          </rPr>
          <t>Als een omslagpunt niet gewenst is, vul dan bijvoorbeeld dezelfde waarde in als staat in cellen C5 en D5.</t>
        </r>
      </text>
    </comment>
  </commentList>
</comments>
</file>

<file path=xl/sharedStrings.xml><?xml version="1.0" encoding="utf-8"?>
<sst xmlns="http://schemas.openxmlformats.org/spreadsheetml/2006/main" count="52" uniqueCount="51">
  <si>
    <t>Bijlage 5A Prijzenblad - Perceel 1</t>
  </si>
  <si>
    <t>21.505 Bureaustoelen</t>
  </si>
  <si>
    <t>Tabblad 1: Inschrijfprijs</t>
  </si>
  <si>
    <r>
      <t xml:space="preserve">Inschrijver dient uitsluitend de </t>
    </r>
    <r>
      <rPr>
        <sz val="11"/>
        <color theme="6"/>
        <rFont val="Georgia"/>
        <family val="1"/>
      </rPr>
      <t>groene velden</t>
    </r>
    <r>
      <rPr>
        <sz val="11"/>
        <color theme="1"/>
        <rFont val="Georgia"/>
        <family val="1"/>
      </rPr>
      <t xml:space="preserve"> in te vullen.</t>
    </r>
  </si>
  <si>
    <t>Bedragen dienen positief te zijn in Euro's, exclusief BTW, met een nauwkeurigheid van 2 decimalen.</t>
  </si>
  <si>
    <t>Naam Inschrijver:</t>
  </si>
  <si>
    <t>Bruto prijs per bureaustoel</t>
  </si>
  <si>
    <t>Netto prijs per bureaustoel</t>
  </si>
  <si>
    <t>Indicatief aantal bureaustoelen contractduur</t>
  </si>
  <si>
    <t>Kosten aanschaf nieuwe stoelen per jaar</t>
  </si>
  <si>
    <t>Incidentele kosten correctief onderhoud bestaande stoelen</t>
  </si>
  <si>
    <t>Component</t>
  </si>
  <si>
    <t>Nettoprijs excl. btw</t>
  </si>
  <si>
    <t>Bandbreedte</t>
  </si>
  <si>
    <t>Verstelknop </t>
  </si>
  <si>
    <t xml:space="preserve"> van € 2,-  tot € 4,- </t>
  </si>
  <si>
    <t>Beweegmechanisme </t>
  </si>
  <si>
    <t xml:space="preserve"> van € 150,-  tot € 240,- </t>
  </si>
  <si>
    <t>Pin </t>
  </si>
  <si>
    <t xml:space="preserve"> van € 4,-  tot € 6,- </t>
  </si>
  <si>
    <t>Armlegger </t>
  </si>
  <si>
    <t xml:space="preserve"> van € 90,-  tot € 140,- </t>
  </si>
  <si>
    <t>Hoes zitting </t>
  </si>
  <si>
    <t xml:space="preserve"> van € 44,-  tot € 66,- </t>
  </si>
  <si>
    <t>Harde wielen </t>
  </si>
  <si>
    <t xml:space="preserve"> van € 3,-  tot € 5,- </t>
  </si>
  <si>
    <t>Zachte wielen </t>
  </si>
  <si>
    <t>Voorrijkosten</t>
  </si>
  <si>
    <t xml:space="preserve"> van € 35,-  tot € 55,- </t>
  </si>
  <si>
    <t>Arbeidsloon per 15 min.</t>
  </si>
  <si>
    <t xml:space="preserve"> van € 6,-  tot € 18,- </t>
  </si>
  <si>
    <t>Score van waarde inschrijver (voor berekening, zie tabblad 2)</t>
  </si>
  <si>
    <t>Punten score gunningscriterium prijs:</t>
  </si>
  <si>
    <t>Kortingspercentage op Brutoprijzen gehele assortiment / dienstverlening.</t>
  </si>
  <si>
    <t>Bijlage 5 Prijzenblad</t>
  </si>
  <si>
    <t>21.505  Bureaustoelen</t>
  </si>
  <si>
    <t>Tabblad 2: Score</t>
  </si>
  <si>
    <t>Omschrijving</t>
  </si>
  <si>
    <t>Waarde</t>
  </si>
  <si>
    <t>Score</t>
  </si>
  <si>
    <t>Lijnfunctie</t>
  </si>
  <si>
    <t>Plafondbedrag (m.a.w. laagste score )</t>
  </si>
  <si>
    <t>Omslagpunt</t>
  </si>
  <si>
    <t>Laagste prijs (m.a.w. hoogste score )</t>
  </si>
  <si>
    <t>Inschrijfprijs en Score voor waarde van inschrijver</t>
  </si>
  <si>
    <t>Tussen de punten geldt de volgende formule:</t>
  </si>
  <si>
    <t>= max. te behalen punten - (inschrijfprijs - laagste prijs) / (hoogste prijs - laagste prijs) * (max. te behalen punten - min. te behalen punten)</t>
  </si>
  <si>
    <t>Rechts van het omslagpunt, voorbeeld bij een  inschrijfsom van 80.000:</t>
  </si>
  <si>
    <t>Links van het omslagpunt, voorbeeld bij een inschrijfsom van 50.000: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</si>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</sst>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_ [$€-2]\ * #,##0.00_ ;_ [$€-2]\ * \-#,##0.00_ ;_ [$€-2]\ * &quot;-&quot;??_ ;_ @_ "/>
    <numFmt numFmtId="172" formatCode="_ [$€-413]\ * #,##0.00_ ;_ [$€-413]\ * \-#,##0.00_ ;_ [$€-413]\ * &quot;-&quot;??_ ;_ @_ "/>
    <numFmt numFmtId="173" formatCode="_(* #,##0_);_(* \(#,##0\);_(* &quot;-&quot;??_);_(@_)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9"/>
      <color indexed="81"/>
      <name val="Tahoma"/>
      <family val="2"/>
    </font>
    <font>
      <b/>
      <sz val="25"/>
      <color theme="1"/>
      <name val="Arial"/>
      <family val="2"/>
    </font>
    <font>
      <sz val="11"/>
      <color theme="1"/>
      <name val="Georgia"/>
      <family val="1"/>
    </font>
    <font>
      <sz val="11"/>
      <color theme="6"/>
      <name val="Georgia"/>
      <family val="1"/>
    </font>
    <font>
      <sz val="9.5"/>
      <name val="Georgia"/>
      <family val="1"/>
    </font>
    <font>
      <sz val="9.5"/>
      <color theme="1"/>
      <name val="Georgia"/>
      <family val="1"/>
    </font>
    <font>
      <i/>
      <sz val="9.5"/>
      <name val="Georgia"/>
      <family val="1"/>
    </font>
    <font>
      <sz val="9.5"/>
      <color indexed="9"/>
      <name val="Georgia"/>
      <family val="1"/>
    </font>
    <font>
      <sz val="9.5"/>
      <color rgb="FFCC9900"/>
      <name val="Georgia"/>
      <family val="1"/>
    </font>
    <font>
      <sz val="9.5"/>
      <color theme="9"/>
      <name val="Georgia"/>
      <family val="1"/>
    </font>
    <font>
      <i/>
      <u/>
      <sz val="9.5"/>
      <color theme="9"/>
      <name val="Georgia"/>
      <family val="1"/>
    </font>
    <font>
      <b/>
      <sz val="9.5"/>
      <name val="Georgia"/>
      <family val="1"/>
    </font>
    <font>
      <sz val="11"/>
      <color theme="1"/>
      <name val="Garamond"/>
      <family val="1"/>
    </font>
    <font>
      <sz val="9.5"/>
      <color rgb="FF9C0006"/>
      <name val="Garamond"/>
      <family val="1"/>
    </font>
    <font>
      <sz val="9.5"/>
      <name val="Garamond"/>
      <family val="1"/>
    </font>
    <font>
      <sz val="9.5"/>
      <color rgb="FF006100"/>
      <name val="Garamond"/>
      <family val="1"/>
    </font>
    <font>
      <sz val="9.5"/>
      <color theme="1"/>
      <name val="Garamond"/>
      <family val="1"/>
    </font>
    <font>
      <b/>
      <sz val="11"/>
      <color rgb="FF3F3F76"/>
      <name val="Garamond"/>
      <family val="1"/>
    </font>
    <font>
      <b/>
      <sz val="14"/>
      <color theme="1"/>
      <name val="Garamond"/>
      <family val="1"/>
    </font>
    <font>
      <i/>
      <sz val="11"/>
      <color theme="1"/>
      <name val="Georgia"/>
      <family val="1"/>
    </font>
    <font>
      <b/>
      <sz val="11"/>
      <color theme="1"/>
      <name val="Georgia"/>
      <family val="1"/>
    </font>
    <font>
      <sz val="9.5"/>
      <color rgb="FF000000"/>
      <name val="Georgia"/>
      <family val="1"/>
    </font>
    <font>
      <b/>
      <sz val="9.5"/>
      <color rgb="FF000000"/>
      <name val="Georgia"/>
      <family val="1"/>
    </font>
    <font>
      <sz val="8"/>
      <color theme="1"/>
      <name val="Georgia"/>
      <family val="1"/>
    </font>
    <font>
      <b/>
      <sz val="15"/>
      <color rgb="FFFFFFFF"/>
      <name val="Georgia"/>
      <family val="1"/>
    </font>
    <font>
      <b/>
      <sz val="12"/>
      <color theme="1"/>
      <name val="Georgia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FFD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EBE600"/>
        <bgColor indexed="64"/>
      </patternFill>
    </fill>
    <fill>
      <patternFill patternType="solid">
        <fgColor rgb="FF000000"/>
        <bgColor indexed="64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0" fillId="2" borderId="0" xfId="0" applyNumberFormat="1" applyFont="1" applyFill="1" applyBorder="1" applyAlignment="1" applyProtection="1"/>
    <xf numFmtId="0" fontId="10" fillId="2" borderId="0" xfId="0" applyFont="1" applyFill="1" applyBorder="1" applyProtection="1"/>
    <xf numFmtId="0" fontId="0" fillId="2" borderId="0" xfId="0" applyFont="1" applyFill="1" applyBorder="1" applyProtection="1"/>
    <xf numFmtId="0" fontId="0" fillId="3" borderId="0" xfId="0" applyFont="1" applyFill="1" applyProtection="1"/>
    <xf numFmtId="0" fontId="0" fillId="0" borderId="0" xfId="0" applyFont="1" applyProtection="1"/>
    <xf numFmtId="0" fontId="9" fillId="2" borderId="0" xfId="0" applyNumberFormat="1" applyFont="1" applyFill="1" applyBorder="1" applyAlignment="1" applyProtection="1"/>
    <xf numFmtId="0" fontId="0" fillId="2" borderId="0" xfId="0" applyFont="1" applyFill="1" applyProtection="1"/>
    <xf numFmtId="0" fontId="9" fillId="2" borderId="0" xfId="0" applyNumberFormat="1" applyFont="1" applyFill="1" applyBorder="1" applyAlignment="1" applyProtection="1">
      <alignment horizontal="center"/>
    </xf>
    <xf numFmtId="0" fontId="6" fillId="8" borderId="7" xfId="7" applyNumberFormat="1" applyFont="1" applyBorder="1" applyAlignment="1" applyProtection="1">
      <alignment horizontal="center" vertical="top"/>
    </xf>
    <xf numFmtId="0" fontId="6" fillId="8" borderId="9" xfId="7" applyNumberFormat="1" applyFont="1" applyBorder="1" applyAlignment="1" applyProtection="1">
      <alignment horizontal="center"/>
    </xf>
    <xf numFmtId="0" fontId="6" fillId="8" borderId="10" xfId="7" applyNumberFormat="1" applyFont="1" applyBorder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1" fontId="7" fillId="2" borderId="0" xfId="0" applyNumberFormat="1" applyFont="1" applyFill="1" applyBorder="1" applyProtection="1"/>
    <xf numFmtId="0" fontId="8" fillId="2" borderId="0" xfId="0" applyFont="1" applyFill="1" applyBorder="1" applyProtection="1"/>
    <xf numFmtId="165" fontId="10" fillId="2" borderId="0" xfId="0" applyNumberFormat="1" applyFont="1" applyFill="1" applyProtection="1"/>
    <xf numFmtId="166" fontId="10" fillId="2" borderId="0" xfId="0" applyNumberFormat="1" applyFont="1" applyFill="1" applyProtection="1"/>
    <xf numFmtId="0" fontId="8" fillId="2" borderId="0" xfId="0" applyFont="1" applyFill="1" applyProtection="1"/>
    <xf numFmtId="0" fontId="0" fillId="2" borderId="0" xfId="0" applyNumberFormat="1" applyFont="1" applyFill="1" applyAlignment="1" applyProtection="1"/>
    <xf numFmtId="0" fontId="7" fillId="2" borderId="0" xfId="0" applyNumberFormat="1" applyFont="1" applyFill="1" applyBorder="1" applyAlignment="1" applyProtection="1">
      <alignment horizontal="left"/>
    </xf>
    <xf numFmtId="1" fontId="8" fillId="2" borderId="0" xfId="0" applyNumberFormat="1" applyFont="1" applyFill="1" applyBorder="1" applyProtection="1"/>
    <xf numFmtId="168" fontId="8" fillId="2" borderId="0" xfId="1" applyNumberFormat="1" applyFont="1" applyFill="1" applyProtection="1"/>
    <xf numFmtId="0" fontId="0" fillId="2" borderId="0" xfId="0" applyFill="1" applyProtection="1"/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left"/>
    </xf>
    <xf numFmtId="0" fontId="7" fillId="2" borderId="0" xfId="0" applyFont="1" applyFill="1" applyProtection="1"/>
    <xf numFmtId="168" fontId="0" fillId="2" borderId="0" xfId="1" applyNumberFormat="1" applyFont="1" applyFill="1" applyBorder="1" applyProtection="1"/>
    <xf numFmtId="0" fontId="0" fillId="3" borderId="0" xfId="0" applyFont="1" applyFill="1" applyAlignment="1" applyProtection="1">
      <alignment horizontal="center"/>
    </xf>
    <xf numFmtId="1" fontId="8" fillId="2" borderId="0" xfId="0" applyNumberFormat="1" applyFont="1" applyFill="1" applyProtection="1"/>
    <xf numFmtId="1" fontId="7" fillId="2" borderId="0" xfId="0" applyNumberFormat="1" applyFont="1" applyFill="1" applyProtection="1"/>
    <xf numFmtId="0" fontId="6" fillId="3" borderId="0" xfId="7" applyNumberFormat="1" applyFill="1" applyBorder="1" applyAlignment="1" applyProtection="1">
      <alignment vertical="center" textRotation="90"/>
    </xf>
    <xf numFmtId="0" fontId="7" fillId="2" borderId="0" xfId="0" applyNumberFormat="1" applyFont="1" applyFill="1" applyAlignment="1" applyProtection="1"/>
    <xf numFmtId="0" fontId="12" fillId="3" borderId="0" xfId="0" applyFont="1" applyFill="1"/>
    <xf numFmtId="0" fontId="0" fillId="3" borderId="0" xfId="0" applyFill="1"/>
    <xf numFmtId="0" fontId="13" fillId="3" borderId="0" xfId="0" applyFont="1" applyFill="1"/>
    <xf numFmtId="0" fontId="15" fillId="2" borderId="0" xfId="0" applyNumberFormat="1" applyFont="1" applyFill="1" applyBorder="1" applyAlignment="1" applyProtection="1">
      <alignment horizontal="left"/>
    </xf>
    <xf numFmtId="0" fontId="16" fillId="2" borderId="0" xfId="0" applyFont="1" applyFill="1" applyProtection="1"/>
    <xf numFmtId="169" fontId="15" fillId="2" borderId="0" xfId="0" applyNumberFormat="1" applyFont="1" applyFill="1" applyBorder="1" applyProtection="1"/>
    <xf numFmtId="0" fontId="15" fillId="2" borderId="0" xfId="0" applyFont="1" applyFill="1" applyBorder="1" applyProtection="1"/>
    <xf numFmtId="0" fontId="15" fillId="2" borderId="0" xfId="0" applyFont="1" applyFill="1" applyProtection="1"/>
    <xf numFmtId="0" fontId="23" fillId="3" borderId="0" xfId="0" applyFont="1" applyFill="1"/>
    <xf numFmtId="0" fontId="24" fillId="5" borderId="6" xfId="4" applyNumberFormat="1" applyFont="1" applyBorder="1" applyAlignment="1" applyProtection="1">
      <alignment horizontal="left"/>
    </xf>
    <xf numFmtId="0" fontId="25" fillId="3" borderId="8" xfId="6" applyNumberFormat="1" applyFont="1" applyFill="1" applyBorder="1" applyAlignment="1" applyProtection="1">
      <alignment horizontal="left"/>
    </xf>
    <xf numFmtId="170" fontId="26" fillId="4" borderId="5" xfId="3" applyNumberFormat="1" applyFont="1" applyBorder="1" applyAlignment="1" applyProtection="1">
      <alignment horizontal="left"/>
    </xf>
    <xf numFmtId="0" fontId="27" fillId="2" borderId="3" xfId="0" applyFont="1" applyFill="1" applyBorder="1" applyProtection="1"/>
    <xf numFmtId="169" fontId="27" fillId="0" borderId="7" xfId="8" applyNumberFormat="1" applyFont="1" applyFill="1" applyBorder="1" applyProtection="1"/>
    <xf numFmtId="167" fontId="28" fillId="0" borderId="11" xfId="5" applyNumberFormat="1" applyFont="1" applyFill="1" applyBorder="1" applyAlignment="1" applyProtection="1"/>
    <xf numFmtId="169" fontId="28" fillId="0" borderId="12" xfId="5" applyNumberFormat="1" applyFont="1" applyFill="1" applyBorder="1" applyProtection="1"/>
    <xf numFmtId="167" fontId="28" fillId="0" borderId="13" xfId="5" applyNumberFormat="1" applyFont="1" applyFill="1" applyBorder="1" applyAlignment="1" applyProtection="1"/>
    <xf numFmtId="169" fontId="28" fillId="0" borderId="14" xfId="5" applyNumberFormat="1" applyFont="1" applyFill="1" applyBorder="1" applyProtection="1"/>
    <xf numFmtId="167" fontId="28" fillId="0" borderId="15" xfId="5" applyNumberFormat="1" applyFont="1" applyFill="1" applyBorder="1" applyAlignment="1" applyProtection="1"/>
    <xf numFmtId="169" fontId="28" fillId="0" borderId="16" xfId="5" applyNumberFormat="1" applyFont="1" applyFill="1" applyBorder="1" applyProtection="1"/>
    <xf numFmtId="0" fontId="23" fillId="0" borderId="0" xfId="0" applyFont="1" applyFill="1" applyBorder="1" applyProtection="1"/>
    <xf numFmtId="0" fontId="23" fillId="0" borderId="4" xfId="0" applyFont="1" applyFill="1" applyBorder="1" applyProtection="1"/>
    <xf numFmtId="167" fontId="28" fillId="0" borderId="19" xfId="6" applyNumberFormat="1" applyFont="1" applyFill="1" applyBorder="1" applyAlignment="1" applyProtection="1"/>
    <xf numFmtId="2" fontId="29" fillId="0" borderId="17" xfId="8" applyNumberFormat="1" applyFont="1" applyFill="1" applyBorder="1" applyProtection="1"/>
    <xf numFmtId="44" fontId="0" fillId="2" borderId="0" xfId="0" applyNumberFormat="1" applyFont="1" applyFill="1" applyProtection="1"/>
    <xf numFmtId="0" fontId="12" fillId="3" borderId="0" xfId="0" applyFont="1" applyFill="1" applyProtection="1"/>
    <xf numFmtId="0" fontId="0" fillId="3" borderId="0" xfId="0" applyFill="1" applyProtection="1"/>
    <xf numFmtId="0" fontId="13" fillId="3" borderId="0" xfId="0" applyFont="1" applyFill="1" applyProtection="1"/>
    <xf numFmtId="0" fontId="30" fillId="3" borderId="0" xfId="0" applyFont="1" applyFill="1" applyProtection="1"/>
    <xf numFmtId="0" fontId="31" fillId="3" borderId="0" xfId="0" applyFont="1" applyFill="1" applyProtection="1"/>
    <xf numFmtId="172" fontId="13" fillId="11" borderId="17" xfId="1" applyNumberFormat="1" applyFont="1" applyFill="1" applyBorder="1" applyProtection="1">
      <protection locked="0"/>
    </xf>
    <xf numFmtId="0" fontId="34" fillId="3" borderId="0" xfId="0" applyFont="1" applyFill="1" applyProtection="1"/>
    <xf numFmtId="44" fontId="35" fillId="13" borderId="18" xfId="14" applyFont="1" applyFill="1" applyBorder="1" applyProtection="1"/>
    <xf numFmtId="171" fontId="13" fillId="11" borderId="17" xfId="14" applyNumberFormat="1" applyFont="1" applyFill="1" applyBorder="1" applyProtection="1">
      <protection locked="0"/>
    </xf>
    <xf numFmtId="171" fontId="13" fillId="3" borderId="0" xfId="14" applyNumberFormat="1" applyFont="1" applyFill="1" applyProtection="1"/>
    <xf numFmtId="44" fontId="13" fillId="0" borderId="0" xfId="14" applyFont="1" applyFill="1" applyProtection="1"/>
    <xf numFmtId="0" fontId="33" fillId="12" borderId="17" xfId="0" applyFont="1" applyFill="1" applyBorder="1" applyAlignment="1" applyProtection="1">
      <alignment horizontal="center" vertical="center" wrapText="1"/>
    </xf>
    <xf numFmtId="0" fontId="32" fillId="0" borderId="20" xfId="0" applyFont="1" applyBorder="1" applyAlignment="1" applyProtection="1">
      <alignment horizontal="justify" vertical="center" wrapText="1"/>
    </xf>
    <xf numFmtId="0" fontId="32" fillId="0" borderId="21" xfId="0" applyFont="1" applyBorder="1" applyAlignment="1" applyProtection="1">
      <alignment horizontal="justify" vertical="center" wrapText="1"/>
    </xf>
    <xf numFmtId="9" fontId="13" fillId="10" borderId="17" xfId="15" applyFont="1" applyFill="1" applyBorder="1" applyAlignment="1" applyProtection="1">
      <alignment horizontal="center"/>
    </xf>
    <xf numFmtId="172" fontId="13" fillId="11" borderId="17" xfId="1" applyNumberFormat="1" applyFont="1" applyFill="1" applyBorder="1" applyAlignment="1" applyProtection="1">
      <alignment horizontal="center" vertical="center" wrapText="1"/>
      <protection locked="0"/>
    </xf>
    <xf numFmtId="0" fontId="15" fillId="3" borderId="0" xfId="0" applyNumberFormat="1" applyFont="1" applyFill="1" applyBorder="1" applyAlignment="1" applyProtection="1">
      <alignment horizontal="left"/>
    </xf>
    <xf numFmtId="0" fontId="16" fillId="3" borderId="0" xfId="0" applyFont="1" applyFill="1" applyProtection="1"/>
    <xf numFmtId="169" fontId="15" fillId="3" borderId="0" xfId="0" applyNumberFormat="1" applyFont="1" applyFill="1" applyBorder="1" applyProtection="1"/>
    <xf numFmtId="0" fontId="15" fillId="3" borderId="0" xfId="0" applyFont="1" applyFill="1" applyBorder="1" applyProtection="1"/>
    <xf numFmtId="0" fontId="15" fillId="3" borderId="0" xfId="0" applyFont="1" applyFill="1" applyProtection="1"/>
    <xf numFmtId="0" fontId="7" fillId="3" borderId="0" xfId="0" applyFont="1" applyFill="1" applyProtection="1"/>
    <xf numFmtId="44" fontId="17" fillId="3" borderId="0" xfId="0" quotePrefix="1" applyNumberFormat="1" applyFont="1" applyFill="1" applyBorder="1" applyAlignment="1" applyProtection="1">
      <alignment horizontal="left"/>
    </xf>
    <xf numFmtId="0" fontId="18" fillId="3" borderId="0" xfId="0" applyFont="1" applyFill="1" applyBorder="1" applyProtection="1"/>
    <xf numFmtId="0" fontId="16" fillId="3" borderId="0" xfId="0" applyFont="1" applyFill="1" applyBorder="1" applyProtection="1"/>
    <xf numFmtId="0" fontId="0" fillId="3" borderId="0" xfId="0" applyFont="1" applyFill="1" applyBorder="1" applyProtection="1"/>
    <xf numFmtId="44" fontId="15" fillId="3" borderId="0" xfId="0" applyNumberFormat="1" applyFont="1" applyFill="1" applyBorder="1" applyAlignment="1" applyProtection="1">
      <alignment horizontal="left"/>
    </xf>
    <xf numFmtId="44" fontId="17" fillId="3" borderId="0" xfId="0" applyNumberFormat="1" applyFont="1" applyFill="1" applyBorder="1" applyAlignment="1" applyProtection="1">
      <alignment horizontal="left"/>
    </xf>
    <xf numFmtId="2" fontId="16" fillId="3" borderId="0" xfId="0" applyNumberFormat="1" applyFont="1" applyFill="1" applyBorder="1" applyProtection="1"/>
    <xf numFmtId="0" fontId="17" fillId="3" borderId="0" xfId="0" quotePrefix="1" applyNumberFormat="1" applyFont="1" applyFill="1" applyBorder="1" applyAlignment="1" applyProtection="1">
      <alignment horizontal="left"/>
    </xf>
    <xf numFmtId="0" fontId="19" fillId="3" borderId="0" xfId="0" applyFont="1" applyFill="1" applyBorder="1" applyProtection="1"/>
    <xf numFmtId="0" fontId="20" fillId="3" borderId="0" xfId="0" applyFont="1" applyFill="1" applyBorder="1" applyProtection="1"/>
    <xf numFmtId="0" fontId="21" fillId="3" borderId="0" xfId="0" applyFont="1" applyFill="1" applyBorder="1" applyProtection="1"/>
    <xf numFmtId="1" fontId="15" fillId="3" borderId="0" xfId="0" applyNumberFormat="1" applyFont="1" applyFill="1" applyBorder="1" applyProtection="1"/>
    <xf numFmtId="0" fontId="22" fillId="3" borderId="0" xfId="0" applyFont="1" applyFill="1" applyBorder="1" applyProtection="1"/>
    <xf numFmtId="165" fontId="18" fillId="3" borderId="0" xfId="0" applyNumberFormat="1" applyFont="1" applyFill="1" applyProtection="1"/>
    <xf numFmtId="166" fontId="10" fillId="3" borderId="0" xfId="0" applyNumberFormat="1" applyFont="1" applyFill="1" applyProtection="1"/>
    <xf numFmtId="0" fontId="8" fillId="3" borderId="0" xfId="0" applyFont="1" applyFill="1" applyProtection="1"/>
    <xf numFmtId="0" fontId="10" fillId="3" borderId="0" xfId="0" applyFont="1" applyFill="1" applyBorder="1" applyProtection="1"/>
    <xf numFmtId="168" fontId="0" fillId="3" borderId="0" xfId="0" applyNumberFormat="1" applyFont="1" applyFill="1" applyBorder="1" applyProtection="1"/>
    <xf numFmtId="0" fontId="13" fillId="3" borderId="0" xfId="0" applyFont="1" applyFill="1" applyAlignment="1" applyProtection="1">
      <alignment horizontal="left" wrapText="1"/>
    </xf>
    <xf numFmtId="0" fontId="13" fillId="3" borderId="0" xfId="0" applyFont="1" applyFill="1" applyAlignment="1" applyProtection="1">
      <alignment horizontal="left" vertical="top" wrapText="1"/>
    </xf>
    <xf numFmtId="0" fontId="0" fillId="11" borderId="0" xfId="0" applyFill="1" applyAlignment="1" applyProtection="1">
      <alignment horizontal="center"/>
      <protection locked="0"/>
    </xf>
    <xf numFmtId="173" fontId="36" fillId="3" borderId="22" xfId="1" applyNumberFormat="1" applyFont="1" applyFill="1" applyBorder="1" applyAlignment="1" applyProtection="1">
      <alignment vertical="center" wrapText="1"/>
    </xf>
    <xf numFmtId="173" fontId="36" fillId="3" borderId="23" xfId="1" applyNumberFormat="1" applyFont="1" applyFill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center"/>
    </xf>
    <xf numFmtId="0" fontId="6" fillId="8" borderId="6" xfId="7" applyNumberFormat="1" applyBorder="1" applyAlignment="1" applyProtection="1">
      <alignment horizontal="center" vertical="center" textRotation="90"/>
    </xf>
    <xf numFmtId="0" fontId="6" fillId="8" borderId="3" xfId="7" applyNumberFormat="1" applyBorder="1" applyAlignment="1" applyProtection="1">
      <alignment horizontal="center" vertical="center" textRotation="90"/>
    </xf>
    <xf numFmtId="0" fontId="6" fillId="8" borderId="5" xfId="7" applyNumberFormat="1" applyBorder="1" applyAlignment="1" applyProtection="1">
      <alignment horizontal="center" vertical="center" textRotation="90"/>
    </xf>
  </cellXfs>
  <cellStyles count="16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" xfId="15" builtinId="5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  <cellStyle name="Valuta" xfId="14" builtinId="4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EBE600"/>
      <color rgb="FFFFFFD5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'Tabblad 2'!$C$7:$C$9</c:f>
              <c:numCache>
                <c:formatCode>_-"€"\ * #,##0.00_-;_-"€"\ * #,##0.00\-;_-"€"\ * "-"??_-;_-@_-</c:formatCode>
                <c:ptCount val="3"/>
                <c:pt idx="0">
                  <c:v>100000</c:v>
                </c:pt>
                <c:pt idx="1">
                  <c:v>70000</c:v>
                </c:pt>
                <c:pt idx="2">
                  <c:v>40000</c:v>
                </c:pt>
              </c:numCache>
            </c:numRef>
          </c:xVal>
          <c:yVal>
            <c:numRef>
              <c:f>'Tabblad 2'!$D$7:$D$9</c:f>
              <c:numCache>
                <c:formatCode>0.0</c:formatCode>
                <c:ptCount val="3"/>
                <c:pt idx="0">
                  <c:v>0</c:v>
                </c:pt>
                <c:pt idx="1">
                  <c:v>250</c:v>
                </c:pt>
                <c:pt idx="2">
                  <c:v>400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5B-4E26-97CD-8CADC7394525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'Tabblad 2'!$C$11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'Tabblad 2'!$D$11</c:f>
              <c:numCache>
                <c:formatCode>0.00</c:formatCode>
                <c:ptCount val="1"/>
                <c:pt idx="0">
                  <c:v>400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535B-4E26-97CD-8CADC7394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432384"/>
        <c:axId val="106442752"/>
      </c:scatterChart>
      <c:valAx>
        <c:axId val="106432384"/>
        <c:scaling>
          <c:orientation val="minMax"/>
          <c:max val="100000"/>
          <c:min val="3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6442752"/>
        <c:crossesAt val="0"/>
        <c:crossBetween val="midCat"/>
        <c:majorUnit val="15000"/>
        <c:minorUnit val="1000"/>
      </c:valAx>
      <c:valAx>
        <c:axId val="1064427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6432384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438149</xdr:colOff>
      <xdr:row>2</xdr:row>
      <xdr:rowOff>148257</xdr:rowOff>
    </xdr:from>
    <xdr:to>
      <xdr:col>9</xdr:col>
      <xdr:colOff>712303</xdr:colOff>
      <xdr:row>16</xdr:row>
      <xdr:rowOff>148449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104774</xdr:colOff>
      <xdr:row>21</xdr:row>
      <xdr:rowOff>76200</xdr:rowOff>
    </xdr:from>
    <xdr:ext cx="3362326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302894" y="364236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nl-NL" sz="1000" b="0" i="1">
                      <a:latin typeface="Cambria Math" panose="02040503050406030204" pitchFamily="18" charset="0"/>
                      <a:cs typeface="+mn-cs"/>
                    </a:rPr>
                    <m:t>250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8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0.000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40</m:t>
                              </m:r>
                              <m:r>
                                <a:rPr lang="en-US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100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40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250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166,67</a:t>
              </a:r>
            </a:p>
          </xdr:txBody>
        </xdr:sp>
      </mc:Choice>
      <mc:Fallback xmlns="">
        <xdr:sp macro="" textlink="">
          <xdr:nvSpPr>
            <xdr:cNvPr id="3" name="Tekstvak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 txBox="1"/>
          </xdr:nvSpPr>
          <xdr:spPr>
            <a:xfrm>
              <a:off x="302894" y="3642360"/>
              <a:ext cx="3362326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nl-NL" sz="1000" b="0" i="0">
                  <a:latin typeface="Cambria Math" panose="02040503050406030204" pitchFamily="18" charset="0"/>
                  <a:cs typeface="+mn-cs"/>
                </a:rPr>
                <a:t>250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((8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(250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166,67</a:t>
              </a:r>
            </a:p>
          </xdr:txBody>
        </xdr:sp>
      </mc:Fallback>
    </mc:AlternateContent>
    <xdr:clientData/>
  </xdr:oneCellAnchor>
  <xdr:oneCellAnchor>
    <xdr:from>
      <xdr:col>1</xdr:col>
      <xdr:colOff>114298</xdr:colOff>
      <xdr:row>26</xdr:row>
      <xdr:rowOff>104775</xdr:rowOff>
    </xdr:from>
    <xdr:ext cx="3472071" cy="43813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627079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14:m>
                <m:oMath xmlns:m="http://schemas.openxmlformats.org/officeDocument/2006/math">
                  <m:r>
                    <a:rPr lang="en-US" sz="1000" b="0" i="0">
                      <a:latin typeface="Cambria Math"/>
                      <a:cs typeface="+mn-cs"/>
                    </a:rPr>
                    <m:t>4</m:t>
                  </m:r>
                  <m:r>
                    <a:rPr lang="en-US" sz="1000" b="0" i="0">
                      <a:latin typeface="Cambria Math"/>
                    </a:rPr>
                    <m:t>0</m:t>
                  </m:r>
                  <m:r>
                    <a:rPr lang="nl-NL" sz="1000" b="0" i="0">
                      <a:latin typeface="Cambria Math" panose="02040503050406030204" pitchFamily="18" charset="0"/>
                    </a:rPr>
                    <m:t>0</m:t>
                  </m:r>
                  <m:r>
                    <a:rPr lang="nl-NL" sz="1000" b="0" i="1">
                      <a:latin typeface="Cambria Math"/>
                    </a:rPr>
                    <m:t>−</m:t>
                  </m:r>
                  <m:d>
                    <m:dPr>
                      <m:ctrlPr>
                        <a:rPr lang="nl-NL" sz="10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f>
                        <m:f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d>
                            <m:dPr>
                              <m:ctrlP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50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.000−</m:t>
                              </m:r>
                              <m:r>
                                <a:rPr lang="nl-NL" sz="10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40,000</m:t>
                              </m:r>
                            </m:e>
                          </m:d>
                        </m:num>
                        <m:den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(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1</m:t>
                          </m:r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00.000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40,000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)</m:t>
                          </m:r>
                        </m:den>
                      </m:f>
                      <m:r>
                        <a:rPr lang="nl-NL" sz="10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×</m:t>
                      </m:r>
                      <m:d>
                        <m:dPr>
                          <m:ctrlP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r>
                            <a:rPr lang="en-US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40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  <m:t>−</m:t>
                          </m:r>
                          <m:r>
                            <a:rPr lang="nl-NL" sz="10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0</m:t>
                          </m:r>
                        </m:e>
                      </m:d>
                    </m:e>
                  </m:d>
                </m:oMath>
              </a14:m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350,00</a:t>
              </a:r>
            </a:p>
          </xdr:txBody>
        </xdr:sp>
      </mc:Choice>
      <mc:Fallback xmlns="">
        <xdr:sp macro="" textlink="">
          <xdr:nvSpPr>
            <xdr:cNvPr id="7" name="Tekstvak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04798" y="4627079"/>
              <a:ext cx="3472071" cy="438133"/>
            </a:xfrm>
            <a:prstGeom prst="rect">
              <a:avLst/>
            </a:prstGeom>
            <a:noFill/>
            <a:ln>
              <a:solidFill>
                <a:schemeClr val="accent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nl-NL" sz="1000" b="0">
                  <a:latin typeface="Arial" panose="020B0604020202020204" pitchFamily="34" charset="0"/>
                  <a:cs typeface="Arial" panose="020B0604020202020204" pitchFamily="34" charset="0"/>
                </a:rPr>
                <a:t>score =  </a:t>
              </a:r>
              <a:r>
                <a:rPr lang="en-US" sz="1000" b="0" i="0">
                  <a:latin typeface="Cambria Math"/>
                  <a:cs typeface="+mn-cs"/>
                </a:rPr>
                <a:t>4</a:t>
              </a:r>
              <a:r>
                <a:rPr lang="en-US" sz="1000" b="0" i="0">
                  <a:latin typeface="Cambria Math"/>
                </a:rPr>
                <a:t>0</a:t>
              </a:r>
              <a:r>
                <a:rPr lang="nl-NL" sz="1000" b="0" i="0">
                  <a:latin typeface="Cambria Math" panose="02040503050406030204" pitchFamily="18" charset="0"/>
                </a:rPr>
                <a:t>0</a:t>
              </a:r>
              <a:r>
                <a:rPr lang="nl-NL" sz="1000" b="0" i="0">
                  <a:latin typeface="Cambria Math"/>
                </a:rPr>
                <a:t>−</a:t>
              </a:r>
              <a:r>
                <a:rPr lang="nl-NL" sz="1000" b="0" i="0">
                  <a:latin typeface="Cambria Math" panose="02040503050406030204" pitchFamily="18" charset="0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((50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.000−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40,000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(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00.000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40,000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×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40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−</a:t>
              </a:r>
              <a:r>
                <a:rPr lang="nl-NL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0))</a:t>
              </a:r>
              <a:r>
                <a:rPr lang="nl-NL" sz="1000">
                  <a:latin typeface="Arial" panose="020B0604020202020204" pitchFamily="34" charset="0"/>
                  <a:cs typeface="Arial" panose="020B0604020202020204" pitchFamily="34" charset="0"/>
                </a:rPr>
                <a:t> = </a:t>
              </a:r>
              <a:r>
                <a:rPr lang="nl-NL" sz="1000">
                  <a:latin typeface="Georgia" panose="02040502050405020303" pitchFamily="18" charset="0"/>
                  <a:cs typeface="Arial" panose="020B0604020202020204" pitchFamily="34" charset="0"/>
                </a:rPr>
                <a:t>350,00</a:t>
              </a:r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oyce Lansen Terpstra" id="{18EA949B-C4D4-466B-8473-0A098069C927}" userId="S::joyce.terpstra@denhaag.nl::f828f41e-3fbd-4396-bfa2-dbfbe8f5b13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4" dT="2021-07-15T08:46:41.11" personId="{18EA949B-C4D4-466B-8473-0A098069C927}" id="{C8451EA2-FBBB-4A3A-B703-418FA4220371}">
    <text>Bij een score van 0,00 bevindt uw Inschrijfprijs zich boven het budget van de Opdrachtgever.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C483-EC97-41A4-89E1-E5237E5065ED}">
  <dimension ref="A1:G39"/>
  <sheetViews>
    <sheetView tabSelected="1" zoomScale="55" zoomScaleNormal="55" zoomScaleSheetLayoutView="85" workbookViewId="0">
      <selection activeCell="B25" sqref="B25"/>
    </sheetView>
  </sheetViews>
  <sheetFormatPr defaultColWidth="9.140625" defaultRowHeight="15"/>
  <cols>
    <col min="1" max="1" width="62.28515625" style="58" customWidth="1"/>
    <col min="2" max="2" width="18.42578125" style="58" customWidth="1"/>
    <col min="3" max="3" width="33.140625" style="58" customWidth="1"/>
    <col min="4" max="4" width="14.5703125" style="58" customWidth="1"/>
    <col min="5" max="5" width="24.140625" style="58" customWidth="1"/>
    <col min="6" max="6" width="9.140625" style="58"/>
    <col min="7" max="7" width="27.5703125" style="58" customWidth="1"/>
    <col min="8" max="16384" width="9.140625" style="58"/>
  </cols>
  <sheetData>
    <row r="1" spans="1:7" ht="30.75">
      <c r="A1" s="57" t="s">
        <v>0</v>
      </c>
    </row>
    <row r="2" spans="1:7" s="59" customFormat="1" ht="14.25">
      <c r="A2" s="59" t="s">
        <v>1</v>
      </c>
    </row>
    <row r="3" spans="1:7" s="59" customFormat="1" ht="14.25">
      <c r="A3" s="59" t="s">
        <v>2</v>
      </c>
    </row>
    <row r="4" spans="1:7" s="59" customFormat="1" ht="14.25"/>
    <row r="5" spans="1:7" s="59" customFormat="1" ht="14.25">
      <c r="A5" s="59" t="s">
        <v>3</v>
      </c>
    </row>
    <row r="6" spans="1:7" s="59" customFormat="1" ht="14.25">
      <c r="A6" s="97" t="s">
        <v>4</v>
      </c>
      <c r="B6" s="97"/>
      <c r="C6" s="97"/>
    </row>
    <row r="7" spans="1:7" s="59" customFormat="1" ht="14.25">
      <c r="A7" s="98"/>
      <c r="B7" s="98"/>
      <c r="C7" s="98"/>
    </row>
    <row r="9" spans="1:7" ht="33" customHeight="1">
      <c r="A9" s="58" t="s">
        <v>5</v>
      </c>
      <c r="B9" s="99"/>
      <c r="C9" s="99"/>
      <c r="D9" s="99"/>
      <c r="E9" s="99"/>
      <c r="F9" s="99"/>
      <c r="G9" s="99"/>
    </row>
    <row r="12" spans="1:7" ht="15.75" thickBot="1"/>
    <row r="13" spans="1:7" s="59" customFormat="1" thickBot="1">
      <c r="A13" s="59" t="s">
        <v>6</v>
      </c>
      <c r="G13" s="62"/>
    </row>
    <row r="14" spans="1:7" s="59" customFormat="1" thickBot="1"/>
    <row r="15" spans="1:7" s="59" customFormat="1" ht="14.25">
      <c r="A15" s="59" t="s">
        <v>7</v>
      </c>
      <c r="G15" s="72"/>
    </row>
    <row r="16" spans="1:7" s="59" customFormat="1" ht="14.25"/>
    <row r="17" spans="1:7" s="59" customFormat="1" ht="14.25">
      <c r="A17" s="63" t="s">
        <v>8</v>
      </c>
      <c r="G17" s="59">
        <v>150</v>
      </c>
    </row>
    <row r="18" spans="1:7" s="59" customFormat="1" ht="14.25"/>
    <row r="19" spans="1:7" s="59" customFormat="1" ht="19.5">
      <c r="A19" s="61" t="s">
        <v>9</v>
      </c>
      <c r="G19" s="64">
        <f>G15*G17</f>
        <v>0</v>
      </c>
    </row>
    <row r="20" spans="1:7" s="59" customFormat="1" ht="14.25"/>
    <row r="21" spans="1:7" s="59" customFormat="1" ht="14.25">
      <c r="A21" s="59" t="s">
        <v>10</v>
      </c>
    </row>
    <row r="22" spans="1:7" s="59" customFormat="1" ht="26.25" thickBot="1">
      <c r="A22" s="68" t="s">
        <v>11</v>
      </c>
      <c r="B22" s="68" t="s">
        <v>12</v>
      </c>
      <c r="C22" s="68" t="s">
        <v>13</v>
      </c>
    </row>
    <row r="23" spans="1:7" s="59" customFormat="1" thickBot="1">
      <c r="A23" s="69" t="s">
        <v>14</v>
      </c>
      <c r="B23" s="65"/>
      <c r="C23" s="69" t="s">
        <v>15</v>
      </c>
    </row>
    <row r="24" spans="1:7" s="59" customFormat="1" thickBot="1">
      <c r="A24" s="70" t="s">
        <v>16</v>
      </c>
      <c r="B24" s="65"/>
      <c r="C24" s="70" t="s">
        <v>17</v>
      </c>
    </row>
    <row r="25" spans="1:7" s="59" customFormat="1" thickBot="1">
      <c r="A25" s="70" t="s">
        <v>18</v>
      </c>
      <c r="B25" s="65"/>
      <c r="C25" s="70" t="s">
        <v>19</v>
      </c>
    </row>
    <row r="26" spans="1:7" s="59" customFormat="1" thickBot="1">
      <c r="A26" s="70" t="s">
        <v>20</v>
      </c>
      <c r="B26" s="65"/>
      <c r="C26" s="70" t="s">
        <v>21</v>
      </c>
    </row>
    <row r="27" spans="1:7" s="59" customFormat="1" thickBot="1">
      <c r="A27" s="70" t="s">
        <v>22</v>
      </c>
      <c r="B27" s="65"/>
      <c r="C27" s="70" t="s">
        <v>23</v>
      </c>
    </row>
    <row r="28" spans="1:7" s="59" customFormat="1" thickBot="1">
      <c r="A28" s="70" t="s">
        <v>24</v>
      </c>
      <c r="B28" s="65"/>
      <c r="C28" s="70" t="s">
        <v>25</v>
      </c>
    </row>
    <row r="29" spans="1:7" s="59" customFormat="1" thickBot="1">
      <c r="A29" s="70" t="s">
        <v>26</v>
      </c>
      <c r="B29" s="65"/>
      <c r="C29" s="70" t="s">
        <v>25</v>
      </c>
    </row>
    <row r="30" spans="1:7" s="59" customFormat="1" thickBot="1">
      <c r="A30" s="70" t="s">
        <v>27</v>
      </c>
      <c r="B30" s="65"/>
      <c r="C30" s="70" t="s">
        <v>28</v>
      </c>
    </row>
    <row r="31" spans="1:7" s="59" customFormat="1" thickBot="1">
      <c r="A31" s="70" t="s">
        <v>29</v>
      </c>
      <c r="B31" s="65"/>
      <c r="C31" s="70" t="s">
        <v>30</v>
      </c>
    </row>
    <row r="32" spans="1:7" s="59" customFormat="1" ht="14.25">
      <c r="G32" s="66"/>
    </row>
    <row r="33" spans="1:7" s="59" customFormat="1" thickBot="1"/>
    <row r="34" spans="1:7" s="59" customFormat="1" ht="21" customHeight="1">
      <c r="A34" s="59" t="s">
        <v>31</v>
      </c>
      <c r="G34" s="100" t="str">
        <f>IF(G15=0,"Controleer ingevoerde prijs",'Tabblad 2'!D11)</f>
        <v>Controleer ingevoerde prijs</v>
      </c>
    </row>
    <row r="35" spans="1:7" s="59" customFormat="1" ht="15.75" customHeight="1" thickBot="1">
      <c r="A35" s="59" t="s">
        <v>32</v>
      </c>
      <c r="G35" s="101"/>
    </row>
    <row r="36" spans="1:7" s="59" customFormat="1" thickBot="1">
      <c r="A36" s="60"/>
    </row>
    <row r="37" spans="1:7" s="59" customFormat="1" thickBot="1">
      <c r="A37" s="61" t="s">
        <v>33</v>
      </c>
      <c r="G37" s="71" t="e">
        <f>G15/G13</f>
        <v>#DIV/0!</v>
      </c>
    </row>
    <row r="38" spans="1:7" s="59" customFormat="1" ht="14.25">
      <c r="A38" s="60"/>
      <c r="G38" s="67"/>
    </row>
    <row r="39" spans="1:7" s="59" customFormat="1" ht="14.25"/>
  </sheetData>
  <sheetProtection algorithmName="SHA-512" hashValue="VQuLgxkMiBuasEFtroIdrk18dz7+Alj5/TIY+JCAhu13U73pMXmmTyfIKO8cgcZz/Z9AiJ9nIudU299T2Nqz4w==" saltValue="XNdku0sMnfWtqji4GsxzxA==" spinCount="100000" sheet="1" objects="1" scenarios="1"/>
  <mergeCells count="4">
    <mergeCell ref="A6:C6"/>
    <mergeCell ref="A7:C7"/>
    <mergeCell ref="B9:G9"/>
    <mergeCell ref="G34:G35"/>
  </mergeCells>
  <conditionalFormatting sqref="G34:G35">
    <cfRule type="containsText" dxfId="0" priority="1" operator="containsText" text="Controleer ingevoerde prijs">
      <formula>NOT(ISERROR(SEARCH("Controleer ingevoerde prijs",G34)))</formula>
    </cfRule>
  </conditionalFormatting>
  <dataValidations count="8">
    <dataValidation type="decimal" allowBlank="1" showInputMessage="1" showErrorMessage="1" error="Uw nettoprijs bevindt zich buiten de toegestane bandbreedte." sqref="B23" xr:uid="{ABC2F291-58A5-419E-B284-05565D7C5E09}">
      <formula1>2</formula1>
      <formula2>4</formula2>
    </dataValidation>
    <dataValidation type="decimal" allowBlank="1" showInputMessage="1" showErrorMessage="1" error="Uw nettoprijs bevindt zich buiten de toegestane bandbreedte." sqref="B24" xr:uid="{803B800E-0C1D-45C3-8331-962E2432F55A}">
      <formula1>150</formula1>
      <formula2>240</formula2>
    </dataValidation>
    <dataValidation type="decimal" allowBlank="1" showInputMessage="1" showErrorMessage="1" error="Uw nettoprijs bevindt zich buiten de toegestane bandbreedte." sqref="B25" xr:uid="{EC69F10D-35B1-4424-ADC1-EEE4BC5C263A}">
      <formula1>4</formula1>
      <formula2>6</formula2>
    </dataValidation>
    <dataValidation type="decimal" allowBlank="1" showInputMessage="1" showErrorMessage="1" error="Uw nettoprijs bevindt zich buiten de toegestane bandbreedte." sqref="B26" xr:uid="{2816F728-99AA-48DA-A032-F52BD017327A}">
      <formula1>90</formula1>
      <formula2>140</formula2>
    </dataValidation>
    <dataValidation type="decimal" allowBlank="1" showInputMessage="1" showErrorMessage="1" error="Uw nettoprijs bevindt zich buiten de toegestane bandbreedte." sqref="B27" xr:uid="{1111C11A-E846-4F44-B862-430C9402FD18}">
      <formula1>44</formula1>
      <formula2>66</formula2>
    </dataValidation>
    <dataValidation type="decimal" allowBlank="1" showInputMessage="1" showErrorMessage="1" error="Uw nettoprijs bevindt zich buiten de toegestane bandbreedte." sqref="B28:B29" xr:uid="{B37AB32D-62E7-4D86-9409-2317640E8229}">
      <formula1>3</formula1>
      <formula2>5</formula2>
    </dataValidation>
    <dataValidation type="decimal" allowBlank="1" showInputMessage="1" showErrorMessage="1" error="Uw nettoprijs bevindt zich buiten de toegestane bandbreedte." sqref="B30" xr:uid="{8C280852-E434-4073-8310-137890AB1209}">
      <formula1>35</formula1>
      <formula2>55</formula2>
    </dataValidation>
    <dataValidation type="decimal" allowBlank="1" showInputMessage="1" showErrorMessage="1" error="Uw nettoprijs bevindt zich buiten de toegestane bandbreedte." sqref="B31" xr:uid="{339BBF59-CD7E-4EC0-8B21-67E1109949E7}">
      <formula1>6</formula1>
      <formula2>18</formula2>
    </dataValidation>
  </dataValidations>
  <pageMargins left="0.7" right="0.7" top="0.75" bottom="0.75" header="0.3" footer="0.3"/>
  <pageSetup paperSize="9" scale="6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>
    <tabColor theme="4" tint="0.79998168889431442"/>
  </sheetPr>
  <dimension ref="A1:Q32"/>
  <sheetViews>
    <sheetView topLeftCell="A2" zoomScale="145" zoomScaleNormal="145" workbookViewId="0">
      <selection activeCell="D7" sqref="D7"/>
    </sheetView>
  </sheetViews>
  <sheetFormatPr defaultColWidth="0" defaultRowHeight="15" zeroHeight="1"/>
  <cols>
    <col min="1" max="1" width="2.85546875" style="18" customWidth="1"/>
    <col min="2" max="2" width="36.140625" style="19" customWidth="1"/>
    <col min="3" max="3" width="16" style="7" customWidth="1"/>
    <col min="4" max="4" width="12.85546875" style="7" customWidth="1"/>
    <col min="5" max="5" width="24.140625" style="7" customWidth="1"/>
    <col min="6" max="7" width="14.28515625" style="7" customWidth="1"/>
    <col min="8" max="8" width="2.42578125" style="7" customWidth="1"/>
    <col min="9" max="9" width="14.28515625" style="7" customWidth="1"/>
    <col min="10" max="10" width="16.28515625" style="7" customWidth="1"/>
    <col min="11" max="11" width="2.42578125" style="7" customWidth="1"/>
    <col min="12" max="13" width="14.28515625" style="4" hidden="1" customWidth="1"/>
    <col min="14" max="17" width="9.140625" style="4" hidden="1" customWidth="1"/>
    <col min="18" max="16384" width="9.140625" style="5" hidden="1"/>
  </cols>
  <sheetData>
    <row r="1" spans="1:11" s="33" customFormat="1" ht="30.75">
      <c r="A1" s="32" t="s">
        <v>34</v>
      </c>
    </row>
    <row r="2" spans="1:11" s="33" customFormat="1">
      <c r="A2" s="34" t="s">
        <v>35</v>
      </c>
    </row>
    <row r="3" spans="1:11" ht="15" customHeight="1">
      <c r="A3" s="34" t="s">
        <v>36</v>
      </c>
      <c r="B3" s="40"/>
      <c r="C3" s="2"/>
      <c r="D3" s="2"/>
      <c r="E3" s="2"/>
      <c r="F3" s="3"/>
      <c r="G3" s="3"/>
      <c r="H3" s="3"/>
      <c r="I3" s="3"/>
      <c r="J3" s="3"/>
      <c r="K3" s="3"/>
    </row>
    <row r="4" spans="1:11" ht="15" customHeight="1">
      <c r="A4" s="1"/>
      <c r="B4" s="6"/>
      <c r="C4" s="2"/>
      <c r="D4" s="2"/>
      <c r="E4" s="102"/>
      <c r="F4" s="102"/>
      <c r="G4" s="102"/>
      <c r="H4" s="102"/>
      <c r="I4" s="102"/>
      <c r="J4" s="102"/>
      <c r="K4" s="3"/>
    </row>
    <row r="5" spans="1:11" ht="15" customHeight="1">
      <c r="A5" s="1"/>
      <c r="B5" s="6"/>
      <c r="C5" s="2"/>
      <c r="K5" s="3"/>
    </row>
    <row r="6" spans="1:11" ht="15.75" thickBot="1">
      <c r="A6" s="8"/>
      <c r="B6" s="9" t="s">
        <v>37</v>
      </c>
      <c r="C6" s="10" t="s">
        <v>38</v>
      </c>
      <c r="D6" s="11" t="s">
        <v>39</v>
      </c>
      <c r="K6" s="12"/>
    </row>
    <row r="7" spans="1:11" ht="15" customHeight="1">
      <c r="A7" s="103" t="s">
        <v>40</v>
      </c>
      <c r="B7" s="41" t="s">
        <v>41</v>
      </c>
      <c r="C7" s="46">
        <v>100000</v>
      </c>
      <c r="D7" s="47">
        <v>0</v>
      </c>
      <c r="E7" s="13"/>
      <c r="F7" s="14"/>
      <c r="G7" s="15"/>
      <c r="H7" s="16"/>
      <c r="I7" s="17"/>
      <c r="J7" s="17"/>
      <c r="K7" s="17"/>
    </row>
    <row r="8" spans="1:11">
      <c r="A8" s="104"/>
      <c r="B8" s="42" t="s">
        <v>42</v>
      </c>
      <c r="C8" s="48">
        <v>70000</v>
      </c>
      <c r="D8" s="49">
        <v>250</v>
      </c>
      <c r="E8" s="13"/>
      <c r="F8" s="14"/>
      <c r="G8" s="15"/>
      <c r="H8" s="16"/>
      <c r="I8" s="17"/>
      <c r="J8" s="17"/>
      <c r="K8" s="17"/>
    </row>
    <row r="9" spans="1:11" ht="15.75" thickBot="1">
      <c r="A9" s="104"/>
      <c r="B9" s="43" t="s">
        <v>43</v>
      </c>
      <c r="C9" s="50">
        <v>40000</v>
      </c>
      <c r="D9" s="51">
        <v>400</v>
      </c>
      <c r="E9" s="13"/>
      <c r="F9" s="14"/>
      <c r="G9" s="15"/>
      <c r="H9" s="16"/>
      <c r="I9" s="17"/>
      <c r="J9" s="17"/>
      <c r="K9" s="17"/>
    </row>
    <row r="10" spans="1:11" ht="15.75" thickBot="1">
      <c r="A10" s="104"/>
      <c r="B10" s="44"/>
      <c r="C10" s="52"/>
      <c r="D10" s="53"/>
      <c r="E10" s="13"/>
      <c r="F10" s="14"/>
      <c r="G10" s="15"/>
      <c r="H10" s="16"/>
      <c r="I10" s="17"/>
      <c r="J10" s="17"/>
      <c r="K10" s="17"/>
    </row>
    <row r="11" spans="1:11" ht="19.5" thickBot="1">
      <c r="A11" s="105"/>
      <c r="B11" s="45" t="s">
        <v>44</v>
      </c>
      <c r="C11" s="54">
        <f>'Tabblad 1'!G19</f>
        <v>0</v>
      </c>
      <c r="D11" s="55">
        <f>IF(C11&lt;&gt;"",IF(IF(C$9&gt;=C$7,C11&gt;=C$8,C11&lt;=C$8),MIN(D$9,MAX(D$8,D$9-(C11-C$9)/((C$8-C$9)/(D$9-D$8)))),MIN(D$8,MAX(D$7,D$8-(C11-C$8)/((C$7-C$8)/(D$8-D$7))))),"")</f>
        <v>400</v>
      </c>
      <c r="E11" s="13"/>
      <c r="F11" s="14"/>
      <c r="G11" s="17"/>
      <c r="H11" s="17"/>
      <c r="I11" s="17"/>
      <c r="J11" s="17"/>
      <c r="K11" s="17"/>
    </row>
    <row r="12" spans="1:11">
      <c r="E12" s="20"/>
      <c r="F12" s="14"/>
      <c r="G12" s="17"/>
      <c r="H12" s="17"/>
      <c r="I12" s="17"/>
      <c r="J12" s="17"/>
      <c r="K12" s="17"/>
    </row>
    <row r="13" spans="1:11">
      <c r="A13" s="19"/>
      <c r="C13" s="56"/>
      <c r="E13" s="20"/>
      <c r="F13" s="14"/>
      <c r="G13" s="17"/>
      <c r="H13" s="17"/>
      <c r="I13" s="17"/>
      <c r="J13" s="17"/>
      <c r="K13" s="17"/>
    </row>
    <row r="14" spans="1:11">
      <c r="E14" s="20"/>
      <c r="F14" s="14"/>
      <c r="G14" s="17"/>
      <c r="H14" s="17"/>
      <c r="I14" s="17"/>
      <c r="J14" s="21"/>
      <c r="K14" s="17"/>
    </row>
    <row r="15" spans="1:11">
      <c r="E15" s="20"/>
      <c r="F15" s="14"/>
      <c r="G15" s="17"/>
      <c r="H15" s="17"/>
      <c r="I15" s="17"/>
      <c r="J15" s="5"/>
      <c r="K15" s="17"/>
    </row>
    <row r="16" spans="1:11">
      <c r="A16" s="19"/>
      <c r="B16" s="22"/>
      <c r="C16" s="2"/>
      <c r="E16" s="13"/>
      <c r="F16" s="23"/>
      <c r="G16" s="24"/>
      <c r="H16" s="25"/>
      <c r="I16" s="25"/>
      <c r="J16" s="25"/>
      <c r="K16" s="25"/>
    </row>
    <row r="17" spans="1:11" ht="15" customHeight="1">
      <c r="B17" s="35"/>
      <c r="C17" s="36"/>
      <c r="D17" s="36"/>
      <c r="E17" s="37"/>
      <c r="F17" s="38"/>
      <c r="G17" s="39"/>
      <c r="H17" s="25"/>
      <c r="I17" s="25"/>
      <c r="J17" s="25"/>
      <c r="K17" s="25"/>
    </row>
    <row r="18" spans="1:11">
      <c r="B18" s="73" t="s">
        <v>45</v>
      </c>
      <c r="C18" s="74"/>
      <c r="D18" s="74"/>
      <c r="E18" s="75"/>
      <c r="F18" s="76"/>
      <c r="G18" s="77"/>
      <c r="H18" s="78"/>
      <c r="I18" s="78"/>
      <c r="J18" s="25"/>
      <c r="K18" s="25"/>
    </row>
    <row r="19" spans="1:11">
      <c r="A19" s="1"/>
      <c r="B19" s="79" t="s">
        <v>46</v>
      </c>
      <c r="C19" s="80"/>
      <c r="D19" s="80"/>
      <c r="E19" s="80"/>
      <c r="F19" s="81"/>
      <c r="G19" s="81"/>
      <c r="H19" s="82"/>
      <c r="I19" s="82"/>
      <c r="J19" s="26"/>
      <c r="K19" s="3"/>
    </row>
    <row r="20" spans="1:11">
      <c r="A20" s="1"/>
      <c r="B20" s="83"/>
      <c r="C20" s="80"/>
      <c r="D20" s="80"/>
      <c r="E20" s="80"/>
      <c r="F20" s="81"/>
      <c r="G20" s="81"/>
      <c r="H20" s="82"/>
      <c r="I20" s="82"/>
      <c r="J20" s="26"/>
      <c r="K20" s="3"/>
    </row>
    <row r="21" spans="1:11">
      <c r="A21" s="1"/>
      <c r="B21" s="84" t="s">
        <v>47</v>
      </c>
      <c r="C21" s="80"/>
      <c r="D21" s="80"/>
      <c r="E21" s="80"/>
      <c r="F21" s="85"/>
      <c r="G21" s="81"/>
      <c r="H21" s="82"/>
      <c r="I21" s="82"/>
      <c r="J21" s="26"/>
      <c r="K21" s="3"/>
    </row>
    <row r="22" spans="1:11" ht="14.45" customHeight="1">
      <c r="A22" s="1"/>
      <c r="B22" s="86"/>
      <c r="C22" s="80"/>
      <c r="D22" s="74"/>
      <c r="E22" s="87"/>
      <c r="F22" s="74"/>
      <c r="G22" s="81"/>
      <c r="H22" s="82"/>
      <c r="I22" s="82"/>
      <c r="J22" s="26"/>
      <c r="K22" s="3"/>
    </row>
    <row r="23" spans="1:11">
      <c r="A23" s="1"/>
      <c r="B23" s="73"/>
      <c r="C23" s="80"/>
      <c r="D23" s="80"/>
      <c r="E23" s="88"/>
      <c r="F23" s="81"/>
      <c r="G23" s="81"/>
      <c r="H23" s="82"/>
      <c r="I23" s="82"/>
      <c r="J23" s="26"/>
      <c r="K23" s="3"/>
    </row>
    <row r="24" spans="1:11">
      <c r="A24" s="1"/>
      <c r="B24" s="73"/>
      <c r="C24" s="80"/>
      <c r="D24" s="74"/>
      <c r="E24" s="89"/>
      <c r="F24" s="81"/>
      <c r="G24" s="81"/>
      <c r="H24" s="82"/>
      <c r="I24" s="82"/>
      <c r="J24" s="26"/>
      <c r="K24" s="3"/>
    </row>
    <row r="25" spans="1:11">
      <c r="A25" s="19"/>
      <c r="B25" s="73"/>
      <c r="C25" s="74"/>
      <c r="D25" s="74"/>
      <c r="E25" s="74"/>
      <c r="F25" s="74"/>
      <c r="G25" s="74"/>
      <c r="H25" s="4"/>
      <c r="I25" s="4"/>
      <c r="J25" s="4"/>
      <c r="K25" s="27"/>
    </row>
    <row r="26" spans="1:11">
      <c r="B26" s="84" t="s">
        <v>48</v>
      </c>
      <c r="C26" s="80"/>
      <c r="D26" s="80"/>
      <c r="E26" s="90"/>
      <c r="F26" s="91"/>
      <c r="G26" s="92"/>
      <c r="H26" s="93"/>
      <c r="I26" s="94"/>
      <c r="J26" s="28"/>
      <c r="K26" s="28"/>
    </row>
    <row r="27" spans="1:11">
      <c r="B27" s="86"/>
      <c r="C27" s="80"/>
      <c r="D27" s="80"/>
      <c r="E27" s="75"/>
      <c r="F27" s="76"/>
      <c r="G27" s="77"/>
      <c r="H27" s="78"/>
      <c r="I27" s="78"/>
      <c r="J27" s="29"/>
      <c r="K27" s="25"/>
    </row>
    <row r="28" spans="1:11">
      <c r="B28" s="80"/>
      <c r="C28" s="80"/>
      <c r="D28" s="80"/>
      <c r="E28" s="88"/>
      <c r="F28" s="76"/>
      <c r="G28" s="77"/>
      <c r="H28" s="78"/>
      <c r="I28" s="78"/>
      <c r="J28" s="25"/>
      <c r="K28" s="25"/>
    </row>
    <row r="29" spans="1:11">
      <c r="A29" s="30"/>
      <c r="B29" s="80"/>
      <c r="C29" s="80"/>
      <c r="D29" s="80"/>
      <c r="E29" s="89"/>
      <c r="F29" s="76"/>
      <c r="G29" s="77"/>
      <c r="H29" s="78"/>
      <c r="I29" s="78"/>
      <c r="J29" s="25"/>
      <c r="K29" s="25"/>
    </row>
    <row r="30" spans="1:11">
      <c r="A30" s="31"/>
      <c r="B30" s="95"/>
      <c r="C30" s="95"/>
      <c r="D30" s="95"/>
      <c r="E30" s="82"/>
      <c r="F30" s="96"/>
      <c r="G30" s="4"/>
      <c r="H30" s="4"/>
      <c r="I30" s="4"/>
    </row>
    <row r="31" spans="1:11">
      <c r="B31" s="2"/>
      <c r="C31" s="2"/>
      <c r="D31" s="2"/>
    </row>
    <row r="32" spans="1:11" hidden="1">
      <c r="B32" s="2"/>
      <c r="C32" s="2"/>
      <c r="D32" s="2"/>
    </row>
  </sheetData>
  <sheetProtection algorithmName="SHA-512" hashValue="lOuSHdiwVwWVXlqRzCUj1uFIy1A4nZFH7/kNUXNT2IQMDKAymLQJQQNEmTNaRdLmCpM3RGItON67dqcjsYDUsQ==" saltValue="LsisdfsE3ZVxrpxoeqpqPg==" spinCount="100000" sheet="1" objects="1" scenarios="1"/>
  <mergeCells count="2">
    <mergeCell ref="E4:J4"/>
    <mergeCell ref="A7:A11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D24" sqref="D24"/>
    </sheetView>
  </sheetViews>
  <sheetFormatPr defaultRowHeight="1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4E1004C52FE448900A47FE053754DE" ma:contentTypeVersion="12" ma:contentTypeDescription="Een nieuw document maken." ma:contentTypeScope="" ma:versionID="c423ac8040c1d1b96a8b5b6ed4c84be9">
  <xsd:schema xmlns:xsd="http://www.w3.org/2001/XMLSchema" xmlns:xs="http://www.w3.org/2001/XMLSchema" xmlns:p="http://schemas.microsoft.com/office/2006/metadata/properties" xmlns:ns2="c891732c-2bd3-458f-a84e-32501954c962" xmlns:ns3="70048c58-f65b-4b11-aaed-76bf0938ae93" targetNamespace="http://schemas.microsoft.com/office/2006/metadata/properties" ma:root="true" ma:fieldsID="7ba6cce92450424d50f43a5ea113707a" ns2:_="" ns3:_="">
    <xsd:import namespace="c891732c-2bd3-458f-a84e-32501954c962"/>
    <xsd:import namespace="70048c58-f65b-4b11-aaed-76bf0938ae9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1732c-2bd3-458f-a84e-32501954c96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KeywordTaxHTField" ma:index="11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bb03eb60f1c456383d550cda2a2ac01" ma:index="12" nillable="true" ma:taxonomy="true" ma:internalName="ebb03eb60f1c456383d550cda2a2ac01" ma:taxonomyFieldName="Teamtrefwoorden" ma:displayName="Teamtrefwoorden" ma:fieldId="{ebb03eb6-0f1c-4563-83d5-50cda2a2ac01}" ma:sspId="0f84c60b-fce4-43bd-9f97-923732063525" ma:termSetId="cad08444-bea1-47e4-8000-a20561cef05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d19b3be5-2090-47c7-ae2b-9933c6ae0487}" ma:internalName="TaxCatchAll" ma:showField="CatchAllData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d19b3be5-2090-47c7-ae2b-9933c6ae0487}" ma:internalName="TaxCatchAllLabel" ma:readOnly="true" ma:showField="CatchAllDataLabel" ma:web="c891732c-2bd3-458f-a84e-32501954c9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7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048c58-f65b-4b11-aaed-76bf0938ae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1732c-2bd3-458f-a84e-32501954c962">
      <Value>28</Value>
      <Value>27</Value>
    </TaxCatchAll>
    <TaxKeywordTaxHTField xmlns="c891732c-2bd3-458f-a84e-32501954c962">
      <Terms xmlns="http://schemas.microsoft.com/office/infopath/2007/PartnerControls"/>
    </TaxKeywordTaxHTField>
    <ofae577968ed4be8b7cfa6b3c1b2b2a3 xmlns="c891732c-2bd3-458f-a84e-32501954c9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Overzicht</TermName>
          <TermId xmlns="http://schemas.microsoft.com/office/infopath/2007/PartnerControls">c962c92b-6a87-487b-9c0a-ccacaebd6f0d</TermId>
        </TermInfo>
      </Terms>
    </ofae577968ed4be8b7cfa6b3c1b2b2a3>
    <ebb03eb60f1c456383d550cda2a2ac01 xmlns="c891732c-2bd3-458f-a84e-32501954c962">
      <Terms xmlns="http://schemas.microsoft.com/office/infopath/2007/PartnerControls">
        <TermInfo xmlns="http://schemas.microsoft.com/office/infopath/2007/PartnerControls">
          <TermName xmlns="http://schemas.microsoft.com/office/infopath/2007/PartnerControls">3.1 Selectiefase - Publicatie TenderNed</TermName>
          <TermId xmlns="http://schemas.microsoft.com/office/infopath/2007/PartnerControls">5de149b0-171c-4800-9c25-0924ef9000d4</TermId>
        </TermInfo>
      </Terms>
    </ebb03eb60f1c456383d550cda2a2ac01>
    <_dlc_DocId xmlns="c891732c-2bd3-458f-a84e-32501954c962">MVVRMDFXMCZ5-1988727501-64</_dlc_DocId>
    <_dlc_DocIdUrl xmlns="c891732c-2bd3-458f-a84e-32501954c962">
      <Url>https://denhaag.sharepoint.com/sites/EABureaustoelen21505_DBV_Bedrijfsvoering/_layouts/15/DocIdRedir.aspx?ID=MVVRMDFXMCZ5-1988727501-64</Url>
      <Description>MVVRMDFXMCZ5-1988727501-64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C8E22EF-0EE9-4C7D-B308-6DA809D40308}"/>
</file>

<file path=customXml/itemProps2.xml><?xml version="1.0" encoding="utf-8"?>
<ds:datastoreItem xmlns:ds="http://schemas.openxmlformats.org/officeDocument/2006/customXml" ds:itemID="{28E73D32-CAF8-45B3-9EEF-3585B33C9380}"/>
</file>

<file path=customXml/itemProps3.xml><?xml version="1.0" encoding="utf-8"?>
<ds:datastoreItem xmlns:ds="http://schemas.openxmlformats.org/officeDocument/2006/customXml" ds:itemID="{557D0E90-B609-42B7-A10B-86D102303041}"/>
</file>

<file path=customXml/itemProps4.xml><?xml version="1.0" encoding="utf-8"?>
<ds:datastoreItem xmlns:ds="http://schemas.openxmlformats.org/officeDocument/2006/customXml" ds:itemID="{EAD7EF1F-1337-49C0-95EF-6CD4B34D97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Significant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Fredo Schotanus</dc:creator>
  <cp:keywords/>
  <dc:description/>
  <cp:lastModifiedBy>Joyce Lansen Terpstra</cp:lastModifiedBy>
  <cp:revision/>
  <dcterms:created xsi:type="dcterms:W3CDTF">2010-06-17T06:50:37Z</dcterms:created>
  <dcterms:modified xsi:type="dcterms:W3CDTF">2021-08-30T07:36:49Z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0x010100C14E1004C52FE448900A47FE053754DE</vt:lpwstr>
  </property>
  <property fmtid="{D5CDD505-2E9C-101B-9397-08002B2CF9AE}" pid="3" name="Jaar">
    <vt:lpwstr>1;#2019|dc204854-91f3-4ee1-9948-fc66bf60ba48</vt:lpwstr>
  </property>
  <property fmtid="{D5CDD505-2E9C-101B-9397-08002B2CF9AE}" pid="4" name="TaxKeyword">
    <vt:lpwstr/>
  </property>
  <property fmtid="{D5CDD505-2E9C-101B-9397-08002B2CF9AE}" pid="5" name="Teamtrefwoorden">
    <vt:lpwstr>27;#3.1 Selectiefase - Publicatie TenderNed|5de149b0-171c-4800-9c25-0924ef9000d4</vt:lpwstr>
  </property>
  <property fmtid="{D5CDD505-2E9C-101B-9397-08002B2CF9AE}" pid="6" name="Documentsoort">
    <vt:lpwstr>28;#Overzicht|c962c92b-6a87-487b-9c0a-ccacaebd6f0d</vt:lpwstr>
  </property>
  <property fmtid="{D5CDD505-2E9C-101B-9397-08002B2CF9AE}" pid="7" name="Organisatieonderdeel">
    <vt:lpwstr>2;#BEC|18db848a-7130-4f3d-8a09-02a244d861c9</vt:lpwstr>
  </property>
  <property fmtid="{D5CDD505-2E9C-101B-9397-08002B2CF9AE}" pid="8" name="_dlc_DocIdItemGuid">
    <vt:lpwstr>434a25ce-a035-4967-a8e8-fb6348d4e497</vt:lpwstr>
  </property>
  <property fmtid="{D5CDD505-2E9C-101B-9397-08002B2CF9AE}" pid="9" name="Dossiertype">
    <vt:lpwstr/>
  </property>
  <property fmtid="{D5CDD505-2E9C-101B-9397-08002B2CF9AE}" pid="10" name="iadc89b14e6f46d3bf0676593dca1557">
    <vt:lpwstr/>
  </property>
</Properties>
</file>