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BMIIBI/Gedeelde documenten/General/Aanbestedingsdocumenten/Bijlagen/"/>
    </mc:Choice>
  </mc:AlternateContent>
  <xr:revisionPtr revIDLastSave="6" documentId="8_{F0C442DE-0F76-4BDC-8DB9-3437C3B8DD9C}" xr6:coauthVersionLast="46" xr6:coauthVersionMax="46" xr10:uidLastSave="{F858B9D5-B120-4168-9214-0A9D612888D5}"/>
  <bookViews>
    <workbookView xWindow="28680" yWindow="-120" windowWidth="29040" windowHeight="17640" xr2:uid="{7B75D850-9F15-4EA9-BAA4-6BBBF992160C}"/>
  </bookViews>
  <sheets>
    <sheet name="INSTRUCTIE INVULLEN" sheetId="2" r:id="rId1"/>
    <sheet name="INSCHRIJFBILJET PERCEEL 1" sheetId="1" r:id="rId2"/>
    <sheet name="INSCHRIJFBILJET PERCEEL 2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4" l="1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10" i="4"/>
  <c r="G45" i="4"/>
  <c r="F45" i="4"/>
  <c r="F55" i="1"/>
  <c r="G55" i="1" s="1"/>
  <c r="G53" i="4" l="1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10" i="4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10" i="1"/>
  <c r="J10" i="1" s="1"/>
  <c r="J44" i="1" l="1"/>
  <c r="G62" i="1" s="1"/>
  <c r="F46" i="4"/>
  <c r="G46" i="4" s="1"/>
  <c r="F44" i="4"/>
  <c r="G44" i="4" s="1"/>
  <c r="F39" i="4"/>
  <c r="G39" i="4" s="1"/>
  <c r="G40" i="4" s="1"/>
  <c r="G47" i="4" l="1"/>
  <c r="G54" i="4" s="1"/>
  <c r="F56" i="1"/>
  <c r="G56" i="1" s="1"/>
  <c r="F54" i="1"/>
  <c r="G54" i="1" s="1"/>
  <c r="F49" i="1"/>
  <c r="G49" i="1" s="1"/>
  <c r="G50" i="1" s="1"/>
  <c r="G63" i="1" s="1"/>
  <c r="G57" i="1" l="1"/>
  <c r="G64" i="1" s="1"/>
  <c r="J34" i="4"/>
  <c r="G52" i="4" s="1"/>
  <c r="G55" i="4" s="1"/>
  <c r="G65" i="1" l="1"/>
</calcChain>
</file>

<file path=xl/sharedStrings.xml><?xml version="1.0" encoding="utf-8"?>
<sst xmlns="http://schemas.openxmlformats.org/spreadsheetml/2006/main" count="378" uniqueCount="153">
  <si>
    <t>Hieronder volgt de instructie voor het invullen van het inschrijfbiljet perceel 1 en 2</t>
  </si>
  <si>
    <t>Instructie invullen prijzenblad:</t>
  </si>
  <si>
    <t>- U vult de groene cellen in.</t>
  </si>
  <si>
    <t>- Wanneer u niet alle cellen invult is de inschrijving niet geldig en is verdere deelname en beoordeling uitgesloten.</t>
  </si>
  <si>
    <t>- Alle genoemde aantallen bij onderdeel B en C zijn indicatief, daar kunnen geen rechten aan worden ontleend.</t>
  </si>
  <si>
    <t>- De door u ingevulde tarieven zijn excl. btw</t>
  </si>
  <si>
    <t>- Het prijzenblad rekent automatisch de fictieve totaalprijs door excl. en incl. BTW.</t>
  </si>
  <si>
    <t>- Voor het gunningscriterium prijs wordt het totaal inclusief BTW gebruikt. Dit is de gele cel.</t>
  </si>
  <si>
    <t>- De tarieven zijn inclusief alle overige kosten zoals vermeld in de aanbestedingsstukken</t>
  </si>
  <si>
    <t>Naam Inschrijver:</t>
  </si>
  <si>
    <t>ONDERDEEL A: KOSTEN PREVENTIEF ONDERHOUD EN AFKOOP CORRECTIEF (STORINGEN) ONDERHOUD</t>
  </si>
  <si>
    <t xml:space="preserve">Locatie naam </t>
  </si>
  <si>
    <t>Locatie adres</t>
  </si>
  <si>
    <t>Installatie/element</t>
  </si>
  <si>
    <t>PRIJS PER JAAR INCL.BTW</t>
  </si>
  <si>
    <t>Bouw lagen</t>
  </si>
  <si>
    <t>BVO</t>
  </si>
  <si>
    <t>Preventief en correctief (storingen) onderhoud</t>
  </si>
  <si>
    <t>Fabrikaat \Type</t>
  </si>
  <si>
    <t>PERCEEL 1</t>
  </si>
  <si>
    <t>MBO College Centrum</t>
  </si>
  <si>
    <t>Da Costastraat 36-38, 1053 ZN Amsterdam</t>
  </si>
  <si>
    <t>0 t/m 3</t>
  </si>
  <si>
    <t>BMI en ontruiming</t>
  </si>
  <si>
    <t>Labour-StraussBC216</t>
  </si>
  <si>
    <t>-</t>
  </si>
  <si>
    <t>Inbraakbeveiliging</t>
  </si>
  <si>
    <t>?</t>
  </si>
  <si>
    <t>Da Costastraat 60-64, 1053 ZP Amsterdam</t>
  </si>
  <si>
    <t>Penta</t>
  </si>
  <si>
    <t>Da Costastraat 91, 1053 ZH  Amsterdam</t>
  </si>
  <si>
    <t>Elandstraat 175, 1016 SB Amsterdam</t>
  </si>
  <si>
    <t>-1 t/m 2</t>
  </si>
  <si>
    <t>Drager D5000</t>
  </si>
  <si>
    <t>Galaxy GD</t>
  </si>
  <si>
    <t>MBO College Centrum Restaurant</t>
  </si>
  <si>
    <t>Roelof Hartstraat 6, 1071 VH Amsterdam</t>
  </si>
  <si>
    <t>-1 t/m 0</t>
  </si>
  <si>
    <t>Aritech FP1216n01</t>
  </si>
  <si>
    <t>MBO College Noord</t>
  </si>
  <si>
    <t>Gare du nord 5 - 13, 1022 LD Amsterdam</t>
  </si>
  <si>
    <t>8962 (13)</t>
  </si>
  <si>
    <t>Aritech ATS4501</t>
  </si>
  <si>
    <t>MBO College West</t>
  </si>
  <si>
    <t>Laan van Spartaan 2, 1061 MA Amsterdam</t>
  </si>
  <si>
    <t>-2 t/m 6</t>
  </si>
  <si>
    <t>Galaxy GD48/GD264</t>
  </si>
  <si>
    <t>Brandscherm</t>
  </si>
  <si>
    <t>Naaldwijkstraat 45, 1059 GJ Amsterdam</t>
  </si>
  <si>
    <t>-1 t/m 3</t>
  </si>
  <si>
    <t>Aritech EP816</t>
  </si>
  <si>
    <t>MBO College West noodlokalen</t>
  </si>
  <si>
    <t>0 t/m 1</t>
  </si>
  <si>
    <t>PM</t>
  </si>
  <si>
    <t>Van der Bilt hoofdgebouw/Alphatronics noodgebouw</t>
  </si>
  <si>
    <t>MBO College Westpoort</t>
  </si>
  <si>
    <t>Tempelhofstraat 80, 1043 EB Amsterdam</t>
  </si>
  <si>
    <t>Siemens FC722</t>
  </si>
  <si>
    <t xml:space="preserve">Galaxy GD </t>
  </si>
  <si>
    <t>Sprinkler</t>
  </si>
  <si>
    <t>Unica</t>
  </si>
  <si>
    <t>ROC Op Maat West</t>
  </si>
  <si>
    <t>E. de Roodestraat 18, 1056 AM Amsterdam</t>
  </si>
  <si>
    <t>Aritech</t>
  </si>
  <si>
    <t>Galaxy 60</t>
  </si>
  <si>
    <t>MBO College Airport</t>
  </si>
  <si>
    <t>Opaallaan 25, 2132 XV Hoofddorp</t>
  </si>
  <si>
    <t>Notifire NF3000</t>
  </si>
  <si>
    <t>Galaxy Gold</t>
  </si>
  <si>
    <t>Diamantlaan 29, 2132 WV Hoofddorp</t>
  </si>
  <si>
    <t>0 t/m 2</t>
  </si>
  <si>
    <t>Siemens Cerberus</t>
  </si>
  <si>
    <t>MBO College Amstelland</t>
  </si>
  <si>
    <t>Maalderij 37, 1185 ZC Amstelveen</t>
  </si>
  <si>
    <t>PENTA</t>
  </si>
  <si>
    <t>Galaxy 96</t>
  </si>
  <si>
    <t>MBO College Zuid</t>
  </si>
  <si>
    <t>Europaboulevard 13, 1079 PC Amsterdam</t>
  </si>
  <si>
    <t>2 t/m 6</t>
  </si>
  <si>
    <t>Aritech ATS4001</t>
  </si>
  <si>
    <t>Ruysdaelstraat 67, 1071 XB Amsterdam</t>
  </si>
  <si>
    <t>Protec 6302</t>
  </si>
  <si>
    <t>MBO College Zuidoost</t>
  </si>
  <si>
    <t>Fraijlemaborg 135 - 141, 1102 CV Amsterdam</t>
  </si>
  <si>
    <t>0 t/m 4</t>
  </si>
  <si>
    <t>Siemens FC724</t>
  </si>
  <si>
    <t>ONDERDEEL B: VERREKENPRIJZEN:</t>
  </si>
  <si>
    <t>Weging</t>
  </si>
  <si>
    <t>Prijs per uur excl. btw</t>
  </si>
  <si>
    <t>prijs per uur incl. btw</t>
  </si>
  <si>
    <t>TOTAAL ONDERDEEL B</t>
  </si>
  <si>
    <t>ONDERDEEL C: TOESLAGEN</t>
  </si>
  <si>
    <t>Soort toeslag</t>
  </si>
  <si>
    <t>percentage</t>
  </si>
  <si>
    <t>kosten toeslag exlc. btw</t>
  </si>
  <si>
    <t>kosten toeslag incl. btw</t>
  </si>
  <si>
    <t>Toeslag op door aannemer uitbesteed werk aan onderaannemer</t>
  </si>
  <si>
    <t>TOTAAL ONDERDEEL C</t>
  </si>
  <si>
    <t>TOTAAL INSCHRIJVING PERCEEL 1</t>
  </si>
  <si>
    <t>ONDERDEEL</t>
  </si>
  <si>
    <t>totaal incl. btw</t>
  </si>
  <si>
    <t>ONDERDEEL B: VERREKENPRIJZEN</t>
  </si>
  <si>
    <t>PERCEEL 2</t>
  </si>
  <si>
    <t>MBO College Hilversum</t>
  </si>
  <si>
    <t>Arena 301,1213 NW Hilversum</t>
  </si>
  <si>
    <t>Galaxy</t>
  </si>
  <si>
    <t>MBO College Almere</t>
  </si>
  <si>
    <t>Straat van Florida 1, 1311 RK Almere</t>
  </si>
  <si>
    <t>Galaxy GD520</t>
  </si>
  <si>
    <t>MBO College Leleystad</t>
  </si>
  <si>
    <t>Agorawagenplein 1, 8224 KP Lelystad</t>
  </si>
  <si>
    <t>Galaxy GD240</t>
  </si>
  <si>
    <t>MBO College Almere (Poort)</t>
  </si>
  <si>
    <t>Winterspelenplein 25, 1362 LE Almere</t>
  </si>
  <si>
    <t>De Grroot</t>
  </si>
  <si>
    <t>MBO College Noord, Bredero</t>
  </si>
  <si>
    <t>Meeuwenlaan 132, 1022 AM Amsterdam</t>
  </si>
  <si>
    <t xml:space="preserve">Aritech </t>
  </si>
  <si>
    <t>MBO College Noord, Bredero+Noodlokalen</t>
  </si>
  <si>
    <t>Inbraakbeveilging</t>
  </si>
  <si>
    <t>Van der Bilt</t>
  </si>
  <si>
    <t>VO, LUCA Praktijkschool</t>
  </si>
  <si>
    <t>Javaplantsoen 24, 1095 CS Amsterdam</t>
  </si>
  <si>
    <t>Lobeco</t>
  </si>
  <si>
    <t>VAVO, Joke Smit College</t>
  </si>
  <si>
    <t>Reijnier Vinkeleskade 62, 1071 SX Amsterdam</t>
  </si>
  <si>
    <t>VO, Hubertus &amp; Berkhoff </t>
  </si>
  <si>
    <t>Betuwestraat 29, 1079 PR Amsterdam</t>
  </si>
  <si>
    <t xml:space="preserve">Networx </t>
  </si>
  <si>
    <t>VO, Tobias School</t>
  </si>
  <si>
    <t>Rietwijkerstraat 55, 1059 VX Amsterdam</t>
  </si>
  <si>
    <t>Aritech ATS</t>
  </si>
  <si>
    <t>VOVA (Hyperion)</t>
  </si>
  <si>
    <t>Badhuiskade 361, 1031KV Amsterdam</t>
  </si>
  <si>
    <t>Galaxy GD264</t>
  </si>
  <si>
    <t>VOVA (Cburg)</t>
  </si>
  <si>
    <t>Foekje Dillemastraat 116,1095 Amsterdam</t>
  </si>
  <si>
    <t>niet bekent</t>
  </si>
  <si>
    <t>All-in uurtarief voor alle werkzaamheden:</t>
  </si>
  <si>
    <t>Uurtarief</t>
  </si>
  <si>
    <t>Netto kosten fictief (weging)</t>
  </si>
  <si>
    <t>totaal prijs incl. btw</t>
  </si>
  <si>
    <t xml:space="preserve">Perceel </t>
  </si>
  <si>
    <t>Het is mogelijk dat u op beide percelen inschrijft en op beide percelen als beste inschrijver eindigt geeft.</t>
  </si>
  <si>
    <t>Geef hier aan welke perceel in dat geval uw voorkeur voor gunning heeft:</t>
  </si>
  <si>
    <t>(vul in 1 of 2)</t>
  </si>
  <si>
    <t>Preventief onderhoud</t>
  </si>
  <si>
    <t>PRIJS PER JAAR EXCL. BTW</t>
  </si>
  <si>
    <t>Afkoop Correctief (storingen) onderhoud</t>
  </si>
  <si>
    <t>ONDERDEEL A: AANNEEMSOM KOSTEN PREVENTIEF ONDERHOUD EN AFKOOP CORRECTIEF (STORINGEN) ONDERHOUD</t>
  </si>
  <si>
    <t>Toeslag op netto klein materiaal (inkoopprijs) tot € 1.500</t>
  </si>
  <si>
    <t>Toeslag op netto groot materiaal (inkoopprijs) vanaf € 1.500</t>
  </si>
  <si>
    <t>TOTAAL AANNEEMSOM ONDERDEEL A - dit bedrag mag niet hoger zijn dan het in het PvE opgegeven plafondbedrag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</si>
</sst>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2" fillId="0" borderId="6" xfId="1" applyBorder="1"/>
    <xf numFmtId="0" fontId="2" fillId="0" borderId="6" xfId="1" applyBorder="1" applyAlignment="1">
      <alignment horizontal="left"/>
    </xf>
    <xf numFmtId="49" fontId="2" fillId="0" borderId="6" xfId="1" applyNumberFormat="1" applyBorder="1" applyAlignment="1">
      <alignment horizontal="center"/>
    </xf>
    <xf numFmtId="44" fontId="2" fillId="0" borderId="6" xfId="1" applyNumberFormat="1" applyBorder="1" applyAlignment="1">
      <alignment horizontal="left"/>
    </xf>
    <xf numFmtId="44" fontId="2" fillId="0" borderId="7" xfId="1" applyNumberFormat="1" applyBorder="1" applyAlignment="1">
      <alignment horizontal="left"/>
    </xf>
    <xf numFmtId="44" fontId="2" fillId="0" borderId="7" xfId="1" applyNumberFormat="1" applyBorder="1"/>
    <xf numFmtId="44" fontId="2" fillId="0" borderId="6" xfId="1" applyNumberFormat="1" applyBorder="1"/>
    <xf numFmtId="49" fontId="2" fillId="0" borderId="6" xfId="1" applyNumberFormat="1" applyBorder="1"/>
    <xf numFmtId="49" fontId="2" fillId="0" borderId="6" xfId="1" applyNumberFormat="1" applyBorder="1" applyAlignment="1">
      <alignment horizontal="left"/>
    </xf>
    <xf numFmtId="49" fontId="2" fillId="0" borderId="5" xfId="1" applyNumberFormat="1" applyBorder="1" applyAlignment="1">
      <alignment horizontal="left"/>
    </xf>
    <xf numFmtId="0" fontId="0" fillId="0" borderId="6" xfId="0" applyBorder="1"/>
    <xf numFmtId="0" fontId="0" fillId="2" borderId="0" xfId="0" applyFill="1"/>
    <xf numFmtId="44" fontId="2" fillId="0" borderId="4" xfId="1" applyNumberFormat="1" applyBorder="1"/>
    <xf numFmtId="0" fontId="2" fillId="0" borderId="1" xfId="1" applyBorder="1" applyAlignment="1">
      <alignment horizontal="left"/>
    </xf>
    <xf numFmtId="44" fontId="2" fillId="0" borderId="1" xfId="1" applyNumberFormat="1" applyBorder="1" applyAlignment="1">
      <alignment horizontal="left"/>
    </xf>
    <xf numFmtId="44" fontId="2" fillId="0" borderId="1" xfId="1" applyNumberFormat="1" applyBorder="1"/>
    <xf numFmtId="0" fontId="2" fillId="0" borderId="4" xfId="1" applyBorder="1"/>
    <xf numFmtId="0" fontId="2" fillId="0" borderId="4" xfId="1" applyBorder="1" applyAlignment="1">
      <alignment horizontal="left"/>
    </xf>
    <xf numFmtId="0" fontId="0" fillId="0" borderId="4" xfId="0" applyBorder="1"/>
    <xf numFmtId="49" fontId="2" fillId="0" borderId="4" xfId="1" applyNumberFormat="1" applyBorder="1" applyAlignment="1">
      <alignment horizontal="center"/>
    </xf>
    <xf numFmtId="44" fontId="2" fillId="0" borderId="3" xfId="1" applyNumberFormat="1" applyBorder="1" applyAlignment="1">
      <alignment horizontal="left"/>
    </xf>
    <xf numFmtId="44" fontId="0" fillId="0" borderId="0" xfId="0" applyNumberFormat="1"/>
    <xf numFmtId="44" fontId="2" fillId="0" borderId="3" xfId="1" applyNumberFormat="1" applyBorder="1"/>
    <xf numFmtId="49" fontId="2" fillId="0" borderId="1" xfId="1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3" fillId="0" borderId="12" xfId="0" applyFont="1" applyBorder="1"/>
    <xf numFmtId="0" fontId="6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4" fontId="0" fillId="0" borderId="6" xfId="0" applyNumberFormat="1" applyBorder="1" applyAlignment="1">
      <alignment horizontal="center" vertical="top"/>
    </xf>
    <xf numFmtId="44" fontId="0" fillId="0" borderId="6" xfId="0" applyNumberFormat="1" applyBorder="1"/>
    <xf numFmtId="0" fontId="6" fillId="4" borderId="6" xfId="0" applyFont="1" applyFill="1" applyBorder="1"/>
    <xf numFmtId="164" fontId="6" fillId="4" borderId="6" xfId="0" applyNumberFormat="1" applyFont="1" applyFill="1" applyBorder="1"/>
    <xf numFmtId="44" fontId="6" fillId="4" borderId="6" xfId="0" applyNumberFormat="1" applyFont="1" applyFill="1" applyBorder="1"/>
    <xf numFmtId="0" fontId="2" fillId="0" borderId="5" xfId="1" applyBorder="1" applyAlignment="1">
      <alignment horizontal="left"/>
    </xf>
    <xf numFmtId="0" fontId="6" fillId="0" borderId="6" xfId="0" applyFont="1" applyBorder="1"/>
    <xf numFmtId="44" fontId="6" fillId="0" borderId="6" xfId="0" applyNumberFormat="1" applyFont="1" applyBorder="1"/>
    <xf numFmtId="0" fontId="0" fillId="0" borderId="0" xfId="0" quotePrefix="1" applyAlignment="1">
      <alignment vertical="top" wrapText="1"/>
    </xf>
    <xf numFmtId="0" fontId="0" fillId="0" borderId="0" xfId="0" quotePrefix="1" applyAlignment="1">
      <alignment vertical="top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top" wrapText="1"/>
    </xf>
    <xf numFmtId="44" fontId="8" fillId="4" borderId="6" xfId="1" applyNumberFormat="1" applyFont="1" applyFill="1" applyBorder="1" applyAlignment="1">
      <alignment vertical="top"/>
    </xf>
    <xf numFmtId="0" fontId="6" fillId="4" borderId="7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3" borderId="6" xfId="0" applyFont="1" applyFill="1" applyBorder="1"/>
    <xf numFmtId="0" fontId="10" fillId="0" borderId="0" xfId="0" applyFont="1"/>
    <xf numFmtId="0" fontId="6" fillId="0" borderId="5" xfId="0" applyFont="1" applyBorder="1"/>
    <xf numFmtId="44" fontId="6" fillId="0" borderId="5" xfId="0" applyNumberFormat="1" applyFont="1" applyBorder="1"/>
    <xf numFmtId="44" fontId="6" fillId="0" borderId="5" xfId="0" applyNumberFormat="1" applyFont="1" applyBorder="1" applyAlignment="1">
      <alignment vertical="top"/>
    </xf>
    <xf numFmtId="44" fontId="6" fillId="2" borderId="5" xfId="0" applyNumberFormat="1" applyFont="1" applyFill="1" applyBorder="1"/>
    <xf numFmtId="0" fontId="2" fillId="0" borderId="4" xfId="1" applyFill="1" applyBorder="1" applyAlignment="1">
      <alignment horizontal="left"/>
    </xf>
    <xf numFmtId="0" fontId="2" fillId="0" borderId="6" xfId="1" applyFill="1" applyBorder="1" applyAlignment="1">
      <alignment horizontal="left"/>
    </xf>
    <xf numFmtId="0" fontId="2" fillId="0" borderId="6" xfId="1" applyFill="1" applyBorder="1"/>
    <xf numFmtId="0" fontId="2" fillId="0" borderId="6" xfId="1" applyFill="1" applyBorder="1" applyAlignment="1">
      <alignment horizontal="left" vertical="top"/>
    </xf>
    <xf numFmtId="44" fontId="2" fillId="4" borderId="13" xfId="1" applyNumberFormat="1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44" fontId="2" fillId="0" borderId="3" xfId="1" applyNumberFormat="1" applyFill="1" applyBorder="1"/>
    <xf numFmtId="44" fontId="0" fillId="0" borderId="3" xfId="0" applyNumberFormat="1" applyFill="1" applyBorder="1"/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0" fillId="0" borderId="0" xfId="0" applyFill="1"/>
    <xf numFmtId="44" fontId="2" fillId="3" borderId="4" xfId="1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44" fontId="0" fillId="3" borderId="4" xfId="0" applyNumberFormat="1" applyFill="1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7" fillId="4" borderId="7" xfId="1" applyFont="1" applyFill="1" applyBorder="1" applyAlignment="1">
      <alignment horizontal="left" vertical="top"/>
    </xf>
    <xf numFmtId="0" fontId="7" fillId="4" borderId="19" xfId="1" applyFont="1" applyFill="1" applyBorder="1" applyAlignment="1">
      <alignment horizontal="left" vertical="top"/>
    </xf>
    <xf numFmtId="0" fontId="7" fillId="4" borderId="5" xfId="1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18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44" fontId="0" fillId="0" borderId="7" xfId="0" applyNumberFormat="1" applyBorder="1" applyAlignment="1">
      <alignment horizontal="left"/>
    </xf>
    <xf numFmtId="44" fontId="0" fillId="0" borderId="5" xfId="0" applyNumberFormat="1" applyBorder="1" applyAlignment="1">
      <alignment horizontal="left"/>
    </xf>
    <xf numFmtId="0" fontId="9" fillId="3" borderId="6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44" fontId="0" fillId="0" borderId="6" xfId="0" applyNumberFormat="1" applyBorder="1" applyAlignment="1">
      <alignment horizontal="left"/>
    </xf>
    <xf numFmtId="0" fontId="1" fillId="4" borderId="1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top"/>
    </xf>
    <xf numFmtId="0" fontId="6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 vertical="top"/>
    </xf>
    <xf numFmtId="44" fontId="0" fillId="3" borderId="7" xfId="0" applyNumberFormat="1" applyFill="1" applyBorder="1" applyAlignment="1" applyProtection="1">
      <alignment horizontal="left" vertical="top"/>
      <protection locked="0"/>
    </xf>
    <xf numFmtId="44" fontId="0" fillId="3" borderId="5" xfId="0" applyNumberForma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/>
    </xf>
    <xf numFmtId="0" fontId="4" fillId="4" borderId="8" xfId="1" applyFont="1" applyFill="1" applyBorder="1" applyAlignment="1">
      <alignment horizontal="center"/>
    </xf>
    <xf numFmtId="0" fontId="4" fillId="4" borderId="23" xfId="1" applyFont="1" applyFill="1" applyBorder="1" applyAlignment="1">
      <alignment horizontal="center"/>
    </xf>
  </cellXfs>
  <cellStyles count="2">
    <cellStyle name="Standaard" xfId="0" builtinId="0"/>
    <cellStyle name="Standaard 3" xfId="1" xr:uid="{1951D331-AE88-4921-B1B7-346DF8F9B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71E9-8DD5-4A9D-A777-BA5DFD5695B0}">
  <dimension ref="A3:J19"/>
  <sheetViews>
    <sheetView tabSelected="1" zoomScale="175" zoomScaleNormal="175" workbookViewId="0">
      <selection activeCell="M14" sqref="M14"/>
    </sheetView>
  </sheetViews>
  <sheetFormatPr defaultRowHeight="14.4" x14ac:dyDescent="0.3"/>
  <sheetData>
    <row r="3" spans="1:10" x14ac:dyDescent="0.3">
      <c r="A3" t="s">
        <v>0</v>
      </c>
    </row>
    <row r="5" spans="1:10" x14ac:dyDescent="0.3">
      <c r="A5" s="76" t="s">
        <v>1</v>
      </c>
      <c r="B5" s="76"/>
      <c r="C5" s="76"/>
      <c r="D5" s="76"/>
    </row>
    <row r="6" spans="1:10" x14ac:dyDescent="0.3">
      <c r="A6" s="77" t="s">
        <v>2</v>
      </c>
      <c r="B6" s="77"/>
      <c r="C6" s="77"/>
      <c r="D6" s="77"/>
    </row>
    <row r="7" spans="1:10" ht="14.4" customHeight="1" x14ac:dyDescent="0.3">
      <c r="A7" s="43" t="s">
        <v>3</v>
      </c>
      <c r="B7" s="42"/>
      <c r="C7" s="42"/>
      <c r="D7" s="27"/>
    </row>
    <row r="8" spans="1:10" x14ac:dyDescent="0.3">
      <c r="A8" s="43" t="s">
        <v>4</v>
      </c>
      <c r="B8" s="43"/>
      <c r="C8" s="43"/>
      <c r="D8" s="26"/>
    </row>
    <row r="9" spans="1:10" x14ac:dyDescent="0.3">
      <c r="A9" s="43" t="s">
        <v>5</v>
      </c>
      <c r="B9" s="43"/>
      <c r="C9" s="43"/>
      <c r="D9" s="26"/>
    </row>
    <row r="10" spans="1:10" x14ac:dyDescent="0.3">
      <c r="A10" s="43" t="s">
        <v>6</v>
      </c>
      <c r="B10" s="43"/>
      <c r="C10" s="43"/>
      <c r="D10" s="26"/>
    </row>
    <row r="11" spans="1:10" x14ac:dyDescent="0.3">
      <c r="A11" s="43" t="s">
        <v>7</v>
      </c>
      <c r="B11" s="43"/>
      <c r="C11" s="43"/>
      <c r="D11" s="26"/>
    </row>
    <row r="12" spans="1:10" x14ac:dyDescent="0.3">
      <c r="A12" s="43" t="s">
        <v>8</v>
      </c>
      <c r="B12" s="43"/>
      <c r="C12" s="43"/>
      <c r="D12" s="43"/>
    </row>
    <row r="16" spans="1:10" x14ac:dyDescent="0.3">
      <c r="A16" s="12" t="s">
        <v>143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">
      <c r="A17" s="12" t="s">
        <v>144</v>
      </c>
      <c r="B17" s="12"/>
      <c r="C17" s="12"/>
      <c r="D17" s="12"/>
      <c r="E17" s="12"/>
      <c r="F17" s="12"/>
      <c r="G17" s="12"/>
      <c r="H17" s="12"/>
      <c r="I17" s="12"/>
      <c r="J17" s="12"/>
    </row>
    <row r="19" spans="1:10" ht="18" x14ac:dyDescent="0.35">
      <c r="B19" s="40" t="s">
        <v>142</v>
      </c>
      <c r="C19" s="52"/>
      <c r="D19" s="53" t="s">
        <v>145</v>
      </c>
    </row>
  </sheetData>
  <sheetProtection algorithmName="SHA-512" hashValue="8629R3BC6ElmNqFzd9igkufORUTw6923zjXdLiwq5nViBpbKnK7eCEpMKwOl4+H664cPKlcnj5FRA2S05c+fkQ==" saltValue="ihJTFxJkDlAldG1A3kDRYA==" spinCount="100000" sheet="1" objects="1" scenarios="1"/>
  <mergeCells count="2">
    <mergeCell ref="A5:D5"/>
    <mergeCell ref="A6:D6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1AAE-CE54-42EE-B141-147A5A727C00}">
  <dimension ref="A1:J775"/>
  <sheetViews>
    <sheetView topLeftCell="A16" zoomScale="85" zoomScaleNormal="85" workbookViewId="0">
      <selection activeCell="G64" sqref="G64"/>
    </sheetView>
  </sheetViews>
  <sheetFormatPr defaultRowHeight="14.4" outlineLevelCol="1" x14ac:dyDescent="0.3"/>
  <cols>
    <col min="1" max="1" width="30.6640625" customWidth="1" outlineLevel="1"/>
    <col min="2" max="2" width="39.5546875" customWidth="1"/>
    <col min="3" max="3" width="14.6640625" customWidth="1"/>
    <col min="4" max="4" width="10.88671875" style="12" customWidth="1"/>
    <col min="5" max="5" width="18.6640625" customWidth="1"/>
    <col min="6" max="6" width="22.6640625" customWidth="1"/>
    <col min="7" max="10" width="24.6640625" bestFit="1" customWidth="1"/>
    <col min="11" max="11" width="42.44140625" customWidth="1"/>
    <col min="12" max="12" width="34.109375" customWidth="1"/>
  </cols>
  <sheetData>
    <row r="1" spans="1:10" ht="18" x14ac:dyDescent="0.35">
      <c r="A1" s="30" t="s">
        <v>19</v>
      </c>
      <c r="D1" s="72"/>
    </row>
    <row r="2" spans="1:10" ht="18" x14ac:dyDescent="0.35">
      <c r="A2" s="40" t="s">
        <v>9</v>
      </c>
      <c r="B2" s="94"/>
      <c r="C2" s="94"/>
      <c r="D2" s="94"/>
      <c r="E2" s="94"/>
    </row>
    <row r="3" spans="1:10" x14ac:dyDescent="0.3">
      <c r="D3"/>
    </row>
    <row r="4" spans="1:10" ht="23.4" customHeight="1" x14ac:dyDescent="0.45">
      <c r="A4" s="30" t="s">
        <v>10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23.4" customHeight="1" x14ac:dyDescent="0.45"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3">
      <c r="A6" s="101" t="s">
        <v>11</v>
      </c>
      <c r="B6" s="83" t="s">
        <v>12</v>
      </c>
      <c r="C6" s="44"/>
      <c r="D6" s="45"/>
      <c r="E6" s="99" t="s">
        <v>13</v>
      </c>
      <c r="F6" s="87" t="s">
        <v>18</v>
      </c>
      <c r="G6" s="44" t="s">
        <v>147</v>
      </c>
      <c r="H6" s="63" t="s">
        <v>147</v>
      </c>
      <c r="I6" s="46" t="s">
        <v>147</v>
      </c>
      <c r="J6" s="46" t="s">
        <v>14</v>
      </c>
    </row>
    <row r="7" spans="1:10" ht="28.8" x14ac:dyDescent="0.3">
      <c r="A7" s="102"/>
      <c r="B7" s="84"/>
      <c r="C7" s="47" t="s">
        <v>15</v>
      </c>
      <c r="D7" s="45" t="s">
        <v>16</v>
      </c>
      <c r="E7" s="100"/>
      <c r="F7" s="88"/>
      <c r="G7" s="48" t="s">
        <v>146</v>
      </c>
      <c r="H7" s="48" t="s">
        <v>148</v>
      </c>
      <c r="I7" s="48" t="s">
        <v>17</v>
      </c>
      <c r="J7" s="48" t="s">
        <v>17</v>
      </c>
    </row>
    <row r="8" spans="1:10" x14ac:dyDescent="0.3">
      <c r="A8" s="102"/>
      <c r="B8" s="84"/>
      <c r="C8" s="63"/>
      <c r="D8" s="64"/>
      <c r="E8" s="100"/>
      <c r="F8" s="88"/>
      <c r="G8" s="63"/>
      <c r="H8" s="64"/>
      <c r="I8" s="64"/>
      <c r="J8" s="46"/>
    </row>
    <row r="9" spans="1:10" ht="26.4" customHeight="1" x14ac:dyDescent="0.3">
      <c r="A9" s="81" t="s">
        <v>19</v>
      </c>
      <c r="B9" s="81"/>
      <c r="C9" s="81"/>
      <c r="D9" s="81"/>
      <c r="E9" s="81"/>
      <c r="F9" s="81"/>
      <c r="G9" s="81"/>
      <c r="H9" s="81"/>
      <c r="I9" s="81"/>
      <c r="J9" s="81"/>
    </row>
    <row r="10" spans="1:10" x14ac:dyDescent="0.3">
      <c r="A10" s="17" t="s">
        <v>20</v>
      </c>
      <c r="B10" s="18" t="s">
        <v>21</v>
      </c>
      <c r="C10" s="20" t="s">
        <v>22</v>
      </c>
      <c r="D10" s="18">
        <v>3922</v>
      </c>
      <c r="E10" s="21" t="s">
        <v>23</v>
      </c>
      <c r="F10" s="13" t="s">
        <v>24</v>
      </c>
      <c r="G10" s="73">
        <v>0</v>
      </c>
      <c r="H10" s="73">
        <v>0</v>
      </c>
      <c r="I10" s="65">
        <f>G10+H10</f>
        <v>0</v>
      </c>
      <c r="J10" s="23">
        <f>I10*1.21</f>
        <v>0</v>
      </c>
    </row>
    <row r="11" spans="1:10" x14ac:dyDescent="0.3">
      <c r="A11" s="1" t="s">
        <v>20</v>
      </c>
      <c r="B11" s="2" t="s">
        <v>21</v>
      </c>
      <c r="C11" s="3" t="s">
        <v>25</v>
      </c>
      <c r="D11" s="3" t="s">
        <v>25</v>
      </c>
      <c r="E11" s="5" t="s">
        <v>26</v>
      </c>
      <c r="F11" s="7" t="s">
        <v>137</v>
      </c>
      <c r="G11" s="73">
        <v>0</v>
      </c>
      <c r="H11" s="73">
        <v>0</v>
      </c>
      <c r="I11" s="65">
        <f t="shared" ref="I11:I43" si="0">G11+H11</f>
        <v>0</v>
      </c>
      <c r="J11" s="23">
        <f t="shared" ref="J11:J43" si="1">I11*1.21</f>
        <v>0</v>
      </c>
    </row>
    <row r="12" spans="1:10" x14ac:dyDescent="0.3">
      <c r="A12" s="1" t="s">
        <v>20</v>
      </c>
      <c r="B12" s="2" t="s">
        <v>28</v>
      </c>
      <c r="C12" s="3" t="s">
        <v>22</v>
      </c>
      <c r="D12" s="2">
        <v>5250</v>
      </c>
      <c r="E12" s="5" t="s">
        <v>23</v>
      </c>
      <c r="F12" s="7" t="s">
        <v>29</v>
      </c>
      <c r="G12" s="73">
        <v>0</v>
      </c>
      <c r="H12" s="73">
        <v>0</v>
      </c>
      <c r="I12" s="65">
        <f t="shared" si="0"/>
        <v>0</v>
      </c>
      <c r="J12" s="23">
        <f t="shared" si="1"/>
        <v>0</v>
      </c>
    </row>
    <row r="13" spans="1:10" x14ac:dyDescent="0.3">
      <c r="A13" s="1" t="s">
        <v>20</v>
      </c>
      <c r="B13" s="2" t="s">
        <v>28</v>
      </c>
      <c r="C13" s="3" t="s">
        <v>25</v>
      </c>
      <c r="D13" s="3" t="s">
        <v>25</v>
      </c>
      <c r="E13" s="5" t="s">
        <v>26</v>
      </c>
      <c r="F13" s="7" t="s">
        <v>27</v>
      </c>
      <c r="G13" s="73">
        <v>0</v>
      </c>
      <c r="H13" s="73">
        <v>0</v>
      </c>
      <c r="I13" s="65">
        <f t="shared" si="0"/>
        <v>0</v>
      </c>
      <c r="J13" s="23">
        <f t="shared" si="1"/>
        <v>0</v>
      </c>
    </row>
    <row r="14" spans="1:10" x14ac:dyDescent="0.3">
      <c r="A14" s="1" t="s">
        <v>20</v>
      </c>
      <c r="B14" s="2" t="s">
        <v>30</v>
      </c>
      <c r="C14" s="3" t="s">
        <v>22</v>
      </c>
      <c r="D14" s="2">
        <v>1704</v>
      </c>
      <c r="E14" s="5" t="s">
        <v>23</v>
      </c>
      <c r="F14" s="7" t="s">
        <v>29</v>
      </c>
      <c r="G14" s="73">
        <v>0</v>
      </c>
      <c r="H14" s="73">
        <v>0</v>
      </c>
      <c r="I14" s="65">
        <f t="shared" si="0"/>
        <v>0</v>
      </c>
      <c r="J14" s="23">
        <f t="shared" si="1"/>
        <v>0</v>
      </c>
    </row>
    <row r="15" spans="1:10" x14ac:dyDescent="0.3">
      <c r="A15" s="1" t="s">
        <v>20</v>
      </c>
      <c r="B15" s="2" t="s">
        <v>30</v>
      </c>
      <c r="C15" s="3" t="s">
        <v>25</v>
      </c>
      <c r="D15" s="3" t="s">
        <v>25</v>
      </c>
      <c r="E15" s="5" t="s">
        <v>26</v>
      </c>
      <c r="F15" s="7" t="s">
        <v>27</v>
      </c>
      <c r="G15" s="73">
        <v>0</v>
      </c>
      <c r="H15" s="73">
        <v>0</v>
      </c>
      <c r="I15" s="65">
        <f t="shared" si="0"/>
        <v>0</v>
      </c>
      <c r="J15" s="23">
        <f t="shared" si="1"/>
        <v>0</v>
      </c>
    </row>
    <row r="16" spans="1:10" x14ac:dyDescent="0.3">
      <c r="A16" s="1" t="s">
        <v>20</v>
      </c>
      <c r="B16" s="2" t="s">
        <v>31</v>
      </c>
      <c r="C16" s="3" t="s">
        <v>32</v>
      </c>
      <c r="D16" s="2">
        <v>5523</v>
      </c>
      <c r="E16" s="5" t="s">
        <v>23</v>
      </c>
      <c r="F16" s="7" t="s">
        <v>33</v>
      </c>
      <c r="G16" s="73">
        <v>0</v>
      </c>
      <c r="H16" s="73">
        <v>0</v>
      </c>
      <c r="I16" s="65">
        <f t="shared" si="0"/>
        <v>0</v>
      </c>
      <c r="J16" s="23">
        <f t="shared" si="1"/>
        <v>0</v>
      </c>
    </row>
    <row r="17" spans="1:10" x14ac:dyDescent="0.3">
      <c r="A17" s="1" t="s">
        <v>20</v>
      </c>
      <c r="B17" s="2" t="s">
        <v>31</v>
      </c>
      <c r="C17" s="3" t="s">
        <v>25</v>
      </c>
      <c r="D17" s="3" t="s">
        <v>25</v>
      </c>
      <c r="E17" s="5" t="s">
        <v>26</v>
      </c>
      <c r="F17" s="7" t="s">
        <v>34</v>
      </c>
      <c r="G17" s="73">
        <v>0</v>
      </c>
      <c r="H17" s="73">
        <v>0</v>
      </c>
      <c r="I17" s="65">
        <f t="shared" si="0"/>
        <v>0</v>
      </c>
      <c r="J17" s="23">
        <f t="shared" si="1"/>
        <v>0</v>
      </c>
    </row>
    <row r="18" spans="1:10" x14ac:dyDescent="0.3">
      <c r="A18" s="1" t="s">
        <v>35</v>
      </c>
      <c r="B18" s="2" t="s">
        <v>36</v>
      </c>
      <c r="C18" s="3" t="s">
        <v>37</v>
      </c>
      <c r="D18" s="2">
        <v>500</v>
      </c>
      <c r="E18" s="6" t="s">
        <v>23</v>
      </c>
      <c r="F18" s="7" t="s">
        <v>38</v>
      </c>
      <c r="G18" s="73">
        <v>0</v>
      </c>
      <c r="H18" s="73">
        <v>0</v>
      </c>
      <c r="I18" s="65">
        <f t="shared" si="0"/>
        <v>0</v>
      </c>
      <c r="J18" s="23">
        <f t="shared" si="1"/>
        <v>0</v>
      </c>
    </row>
    <row r="19" spans="1:10" x14ac:dyDescent="0.3">
      <c r="A19" s="1" t="s">
        <v>39</v>
      </c>
      <c r="B19" s="2" t="s">
        <v>40</v>
      </c>
      <c r="C19" s="3" t="s">
        <v>25</v>
      </c>
      <c r="D19" s="3" t="s">
        <v>41</v>
      </c>
      <c r="E19" s="5" t="s">
        <v>26</v>
      </c>
      <c r="F19" s="7" t="s">
        <v>42</v>
      </c>
      <c r="G19" s="73">
        <v>0</v>
      </c>
      <c r="H19" s="73">
        <v>0</v>
      </c>
      <c r="I19" s="65">
        <f t="shared" si="0"/>
        <v>0</v>
      </c>
      <c r="J19" s="23">
        <f t="shared" si="1"/>
        <v>0</v>
      </c>
    </row>
    <row r="20" spans="1:10" x14ac:dyDescent="0.3">
      <c r="A20" s="1" t="s">
        <v>43</v>
      </c>
      <c r="B20" s="2" t="s">
        <v>44</v>
      </c>
      <c r="C20" s="3" t="s">
        <v>45</v>
      </c>
      <c r="D20" s="2">
        <v>22602</v>
      </c>
      <c r="E20" s="5" t="s">
        <v>26</v>
      </c>
      <c r="F20" s="7" t="s">
        <v>46</v>
      </c>
      <c r="G20" s="73">
        <v>0</v>
      </c>
      <c r="H20" s="73">
        <v>0</v>
      </c>
      <c r="I20" s="65">
        <f t="shared" si="0"/>
        <v>0</v>
      </c>
      <c r="J20" s="23">
        <f t="shared" si="1"/>
        <v>0</v>
      </c>
    </row>
    <row r="21" spans="1:10" x14ac:dyDescent="0.3">
      <c r="A21" s="1" t="s">
        <v>43</v>
      </c>
      <c r="B21" s="2" t="s">
        <v>44</v>
      </c>
      <c r="C21" s="3"/>
      <c r="D21" s="2"/>
      <c r="E21" s="5" t="s">
        <v>47</v>
      </c>
      <c r="F21" s="7"/>
      <c r="G21" s="73">
        <v>0</v>
      </c>
      <c r="H21" s="73">
        <v>0</v>
      </c>
      <c r="I21" s="65">
        <f t="shared" si="0"/>
        <v>0</v>
      </c>
      <c r="J21" s="23">
        <f t="shared" si="1"/>
        <v>0</v>
      </c>
    </row>
    <row r="22" spans="1:10" x14ac:dyDescent="0.3">
      <c r="A22" s="1" t="s">
        <v>43</v>
      </c>
      <c r="B22" s="2" t="s">
        <v>48</v>
      </c>
      <c r="C22" s="3" t="s">
        <v>49</v>
      </c>
      <c r="D22" s="2">
        <v>5438</v>
      </c>
      <c r="E22" s="6" t="s">
        <v>23</v>
      </c>
      <c r="F22" s="7" t="s">
        <v>50</v>
      </c>
      <c r="G22" s="73">
        <v>0</v>
      </c>
      <c r="H22" s="73">
        <v>0</v>
      </c>
      <c r="I22" s="65">
        <f t="shared" si="0"/>
        <v>0</v>
      </c>
      <c r="J22" s="23">
        <f t="shared" si="1"/>
        <v>0</v>
      </c>
    </row>
    <row r="23" spans="1:10" x14ac:dyDescent="0.3">
      <c r="A23" s="1" t="s">
        <v>51</v>
      </c>
      <c r="B23" s="2" t="s">
        <v>48</v>
      </c>
      <c r="C23" s="3" t="s">
        <v>52</v>
      </c>
      <c r="D23" s="2" t="s">
        <v>53</v>
      </c>
      <c r="E23" s="6" t="s">
        <v>26</v>
      </c>
      <c r="F23" s="7" t="s">
        <v>54</v>
      </c>
      <c r="G23" s="73">
        <v>0</v>
      </c>
      <c r="H23" s="73">
        <v>0</v>
      </c>
      <c r="I23" s="65">
        <f t="shared" si="0"/>
        <v>0</v>
      </c>
      <c r="J23" s="23">
        <f t="shared" si="1"/>
        <v>0</v>
      </c>
    </row>
    <row r="24" spans="1:10" x14ac:dyDescent="0.3">
      <c r="A24" s="1" t="s">
        <v>55</v>
      </c>
      <c r="B24" s="2" t="s">
        <v>56</v>
      </c>
      <c r="C24" s="3" t="s">
        <v>49</v>
      </c>
      <c r="D24" s="2">
        <v>18042</v>
      </c>
      <c r="E24" s="5" t="s">
        <v>23</v>
      </c>
      <c r="F24" s="7" t="s">
        <v>57</v>
      </c>
      <c r="G24" s="73">
        <v>0</v>
      </c>
      <c r="H24" s="73">
        <v>0</v>
      </c>
      <c r="I24" s="65">
        <f t="shared" si="0"/>
        <v>0</v>
      </c>
      <c r="J24" s="23">
        <f t="shared" si="1"/>
        <v>0</v>
      </c>
    </row>
    <row r="25" spans="1:10" x14ac:dyDescent="0.3">
      <c r="A25" s="1" t="s">
        <v>55</v>
      </c>
      <c r="B25" s="2" t="s">
        <v>56</v>
      </c>
      <c r="C25" s="3" t="s">
        <v>25</v>
      </c>
      <c r="D25" s="3" t="s">
        <v>25</v>
      </c>
      <c r="E25" s="5" t="s">
        <v>26</v>
      </c>
      <c r="F25" s="7" t="s">
        <v>58</v>
      </c>
      <c r="G25" s="73">
        <v>0</v>
      </c>
      <c r="H25" s="73">
        <v>0</v>
      </c>
      <c r="I25" s="65">
        <f t="shared" si="0"/>
        <v>0</v>
      </c>
      <c r="J25" s="23">
        <f t="shared" si="1"/>
        <v>0</v>
      </c>
    </row>
    <row r="26" spans="1:10" x14ac:dyDescent="0.3">
      <c r="A26" s="1" t="s">
        <v>55</v>
      </c>
      <c r="B26" s="2" t="s">
        <v>56</v>
      </c>
      <c r="C26" s="3" t="s">
        <v>25</v>
      </c>
      <c r="D26" s="3" t="s">
        <v>25</v>
      </c>
      <c r="E26" s="5" t="s">
        <v>59</v>
      </c>
      <c r="F26" s="7" t="s">
        <v>60</v>
      </c>
      <c r="G26" s="73">
        <v>0</v>
      </c>
      <c r="H26" s="73">
        <v>0</v>
      </c>
      <c r="I26" s="65">
        <f t="shared" si="0"/>
        <v>0</v>
      </c>
      <c r="J26" s="23">
        <f t="shared" si="1"/>
        <v>0</v>
      </c>
    </row>
    <row r="27" spans="1:10" x14ac:dyDescent="0.3">
      <c r="A27" s="1" t="s">
        <v>55</v>
      </c>
      <c r="B27" s="2" t="s">
        <v>56</v>
      </c>
      <c r="C27" s="3"/>
      <c r="D27" s="3"/>
      <c r="E27" s="5" t="s">
        <v>47</v>
      </c>
      <c r="F27" s="7"/>
      <c r="G27" s="73">
        <v>0</v>
      </c>
      <c r="H27" s="73">
        <v>0</v>
      </c>
      <c r="I27" s="65">
        <f t="shared" si="0"/>
        <v>0</v>
      </c>
      <c r="J27" s="23">
        <f t="shared" si="1"/>
        <v>0</v>
      </c>
    </row>
    <row r="28" spans="1:10" x14ac:dyDescent="0.3">
      <c r="A28" s="1" t="s">
        <v>61</v>
      </c>
      <c r="B28" s="2" t="s">
        <v>62</v>
      </c>
      <c r="C28" s="3" t="s">
        <v>52</v>
      </c>
      <c r="D28" s="2">
        <v>1701</v>
      </c>
      <c r="E28" s="5" t="s">
        <v>23</v>
      </c>
      <c r="F28" s="7" t="s">
        <v>63</v>
      </c>
      <c r="G28" s="73">
        <v>0</v>
      </c>
      <c r="H28" s="73">
        <v>0</v>
      </c>
      <c r="I28" s="65">
        <f t="shared" si="0"/>
        <v>0</v>
      </c>
      <c r="J28" s="23">
        <f t="shared" si="1"/>
        <v>0</v>
      </c>
    </row>
    <row r="29" spans="1:10" x14ac:dyDescent="0.3">
      <c r="A29" s="1" t="s">
        <v>61</v>
      </c>
      <c r="B29" s="2" t="s">
        <v>62</v>
      </c>
      <c r="C29" s="3" t="s">
        <v>25</v>
      </c>
      <c r="D29" s="3" t="s">
        <v>25</v>
      </c>
      <c r="E29" s="5" t="s">
        <v>26</v>
      </c>
      <c r="F29" s="7" t="s">
        <v>64</v>
      </c>
      <c r="G29" s="73">
        <v>0</v>
      </c>
      <c r="H29" s="73">
        <v>0</v>
      </c>
      <c r="I29" s="65">
        <f t="shared" si="0"/>
        <v>0</v>
      </c>
      <c r="J29" s="23">
        <f t="shared" si="1"/>
        <v>0</v>
      </c>
    </row>
    <row r="30" spans="1:10" x14ac:dyDescent="0.3">
      <c r="A30" s="1" t="s">
        <v>65</v>
      </c>
      <c r="B30" s="2" t="s">
        <v>66</v>
      </c>
      <c r="C30" s="3" t="s">
        <v>22</v>
      </c>
      <c r="D30" s="2">
        <v>19635</v>
      </c>
      <c r="E30" s="5" t="s">
        <v>23</v>
      </c>
      <c r="F30" s="7" t="s">
        <v>67</v>
      </c>
      <c r="G30" s="73">
        <v>0</v>
      </c>
      <c r="H30" s="73">
        <v>0</v>
      </c>
      <c r="I30" s="65">
        <f t="shared" si="0"/>
        <v>0</v>
      </c>
      <c r="J30" s="23">
        <f t="shared" si="1"/>
        <v>0</v>
      </c>
    </row>
    <row r="31" spans="1:10" x14ac:dyDescent="0.3">
      <c r="A31" s="1" t="s">
        <v>65</v>
      </c>
      <c r="B31" s="2" t="s">
        <v>66</v>
      </c>
      <c r="C31" s="3" t="s">
        <v>25</v>
      </c>
      <c r="D31" s="3" t="s">
        <v>25</v>
      </c>
      <c r="E31" s="5" t="s">
        <v>26</v>
      </c>
      <c r="F31" s="7" t="s">
        <v>68</v>
      </c>
      <c r="G31" s="73">
        <v>0</v>
      </c>
      <c r="H31" s="73">
        <v>0</v>
      </c>
      <c r="I31" s="65">
        <f t="shared" si="0"/>
        <v>0</v>
      </c>
      <c r="J31" s="23">
        <f t="shared" si="1"/>
        <v>0</v>
      </c>
    </row>
    <row r="32" spans="1:10" x14ac:dyDescent="0.3">
      <c r="A32" s="1" t="s">
        <v>65</v>
      </c>
      <c r="B32" s="2" t="s">
        <v>66</v>
      </c>
      <c r="C32" s="3"/>
      <c r="D32" s="3"/>
      <c r="E32" s="5" t="s">
        <v>47</v>
      </c>
      <c r="F32" s="7"/>
      <c r="G32" s="73">
        <v>0</v>
      </c>
      <c r="H32" s="73">
        <v>0</v>
      </c>
      <c r="I32" s="65">
        <f t="shared" si="0"/>
        <v>0</v>
      </c>
      <c r="J32" s="23">
        <f t="shared" si="1"/>
        <v>0</v>
      </c>
    </row>
    <row r="33" spans="1:10" x14ac:dyDescent="0.3">
      <c r="A33" s="1" t="s">
        <v>65</v>
      </c>
      <c r="B33" s="2" t="s">
        <v>69</v>
      </c>
      <c r="C33" s="3" t="s">
        <v>70</v>
      </c>
      <c r="D33" s="2">
        <v>5203</v>
      </c>
      <c r="E33" s="5" t="s">
        <v>23</v>
      </c>
      <c r="F33" s="7" t="s">
        <v>71</v>
      </c>
      <c r="G33" s="73">
        <v>0</v>
      </c>
      <c r="H33" s="73">
        <v>0</v>
      </c>
      <c r="I33" s="65">
        <f t="shared" si="0"/>
        <v>0</v>
      </c>
      <c r="J33" s="23">
        <f t="shared" si="1"/>
        <v>0</v>
      </c>
    </row>
    <row r="34" spans="1:10" x14ac:dyDescent="0.3">
      <c r="A34" s="1" t="s">
        <v>65</v>
      </c>
      <c r="B34" s="2" t="s">
        <v>69</v>
      </c>
      <c r="C34" s="3" t="s">
        <v>25</v>
      </c>
      <c r="D34" s="3" t="s">
        <v>25</v>
      </c>
      <c r="E34" s="5" t="s">
        <v>26</v>
      </c>
      <c r="F34" s="7" t="s">
        <v>34</v>
      </c>
      <c r="G34" s="73">
        <v>0</v>
      </c>
      <c r="H34" s="73">
        <v>0</v>
      </c>
      <c r="I34" s="65">
        <f t="shared" si="0"/>
        <v>0</v>
      </c>
      <c r="J34" s="23">
        <f t="shared" si="1"/>
        <v>0</v>
      </c>
    </row>
    <row r="35" spans="1:10" x14ac:dyDescent="0.3">
      <c r="A35" s="1" t="s">
        <v>72</v>
      </c>
      <c r="B35" s="2" t="s">
        <v>73</v>
      </c>
      <c r="C35" s="8" t="s">
        <v>25</v>
      </c>
      <c r="D35" s="2">
        <v>7140</v>
      </c>
      <c r="E35" s="5" t="s">
        <v>23</v>
      </c>
      <c r="F35" s="7" t="s">
        <v>74</v>
      </c>
      <c r="G35" s="73">
        <v>0</v>
      </c>
      <c r="H35" s="73">
        <v>0</v>
      </c>
      <c r="I35" s="65">
        <f t="shared" si="0"/>
        <v>0</v>
      </c>
      <c r="J35" s="23">
        <f t="shared" si="1"/>
        <v>0</v>
      </c>
    </row>
    <row r="36" spans="1:10" x14ac:dyDescent="0.3">
      <c r="A36" s="1" t="s">
        <v>72</v>
      </c>
      <c r="B36" s="2" t="s">
        <v>73</v>
      </c>
      <c r="C36" s="3" t="s">
        <v>25</v>
      </c>
      <c r="D36" s="3" t="s">
        <v>25</v>
      </c>
      <c r="E36" s="5" t="s">
        <v>26</v>
      </c>
      <c r="F36" s="7" t="s">
        <v>75</v>
      </c>
      <c r="G36" s="73">
        <v>0</v>
      </c>
      <c r="H36" s="73">
        <v>0</v>
      </c>
      <c r="I36" s="65">
        <f t="shared" si="0"/>
        <v>0</v>
      </c>
      <c r="J36" s="23">
        <f t="shared" si="1"/>
        <v>0</v>
      </c>
    </row>
    <row r="37" spans="1:10" x14ac:dyDescent="0.3">
      <c r="A37" s="1" t="s">
        <v>76</v>
      </c>
      <c r="B37" s="2" t="s">
        <v>77</v>
      </c>
      <c r="C37" s="9" t="s">
        <v>78</v>
      </c>
      <c r="D37" s="2">
        <v>22566</v>
      </c>
      <c r="E37" s="5" t="s">
        <v>23</v>
      </c>
      <c r="F37" s="7" t="s">
        <v>63</v>
      </c>
      <c r="G37" s="73">
        <v>0</v>
      </c>
      <c r="H37" s="73">
        <v>0</v>
      </c>
      <c r="I37" s="65">
        <f t="shared" si="0"/>
        <v>0</v>
      </c>
      <c r="J37" s="23">
        <f t="shared" si="1"/>
        <v>0</v>
      </c>
    </row>
    <row r="38" spans="1:10" x14ac:dyDescent="0.3">
      <c r="A38" s="1" t="s">
        <v>76</v>
      </c>
      <c r="B38" s="2" t="s">
        <v>77</v>
      </c>
      <c r="C38" s="9"/>
      <c r="D38" s="2"/>
      <c r="E38" s="5" t="s">
        <v>26</v>
      </c>
      <c r="F38" s="7" t="s">
        <v>79</v>
      </c>
      <c r="G38" s="73">
        <v>0</v>
      </c>
      <c r="H38" s="73">
        <v>0</v>
      </c>
      <c r="I38" s="65">
        <f t="shared" si="0"/>
        <v>0</v>
      </c>
      <c r="J38" s="23">
        <f t="shared" si="1"/>
        <v>0</v>
      </c>
    </row>
    <row r="39" spans="1:10" x14ac:dyDescent="0.3">
      <c r="A39" s="1" t="s">
        <v>76</v>
      </c>
      <c r="B39" s="2" t="s">
        <v>80</v>
      </c>
      <c r="C39" s="9" t="s">
        <v>22</v>
      </c>
      <c r="D39" s="2">
        <v>2001</v>
      </c>
      <c r="E39" s="5" t="s">
        <v>23</v>
      </c>
      <c r="F39" s="7" t="s">
        <v>81</v>
      </c>
      <c r="G39" s="73">
        <v>0</v>
      </c>
      <c r="H39" s="73">
        <v>0</v>
      </c>
      <c r="I39" s="65">
        <f t="shared" si="0"/>
        <v>0</v>
      </c>
      <c r="J39" s="23">
        <f t="shared" si="1"/>
        <v>0</v>
      </c>
    </row>
    <row r="40" spans="1:10" x14ac:dyDescent="0.3">
      <c r="A40" s="1" t="s">
        <v>76</v>
      </c>
      <c r="B40" s="2" t="s">
        <v>80</v>
      </c>
      <c r="C40" s="9"/>
      <c r="D40" s="2"/>
      <c r="E40" s="5" t="s">
        <v>26</v>
      </c>
      <c r="F40" s="7" t="s">
        <v>79</v>
      </c>
      <c r="G40" s="73">
        <v>0</v>
      </c>
      <c r="H40" s="73">
        <v>0</v>
      </c>
      <c r="I40" s="65">
        <f t="shared" si="0"/>
        <v>0</v>
      </c>
      <c r="J40" s="23">
        <f t="shared" si="1"/>
        <v>0</v>
      </c>
    </row>
    <row r="41" spans="1:10" x14ac:dyDescent="0.3">
      <c r="A41" s="1" t="s">
        <v>82</v>
      </c>
      <c r="B41" s="2" t="s">
        <v>83</v>
      </c>
      <c r="C41" s="10" t="s">
        <v>84</v>
      </c>
      <c r="D41" s="39">
        <v>19009</v>
      </c>
      <c r="E41" s="4" t="s">
        <v>23</v>
      </c>
      <c r="F41" s="7" t="s">
        <v>85</v>
      </c>
      <c r="G41" s="73">
        <v>0</v>
      </c>
      <c r="H41" s="73">
        <v>0</v>
      </c>
      <c r="I41" s="65">
        <f t="shared" si="0"/>
        <v>0</v>
      </c>
      <c r="J41" s="23">
        <f t="shared" si="1"/>
        <v>0</v>
      </c>
    </row>
    <row r="42" spans="1:10" x14ac:dyDescent="0.3">
      <c r="A42" s="1" t="s">
        <v>82</v>
      </c>
      <c r="B42" s="2" t="s">
        <v>83</v>
      </c>
      <c r="C42" s="10"/>
      <c r="D42" s="39"/>
      <c r="E42" s="4" t="s">
        <v>26</v>
      </c>
      <c r="F42" s="7" t="s">
        <v>34</v>
      </c>
      <c r="G42" s="73">
        <v>0</v>
      </c>
      <c r="H42" s="73">
        <v>0</v>
      </c>
      <c r="I42" s="65">
        <f t="shared" si="0"/>
        <v>0</v>
      </c>
      <c r="J42" s="23">
        <f t="shared" si="1"/>
        <v>0</v>
      </c>
    </row>
    <row r="43" spans="1:10" x14ac:dyDescent="0.3">
      <c r="A43" s="1" t="s">
        <v>82</v>
      </c>
      <c r="B43" s="2" t="s">
        <v>83</v>
      </c>
      <c r="C43" s="24"/>
      <c r="D43" s="14"/>
      <c r="E43" s="15" t="s">
        <v>47</v>
      </c>
      <c r="F43" s="16"/>
      <c r="G43" s="73">
        <v>0</v>
      </c>
      <c r="H43" s="73">
        <v>0</v>
      </c>
      <c r="I43" s="65">
        <f t="shared" si="0"/>
        <v>0</v>
      </c>
      <c r="J43" s="23">
        <f t="shared" si="1"/>
        <v>0</v>
      </c>
    </row>
    <row r="44" spans="1:10" ht="18" x14ac:dyDescent="0.3">
      <c r="A44" s="78" t="s">
        <v>152</v>
      </c>
      <c r="B44" s="79"/>
      <c r="C44" s="79"/>
      <c r="D44" s="79"/>
      <c r="E44" s="79"/>
      <c r="F44" s="79"/>
      <c r="G44" s="79"/>
      <c r="H44" s="79"/>
      <c r="I44" s="80"/>
      <c r="J44" s="49">
        <f>SUM(J10:J43)</f>
        <v>0</v>
      </c>
    </row>
    <row r="45" spans="1:10" x14ac:dyDescent="0.3">
      <c r="D45"/>
    </row>
    <row r="46" spans="1:10" x14ac:dyDescent="0.3">
      <c r="D46"/>
    </row>
    <row r="47" spans="1:10" ht="18" x14ac:dyDescent="0.3">
      <c r="A47" s="103" t="s">
        <v>86</v>
      </c>
      <c r="B47" s="103"/>
      <c r="C47" s="103"/>
      <c r="D47" s="103"/>
      <c r="E47" s="103"/>
      <c r="F47" s="103"/>
      <c r="G47" s="103"/>
    </row>
    <row r="48" spans="1:10" x14ac:dyDescent="0.3">
      <c r="A48" s="105" t="s">
        <v>138</v>
      </c>
      <c r="B48" s="105"/>
      <c r="C48" s="32" t="s">
        <v>87</v>
      </c>
      <c r="D48" s="108" t="s">
        <v>88</v>
      </c>
      <c r="E48" s="109"/>
      <c r="F48" s="31" t="s">
        <v>89</v>
      </c>
      <c r="G48" s="31" t="s">
        <v>141</v>
      </c>
    </row>
    <row r="49" spans="1:7" x14ac:dyDescent="0.3">
      <c r="A49" s="95" t="s">
        <v>139</v>
      </c>
      <c r="B49" s="95"/>
      <c r="C49" s="33">
        <v>1000</v>
      </c>
      <c r="D49" s="106">
        <v>0</v>
      </c>
      <c r="E49" s="107"/>
      <c r="F49" s="34">
        <f>D49*1.21</f>
        <v>0</v>
      </c>
      <c r="G49" s="34">
        <f>C49*F49</f>
        <v>0</v>
      </c>
    </row>
    <row r="50" spans="1:7" ht="18" x14ac:dyDescent="0.35">
      <c r="A50" s="82" t="s">
        <v>90</v>
      </c>
      <c r="B50" s="82"/>
      <c r="C50" s="36"/>
      <c r="D50" s="50"/>
      <c r="E50" s="51"/>
      <c r="F50" s="36"/>
      <c r="G50" s="38">
        <f>SUM(G49:G49)</f>
        <v>0</v>
      </c>
    </row>
    <row r="51" spans="1:7" x14ac:dyDescent="0.3">
      <c r="C51" s="26"/>
      <c r="D51" s="26"/>
    </row>
    <row r="52" spans="1:7" ht="18" x14ac:dyDescent="0.35">
      <c r="A52" s="104" t="s">
        <v>91</v>
      </c>
      <c r="B52" s="104"/>
      <c r="C52" s="104"/>
      <c r="D52" s="104"/>
      <c r="E52" s="104"/>
      <c r="F52" s="104"/>
      <c r="G52" s="104"/>
    </row>
    <row r="53" spans="1:7" x14ac:dyDescent="0.3">
      <c r="A53" s="31" t="s">
        <v>92</v>
      </c>
      <c r="B53" s="31"/>
      <c r="C53" s="97" t="s">
        <v>140</v>
      </c>
      <c r="D53" s="97"/>
      <c r="E53" s="31" t="s">
        <v>93</v>
      </c>
      <c r="F53" s="31" t="s">
        <v>94</v>
      </c>
      <c r="G53" s="31" t="s">
        <v>95</v>
      </c>
    </row>
    <row r="54" spans="1:7" x14ac:dyDescent="0.3">
      <c r="A54" s="96" t="s">
        <v>150</v>
      </c>
      <c r="B54" s="96"/>
      <c r="C54" s="98">
        <v>150000</v>
      </c>
      <c r="D54" s="98"/>
      <c r="E54" s="74">
        <v>0</v>
      </c>
      <c r="F54" s="35">
        <f>C54*E54</f>
        <v>0</v>
      </c>
      <c r="G54" s="35">
        <f>F54*1.21</f>
        <v>0</v>
      </c>
    </row>
    <row r="55" spans="1:7" x14ac:dyDescent="0.3">
      <c r="A55" s="96" t="s">
        <v>151</v>
      </c>
      <c r="B55" s="96"/>
      <c r="C55" s="92">
        <v>200000</v>
      </c>
      <c r="D55" s="93"/>
      <c r="E55" s="74">
        <v>0</v>
      </c>
      <c r="F55" s="35">
        <f>C55*E55</f>
        <v>0</v>
      </c>
      <c r="G55" s="35">
        <f>F55*1.21</f>
        <v>0</v>
      </c>
    </row>
    <row r="56" spans="1:7" x14ac:dyDescent="0.3">
      <c r="A56" s="95" t="s">
        <v>96</v>
      </c>
      <c r="B56" s="95"/>
      <c r="C56" s="98">
        <v>250000</v>
      </c>
      <c r="D56" s="98"/>
      <c r="E56" s="74">
        <v>0</v>
      </c>
      <c r="F56" s="35">
        <f>C56*E56</f>
        <v>0</v>
      </c>
      <c r="G56" s="35">
        <f>F56*1.21</f>
        <v>0</v>
      </c>
    </row>
    <row r="57" spans="1:7" ht="18" x14ac:dyDescent="0.35">
      <c r="A57" s="36" t="s">
        <v>97</v>
      </c>
      <c r="B57" s="36"/>
      <c r="C57" s="85"/>
      <c r="D57" s="86"/>
      <c r="E57" s="37"/>
      <c r="F57" s="38"/>
      <c r="G57" s="38">
        <f>SUM(G54:G56)</f>
        <v>0</v>
      </c>
    </row>
    <row r="58" spans="1:7" x14ac:dyDescent="0.3">
      <c r="D58"/>
    </row>
    <row r="59" spans="1:7" x14ac:dyDescent="0.3">
      <c r="C59" s="22"/>
      <c r="D59"/>
    </row>
    <row r="60" spans="1:7" ht="18" x14ac:dyDescent="0.35">
      <c r="A60" s="90" t="s">
        <v>98</v>
      </c>
      <c r="B60" s="90"/>
      <c r="C60" s="90"/>
      <c r="D60" s="90"/>
      <c r="E60" s="90"/>
      <c r="F60" s="90"/>
    </row>
    <row r="61" spans="1:7" ht="18" x14ac:dyDescent="0.35">
      <c r="A61" s="89" t="s">
        <v>99</v>
      </c>
      <c r="B61" s="89"/>
      <c r="C61" s="89"/>
      <c r="D61" s="89"/>
      <c r="E61" s="89"/>
      <c r="F61" s="89"/>
      <c r="G61" s="54" t="s">
        <v>100</v>
      </c>
    </row>
    <row r="62" spans="1:7" ht="18" x14ac:dyDescent="0.35">
      <c r="A62" s="89" t="s">
        <v>149</v>
      </c>
      <c r="B62" s="89"/>
      <c r="C62" s="89"/>
      <c r="D62" s="89"/>
      <c r="E62" s="89"/>
      <c r="F62" s="89"/>
      <c r="G62" s="55">
        <f>J44</f>
        <v>0</v>
      </c>
    </row>
    <row r="63" spans="1:7" ht="18" x14ac:dyDescent="0.35">
      <c r="A63" s="91" t="s">
        <v>101</v>
      </c>
      <c r="B63" s="91"/>
      <c r="C63" s="91"/>
      <c r="D63" s="91"/>
      <c r="E63" s="91"/>
      <c r="F63" s="91"/>
      <c r="G63" s="56">
        <f>G50</f>
        <v>0</v>
      </c>
    </row>
    <row r="64" spans="1:7" ht="18" x14ac:dyDescent="0.35">
      <c r="A64" s="89" t="s">
        <v>91</v>
      </c>
      <c r="B64" s="89"/>
      <c r="C64" s="89"/>
      <c r="D64" s="89"/>
      <c r="E64" s="89"/>
      <c r="F64" s="89"/>
      <c r="G64" s="41">
        <f>G57</f>
        <v>0</v>
      </c>
    </row>
    <row r="65" spans="1:7" ht="18" x14ac:dyDescent="0.35">
      <c r="A65" s="82" t="s">
        <v>98</v>
      </c>
      <c r="B65" s="82"/>
      <c r="C65" s="82"/>
      <c r="D65" s="82"/>
      <c r="E65" s="82"/>
      <c r="F65" s="82"/>
      <c r="G65" s="57">
        <f>SUM(G62:G64)</f>
        <v>0</v>
      </c>
    </row>
    <row r="66" spans="1:7" x14ac:dyDescent="0.3">
      <c r="D66"/>
    </row>
    <row r="67" spans="1:7" x14ac:dyDescent="0.3">
      <c r="D67"/>
    </row>
    <row r="68" spans="1:7" x14ac:dyDescent="0.3">
      <c r="D68"/>
    </row>
    <row r="69" spans="1:7" x14ac:dyDescent="0.3">
      <c r="D69"/>
    </row>
    <row r="70" spans="1:7" x14ac:dyDescent="0.3">
      <c r="D70"/>
    </row>
    <row r="71" spans="1:7" x14ac:dyDescent="0.3">
      <c r="D71"/>
    </row>
    <row r="72" spans="1:7" x14ac:dyDescent="0.3">
      <c r="D72"/>
    </row>
    <row r="73" spans="1:7" x14ac:dyDescent="0.3">
      <c r="D73"/>
    </row>
    <row r="74" spans="1:7" x14ac:dyDescent="0.3">
      <c r="D74"/>
    </row>
    <row r="75" spans="1:7" x14ac:dyDescent="0.3">
      <c r="D75"/>
    </row>
    <row r="76" spans="1:7" x14ac:dyDescent="0.3">
      <c r="D76"/>
    </row>
    <row r="77" spans="1:7" x14ac:dyDescent="0.3">
      <c r="D77"/>
    </row>
    <row r="78" spans="1:7" x14ac:dyDescent="0.3">
      <c r="D78"/>
    </row>
    <row r="79" spans="1:7" x14ac:dyDescent="0.3">
      <c r="D79"/>
    </row>
    <row r="80" spans="1:7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  <row r="748" spans="4:4" x14ac:dyDescent="0.3">
      <c r="D748"/>
    </row>
    <row r="749" spans="4:4" x14ac:dyDescent="0.3">
      <c r="D749"/>
    </row>
    <row r="750" spans="4:4" x14ac:dyDescent="0.3">
      <c r="D750"/>
    </row>
    <row r="751" spans="4:4" x14ac:dyDescent="0.3">
      <c r="D751"/>
    </row>
    <row r="752" spans="4:4" x14ac:dyDescent="0.3">
      <c r="D752"/>
    </row>
    <row r="753" spans="4:4" x14ac:dyDescent="0.3">
      <c r="D753"/>
    </row>
    <row r="754" spans="4:4" x14ac:dyDescent="0.3">
      <c r="D754"/>
    </row>
    <row r="755" spans="4:4" x14ac:dyDescent="0.3">
      <c r="D755"/>
    </row>
    <row r="756" spans="4:4" x14ac:dyDescent="0.3">
      <c r="D756"/>
    </row>
    <row r="757" spans="4:4" x14ac:dyDescent="0.3">
      <c r="D757"/>
    </row>
    <row r="758" spans="4:4" x14ac:dyDescent="0.3">
      <c r="D758"/>
    </row>
    <row r="759" spans="4:4" x14ac:dyDescent="0.3">
      <c r="D759"/>
    </row>
    <row r="760" spans="4:4" x14ac:dyDescent="0.3">
      <c r="D760"/>
    </row>
    <row r="761" spans="4:4" x14ac:dyDescent="0.3">
      <c r="D761"/>
    </row>
    <row r="762" spans="4:4" x14ac:dyDescent="0.3">
      <c r="D762"/>
    </row>
    <row r="763" spans="4:4" x14ac:dyDescent="0.3">
      <c r="D763"/>
    </row>
    <row r="764" spans="4:4" x14ac:dyDescent="0.3">
      <c r="D764"/>
    </row>
    <row r="765" spans="4:4" x14ac:dyDescent="0.3">
      <c r="D765"/>
    </row>
    <row r="766" spans="4:4" x14ac:dyDescent="0.3">
      <c r="D766"/>
    </row>
    <row r="767" spans="4:4" x14ac:dyDescent="0.3">
      <c r="D767"/>
    </row>
    <row r="768" spans="4:4" x14ac:dyDescent="0.3">
      <c r="D768"/>
    </row>
    <row r="769" spans="4:4" x14ac:dyDescent="0.3">
      <c r="D769"/>
    </row>
    <row r="770" spans="4:4" x14ac:dyDescent="0.3">
      <c r="D770"/>
    </row>
    <row r="771" spans="4:4" x14ac:dyDescent="0.3">
      <c r="D771"/>
    </row>
    <row r="772" spans="4:4" x14ac:dyDescent="0.3">
      <c r="D772"/>
    </row>
    <row r="773" spans="4:4" x14ac:dyDescent="0.3">
      <c r="D773"/>
    </row>
    <row r="774" spans="4:4" x14ac:dyDescent="0.3">
      <c r="D774"/>
    </row>
    <row r="775" spans="4:4" x14ac:dyDescent="0.3">
      <c r="D775"/>
    </row>
  </sheetData>
  <sheetProtection algorithmName="SHA-512" hashValue="MBjvY1/kCLX7T6TpR34C9dk5V9RulZ7ECeYU6MCRkYQGFYRhAOH10yzwWLchFLI7tRVqMyq9jXZnqL7qfFtHHw==" saltValue="D1s/57MpndXtMkl31v8m7Q==" spinCount="100000" sheet="1" objects="1" scenarios="1"/>
  <mergeCells count="28">
    <mergeCell ref="B2:E2"/>
    <mergeCell ref="A56:B56"/>
    <mergeCell ref="A54:B54"/>
    <mergeCell ref="C53:D53"/>
    <mergeCell ref="C54:D54"/>
    <mergeCell ref="C56:D56"/>
    <mergeCell ref="E6:E8"/>
    <mergeCell ref="A6:A8"/>
    <mergeCell ref="A47:G47"/>
    <mergeCell ref="A52:G52"/>
    <mergeCell ref="A48:B48"/>
    <mergeCell ref="A49:B49"/>
    <mergeCell ref="A50:B50"/>
    <mergeCell ref="D49:E49"/>
    <mergeCell ref="D48:E48"/>
    <mergeCell ref="A55:B55"/>
    <mergeCell ref="A44:I44"/>
    <mergeCell ref="A9:J9"/>
    <mergeCell ref="A65:F65"/>
    <mergeCell ref="B6:B8"/>
    <mergeCell ref="C57:D57"/>
    <mergeCell ref="F6:F8"/>
    <mergeCell ref="A64:F64"/>
    <mergeCell ref="A60:F60"/>
    <mergeCell ref="A61:F61"/>
    <mergeCell ref="A62:F62"/>
    <mergeCell ref="A63:F63"/>
    <mergeCell ref="C55:D55"/>
  </mergeCells>
  <phoneticPr fontId="5" type="noConversion"/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28F8-72AE-479C-BFF8-D8EBAF41A266}">
  <dimension ref="A1:J766"/>
  <sheetViews>
    <sheetView zoomScale="85" zoomScaleNormal="85" workbookViewId="0">
      <selection activeCell="J49" sqref="J49"/>
    </sheetView>
  </sheetViews>
  <sheetFormatPr defaultRowHeight="14.4" outlineLevelCol="1" x14ac:dyDescent="0.3"/>
  <cols>
    <col min="1" max="1" width="27.5546875" customWidth="1" outlineLevel="1"/>
    <col min="2" max="2" width="39.5546875" customWidth="1"/>
    <col min="3" max="3" width="14.6640625" customWidth="1"/>
    <col min="4" max="4" width="11.109375" style="12" customWidth="1"/>
    <col min="5" max="5" width="22.33203125" customWidth="1"/>
    <col min="6" max="6" width="22.6640625" customWidth="1"/>
    <col min="7" max="7" width="24.109375" bestFit="1" customWidth="1"/>
    <col min="8" max="10" width="23.6640625" customWidth="1"/>
    <col min="11" max="11" width="42.44140625" customWidth="1"/>
    <col min="12" max="12" width="34.109375" customWidth="1"/>
  </cols>
  <sheetData>
    <row r="1" spans="1:10" ht="18" x14ac:dyDescent="0.35">
      <c r="A1" s="30" t="s">
        <v>102</v>
      </c>
      <c r="D1" s="72"/>
    </row>
    <row r="2" spans="1:10" ht="18" x14ac:dyDescent="0.35">
      <c r="A2" s="40" t="s">
        <v>9</v>
      </c>
      <c r="B2" s="94"/>
      <c r="C2" s="94"/>
      <c r="D2" s="94"/>
      <c r="E2" s="94"/>
    </row>
    <row r="3" spans="1:10" x14ac:dyDescent="0.3">
      <c r="D3"/>
    </row>
    <row r="4" spans="1:10" ht="23.4" customHeight="1" x14ac:dyDescent="0.45">
      <c r="A4" s="30" t="s">
        <v>10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" thickBot="1" x14ac:dyDescent="0.35">
      <c r="D5" s="72"/>
    </row>
    <row r="6" spans="1:10" ht="23.4" customHeight="1" x14ac:dyDescent="0.3">
      <c r="A6" s="111" t="s">
        <v>11</v>
      </c>
      <c r="B6" s="111" t="s">
        <v>12</v>
      </c>
      <c r="C6" s="67"/>
      <c r="D6" s="67"/>
      <c r="E6" s="114" t="s">
        <v>13</v>
      </c>
      <c r="F6" s="111" t="s">
        <v>18</v>
      </c>
      <c r="G6" s="67" t="s">
        <v>147</v>
      </c>
      <c r="H6" s="67" t="s">
        <v>147</v>
      </c>
      <c r="I6" s="67" t="s">
        <v>147</v>
      </c>
      <c r="J6" s="67" t="s">
        <v>14</v>
      </c>
    </row>
    <row r="7" spans="1:10" ht="28.8" x14ac:dyDescent="0.3">
      <c r="A7" s="112"/>
      <c r="B7" s="112"/>
      <c r="C7" s="71" t="s">
        <v>15</v>
      </c>
      <c r="D7" s="70" t="s">
        <v>16</v>
      </c>
      <c r="E7" s="115"/>
      <c r="F7" s="112"/>
      <c r="G7" s="68" t="s">
        <v>146</v>
      </c>
      <c r="H7" s="68" t="s">
        <v>148</v>
      </c>
      <c r="I7" s="68" t="s">
        <v>17</v>
      </c>
      <c r="J7" s="68" t="s">
        <v>17</v>
      </c>
    </row>
    <row r="8" spans="1:10" ht="23.4" customHeight="1" thickBot="1" x14ac:dyDescent="0.35">
      <c r="A8" s="113"/>
      <c r="B8" s="113"/>
      <c r="C8" s="69"/>
      <c r="D8" s="69"/>
      <c r="E8" s="116"/>
      <c r="F8" s="113"/>
      <c r="G8" s="70"/>
      <c r="H8" s="70"/>
      <c r="I8" s="70"/>
      <c r="J8" s="70"/>
    </row>
    <row r="9" spans="1:10" ht="36" customHeight="1" thickBot="1" x14ac:dyDescent="0.35">
      <c r="A9" s="117" t="s">
        <v>102</v>
      </c>
      <c r="B9" s="118"/>
      <c r="C9" s="118"/>
      <c r="D9" s="118"/>
      <c r="E9" s="118"/>
      <c r="F9" s="118"/>
      <c r="G9" s="118"/>
      <c r="H9" s="118"/>
      <c r="I9" s="118"/>
      <c r="J9" s="119"/>
    </row>
    <row r="10" spans="1:10" x14ac:dyDescent="0.3">
      <c r="A10" s="17" t="s">
        <v>103</v>
      </c>
      <c r="B10" s="58" t="s">
        <v>104</v>
      </c>
      <c r="C10" s="18"/>
      <c r="D10" s="58">
        <v>25714</v>
      </c>
      <c r="E10" s="19" t="s">
        <v>23</v>
      </c>
      <c r="F10" s="19" t="s">
        <v>29</v>
      </c>
      <c r="G10" s="75">
        <v>0</v>
      </c>
      <c r="H10" s="75">
        <v>0</v>
      </c>
      <c r="I10" s="66">
        <f>G10+H10</f>
        <v>0</v>
      </c>
      <c r="J10" s="23">
        <f>I10*1.21</f>
        <v>0</v>
      </c>
    </row>
    <row r="11" spans="1:10" x14ac:dyDescent="0.3">
      <c r="A11" s="1" t="s">
        <v>103</v>
      </c>
      <c r="B11" s="59" t="s">
        <v>104</v>
      </c>
      <c r="C11" s="2"/>
      <c r="D11" s="59" t="s">
        <v>25</v>
      </c>
      <c r="E11" s="11" t="s">
        <v>26</v>
      </c>
      <c r="F11" s="11" t="s">
        <v>105</v>
      </c>
      <c r="G11" s="75">
        <v>0</v>
      </c>
      <c r="H11" s="75">
        <v>0</v>
      </c>
      <c r="I11" s="66">
        <f t="shared" ref="I11:I33" si="0">G11+H11</f>
        <v>0</v>
      </c>
      <c r="J11" s="23">
        <f t="shared" ref="J11:J33" si="1">I11*1.21</f>
        <v>0</v>
      </c>
    </row>
    <row r="12" spans="1:10" x14ac:dyDescent="0.3">
      <c r="A12" s="1" t="s">
        <v>106</v>
      </c>
      <c r="B12" s="59" t="s">
        <v>107</v>
      </c>
      <c r="C12" s="2"/>
      <c r="D12" s="59">
        <v>22249</v>
      </c>
      <c r="E12" s="11" t="s">
        <v>23</v>
      </c>
      <c r="F12" s="11" t="s">
        <v>85</v>
      </c>
      <c r="G12" s="75">
        <v>0</v>
      </c>
      <c r="H12" s="75">
        <v>0</v>
      </c>
      <c r="I12" s="66">
        <f t="shared" si="0"/>
        <v>0</v>
      </c>
      <c r="J12" s="23">
        <f t="shared" si="1"/>
        <v>0</v>
      </c>
    </row>
    <row r="13" spans="1:10" x14ac:dyDescent="0.3">
      <c r="A13" s="1" t="s">
        <v>106</v>
      </c>
      <c r="B13" s="59" t="s">
        <v>107</v>
      </c>
      <c r="C13" s="2"/>
      <c r="D13" s="59" t="s">
        <v>25</v>
      </c>
      <c r="E13" s="11" t="s">
        <v>26</v>
      </c>
      <c r="F13" s="11" t="s">
        <v>108</v>
      </c>
      <c r="G13" s="75">
        <v>0</v>
      </c>
      <c r="H13" s="75">
        <v>0</v>
      </c>
      <c r="I13" s="66">
        <f t="shared" si="0"/>
        <v>0</v>
      </c>
      <c r="J13" s="23">
        <f t="shared" si="1"/>
        <v>0</v>
      </c>
    </row>
    <row r="14" spans="1:10" x14ac:dyDescent="0.3">
      <c r="A14" s="1" t="s">
        <v>109</v>
      </c>
      <c r="B14" s="59" t="s">
        <v>110</v>
      </c>
      <c r="C14" s="2"/>
      <c r="D14" s="59">
        <v>13608</v>
      </c>
      <c r="E14" s="11" t="s">
        <v>23</v>
      </c>
      <c r="F14" s="11" t="s">
        <v>85</v>
      </c>
      <c r="G14" s="75">
        <v>0</v>
      </c>
      <c r="H14" s="75">
        <v>0</v>
      </c>
      <c r="I14" s="66">
        <f t="shared" si="0"/>
        <v>0</v>
      </c>
      <c r="J14" s="23">
        <f t="shared" si="1"/>
        <v>0</v>
      </c>
    </row>
    <row r="15" spans="1:10" x14ac:dyDescent="0.3">
      <c r="A15" s="1" t="s">
        <v>109</v>
      </c>
      <c r="B15" s="59" t="s">
        <v>110</v>
      </c>
      <c r="C15" s="2"/>
      <c r="D15" s="59" t="s">
        <v>25</v>
      </c>
      <c r="E15" s="11" t="s">
        <v>26</v>
      </c>
      <c r="F15" s="11" t="s">
        <v>111</v>
      </c>
      <c r="G15" s="75">
        <v>0</v>
      </c>
      <c r="H15" s="75">
        <v>0</v>
      </c>
      <c r="I15" s="66">
        <f t="shared" si="0"/>
        <v>0</v>
      </c>
      <c r="J15" s="23">
        <f t="shared" si="1"/>
        <v>0</v>
      </c>
    </row>
    <row r="16" spans="1:10" x14ac:dyDescent="0.3">
      <c r="A16" s="1" t="s">
        <v>112</v>
      </c>
      <c r="B16" s="60" t="s">
        <v>113</v>
      </c>
      <c r="C16" s="2"/>
      <c r="D16" s="59">
        <v>7650</v>
      </c>
      <c r="E16" s="11" t="s">
        <v>23</v>
      </c>
      <c r="F16" s="11" t="s">
        <v>29</v>
      </c>
      <c r="G16" s="75">
        <v>0</v>
      </c>
      <c r="H16" s="75">
        <v>0</v>
      </c>
      <c r="I16" s="66">
        <f t="shared" si="0"/>
        <v>0</v>
      </c>
      <c r="J16" s="23">
        <f t="shared" si="1"/>
        <v>0</v>
      </c>
    </row>
    <row r="17" spans="1:10" x14ac:dyDescent="0.3">
      <c r="A17" s="1" t="s">
        <v>112</v>
      </c>
      <c r="B17" s="60" t="s">
        <v>113</v>
      </c>
      <c r="C17" s="2"/>
      <c r="D17" s="59" t="s">
        <v>25</v>
      </c>
      <c r="E17" s="11" t="s">
        <v>26</v>
      </c>
      <c r="F17" s="11" t="s">
        <v>108</v>
      </c>
      <c r="G17" s="75">
        <v>0</v>
      </c>
      <c r="H17" s="75">
        <v>0</v>
      </c>
      <c r="I17" s="66">
        <f t="shared" si="0"/>
        <v>0</v>
      </c>
      <c r="J17" s="23">
        <f t="shared" si="1"/>
        <v>0</v>
      </c>
    </row>
    <row r="18" spans="1:10" x14ac:dyDescent="0.3">
      <c r="A18" s="1" t="s">
        <v>112</v>
      </c>
      <c r="B18" s="60" t="s">
        <v>113</v>
      </c>
      <c r="C18" s="1"/>
      <c r="D18" s="60" t="s">
        <v>25</v>
      </c>
      <c r="E18" s="11" t="s">
        <v>59</v>
      </c>
      <c r="F18" s="11" t="s">
        <v>114</v>
      </c>
      <c r="G18" s="75">
        <v>0</v>
      </c>
      <c r="H18" s="75">
        <v>0</v>
      </c>
      <c r="I18" s="66">
        <f t="shared" si="0"/>
        <v>0</v>
      </c>
      <c r="J18" s="23">
        <f t="shared" si="1"/>
        <v>0</v>
      </c>
    </row>
    <row r="19" spans="1:10" x14ac:dyDescent="0.3">
      <c r="A19" s="1" t="s">
        <v>115</v>
      </c>
      <c r="B19" s="59" t="s">
        <v>116</v>
      </c>
      <c r="C19" s="2"/>
      <c r="D19" s="59">
        <v>9273</v>
      </c>
      <c r="E19" s="11" t="s">
        <v>23</v>
      </c>
      <c r="F19" s="11" t="s">
        <v>117</v>
      </c>
      <c r="G19" s="75">
        <v>0</v>
      </c>
      <c r="H19" s="75">
        <v>0</v>
      </c>
      <c r="I19" s="66">
        <f t="shared" si="0"/>
        <v>0</v>
      </c>
      <c r="J19" s="23">
        <f t="shared" si="1"/>
        <v>0</v>
      </c>
    </row>
    <row r="20" spans="1:10" x14ac:dyDescent="0.3">
      <c r="A20" s="1" t="s">
        <v>118</v>
      </c>
      <c r="B20" s="59" t="s">
        <v>116</v>
      </c>
      <c r="C20" s="2"/>
      <c r="D20" s="59" t="s">
        <v>25</v>
      </c>
      <c r="E20" s="11" t="s">
        <v>119</v>
      </c>
      <c r="F20" s="11" t="s">
        <v>120</v>
      </c>
      <c r="G20" s="75">
        <v>0</v>
      </c>
      <c r="H20" s="75">
        <v>0</v>
      </c>
      <c r="I20" s="66">
        <f t="shared" si="0"/>
        <v>0</v>
      </c>
      <c r="J20" s="23">
        <f t="shared" si="1"/>
        <v>0</v>
      </c>
    </row>
    <row r="21" spans="1:10" x14ac:dyDescent="0.3">
      <c r="A21" s="1" t="s">
        <v>121</v>
      </c>
      <c r="B21" s="59" t="s">
        <v>122</v>
      </c>
      <c r="C21" s="2"/>
      <c r="D21" s="59">
        <v>2125</v>
      </c>
      <c r="E21" s="11" t="s">
        <v>23</v>
      </c>
      <c r="F21" s="11" t="s">
        <v>123</v>
      </c>
      <c r="G21" s="75">
        <v>0</v>
      </c>
      <c r="H21" s="75">
        <v>0</v>
      </c>
      <c r="I21" s="66">
        <f t="shared" si="0"/>
        <v>0</v>
      </c>
      <c r="J21" s="23">
        <f t="shared" si="1"/>
        <v>0</v>
      </c>
    </row>
    <row r="22" spans="1:10" x14ac:dyDescent="0.3">
      <c r="A22" s="1" t="s">
        <v>121</v>
      </c>
      <c r="B22" s="59" t="s">
        <v>122</v>
      </c>
      <c r="C22" s="2"/>
      <c r="D22" s="59" t="s">
        <v>25</v>
      </c>
      <c r="E22" s="11" t="s">
        <v>119</v>
      </c>
      <c r="F22" s="11" t="s">
        <v>117</v>
      </c>
      <c r="G22" s="75">
        <v>0</v>
      </c>
      <c r="H22" s="75">
        <v>0</v>
      </c>
      <c r="I22" s="66">
        <f t="shared" si="0"/>
        <v>0</v>
      </c>
      <c r="J22" s="23">
        <f t="shared" si="1"/>
        <v>0</v>
      </c>
    </row>
    <row r="23" spans="1:10" x14ac:dyDescent="0.3">
      <c r="A23" s="1" t="s">
        <v>124</v>
      </c>
      <c r="B23" s="59" t="s">
        <v>125</v>
      </c>
      <c r="C23" s="2"/>
      <c r="D23" s="59">
        <v>3905</v>
      </c>
      <c r="E23" s="11" t="s">
        <v>23</v>
      </c>
      <c r="F23" s="11" t="s">
        <v>29</v>
      </c>
      <c r="G23" s="75">
        <v>0</v>
      </c>
      <c r="H23" s="75">
        <v>0</v>
      </c>
      <c r="I23" s="66">
        <f t="shared" si="0"/>
        <v>0</v>
      </c>
      <c r="J23" s="23">
        <f t="shared" si="1"/>
        <v>0</v>
      </c>
    </row>
    <row r="24" spans="1:10" x14ac:dyDescent="0.3">
      <c r="A24" s="1" t="s">
        <v>124</v>
      </c>
      <c r="B24" s="59" t="s">
        <v>125</v>
      </c>
      <c r="C24" s="2"/>
      <c r="D24" s="59" t="s">
        <v>25</v>
      </c>
      <c r="E24" s="11" t="s">
        <v>119</v>
      </c>
      <c r="F24" s="11"/>
      <c r="G24" s="75">
        <v>0</v>
      </c>
      <c r="H24" s="75">
        <v>0</v>
      </c>
      <c r="I24" s="66">
        <f t="shared" si="0"/>
        <v>0</v>
      </c>
      <c r="J24" s="23">
        <f t="shared" si="1"/>
        <v>0</v>
      </c>
    </row>
    <row r="25" spans="1:10" x14ac:dyDescent="0.3">
      <c r="A25" s="1" t="s">
        <v>126</v>
      </c>
      <c r="B25" s="59" t="s">
        <v>127</v>
      </c>
      <c r="C25" s="2"/>
      <c r="D25" s="59">
        <v>6534</v>
      </c>
      <c r="E25" s="11" t="s">
        <v>23</v>
      </c>
      <c r="F25" s="11" t="s">
        <v>85</v>
      </c>
      <c r="G25" s="75">
        <v>0</v>
      </c>
      <c r="H25" s="75">
        <v>0</v>
      </c>
      <c r="I25" s="66">
        <f t="shared" si="0"/>
        <v>0</v>
      </c>
      <c r="J25" s="23">
        <f t="shared" si="1"/>
        <v>0</v>
      </c>
    </row>
    <row r="26" spans="1:10" x14ac:dyDescent="0.3">
      <c r="A26" s="1" t="s">
        <v>126</v>
      </c>
      <c r="B26" s="2" t="s">
        <v>127</v>
      </c>
      <c r="C26" s="2"/>
      <c r="D26" s="59" t="s">
        <v>25</v>
      </c>
      <c r="E26" s="11" t="s">
        <v>119</v>
      </c>
      <c r="F26" s="11" t="s">
        <v>128</v>
      </c>
      <c r="G26" s="75">
        <v>0</v>
      </c>
      <c r="H26" s="75">
        <v>0</v>
      </c>
      <c r="I26" s="66">
        <f t="shared" si="0"/>
        <v>0</v>
      </c>
      <c r="J26" s="23">
        <f t="shared" si="1"/>
        <v>0</v>
      </c>
    </row>
    <row r="27" spans="1:10" x14ac:dyDescent="0.3">
      <c r="A27" s="1" t="s">
        <v>129</v>
      </c>
      <c r="B27" s="1" t="s">
        <v>130</v>
      </c>
      <c r="C27" s="2"/>
      <c r="D27" s="59">
        <v>4862</v>
      </c>
      <c r="E27" s="11" t="s">
        <v>23</v>
      </c>
      <c r="F27" s="11" t="s">
        <v>29</v>
      </c>
      <c r="G27" s="75">
        <v>0</v>
      </c>
      <c r="H27" s="75">
        <v>0</v>
      </c>
      <c r="I27" s="66">
        <f t="shared" si="0"/>
        <v>0</v>
      </c>
      <c r="J27" s="23">
        <f t="shared" si="1"/>
        <v>0</v>
      </c>
    </row>
    <row r="28" spans="1:10" x14ac:dyDescent="0.3">
      <c r="A28" s="1" t="s">
        <v>129</v>
      </c>
      <c r="B28" s="1" t="s">
        <v>130</v>
      </c>
      <c r="C28" s="1"/>
      <c r="D28" s="60" t="s">
        <v>25</v>
      </c>
      <c r="E28" s="11" t="s">
        <v>119</v>
      </c>
      <c r="F28" s="11" t="s">
        <v>131</v>
      </c>
      <c r="G28" s="75">
        <v>0</v>
      </c>
      <c r="H28" s="75">
        <v>0</v>
      </c>
      <c r="I28" s="66">
        <f t="shared" si="0"/>
        <v>0</v>
      </c>
      <c r="J28" s="23">
        <f t="shared" si="1"/>
        <v>0</v>
      </c>
    </row>
    <row r="29" spans="1:10" x14ac:dyDescent="0.3">
      <c r="A29" s="1" t="s">
        <v>132</v>
      </c>
      <c r="B29" s="1" t="s">
        <v>133</v>
      </c>
      <c r="C29" s="1"/>
      <c r="D29" s="61">
        <v>7728</v>
      </c>
      <c r="E29" s="11" t="s">
        <v>23</v>
      </c>
      <c r="F29" s="11" t="s">
        <v>29</v>
      </c>
      <c r="G29" s="75">
        <v>0</v>
      </c>
      <c r="H29" s="75">
        <v>0</v>
      </c>
      <c r="I29" s="66">
        <f t="shared" si="0"/>
        <v>0</v>
      </c>
      <c r="J29" s="23">
        <f t="shared" si="1"/>
        <v>0</v>
      </c>
    </row>
    <row r="30" spans="1:10" x14ac:dyDescent="0.3">
      <c r="A30" s="1" t="s">
        <v>132</v>
      </c>
      <c r="B30" s="1" t="s">
        <v>133</v>
      </c>
      <c r="C30" s="1"/>
      <c r="D30" s="60" t="s">
        <v>25</v>
      </c>
      <c r="E30" s="11" t="s">
        <v>119</v>
      </c>
      <c r="F30" s="11" t="s">
        <v>134</v>
      </c>
      <c r="G30" s="75">
        <v>0</v>
      </c>
      <c r="H30" s="75">
        <v>0</v>
      </c>
      <c r="I30" s="66">
        <f t="shared" si="0"/>
        <v>0</v>
      </c>
      <c r="J30" s="23">
        <f t="shared" si="1"/>
        <v>0</v>
      </c>
    </row>
    <row r="31" spans="1:10" x14ac:dyDescent="0.3">
      <c r="A31" s="1" t="s">
        <v>132</v>
      </c>
      <c r="B31" s="1" t="s">
        <v>133</v>
      </c>
      <c r="C31" s="1"/>
      <c r="D31" s="60"/>
      <c r="E31" s="11" t="s">
        <v>47</v>
      </c>
      <c r="F31" s="11"/>
      <c r="G31" s="75">
        <v>0</v>
      </c>
      <c r="H31" s="75">
        <v>0</v>
      </c>
      <c r="I31" s="66">
        <f t="shared" si="0"/>
        <v>0</v>
      </c>
      <c r="J31" s="23">
        <f t="shared" si="1"/>
        <v>0</v>
      </c>
    </row>
    <row r="32" spans="1:10" x14ac:dyDescent="0.3">
      <c r="A32" s="1" t="s">
        <v>135</v>
      </c>
      <c r="B32" s="1" t="s">
        <v>136</v>
      </c>
      <c r="C32" s="1"/>
      <c r="D32" s="61">
        <v>5349</v>
      </c>
      <c r="E32" s="11" t="s">
        <v>23</v>
      </c>
      <c r="F32" s="11" t="s">
        <v>29</v>
      </c>
      <c r="G32" s="75">
        <v>0</v>
      </c>
      <c r="H32" s="75">
        <v>0</v>
      </c>
      <c r="I32" s="66">
        <f t="shared" si="0"/>
        <v>0</v>
      </c>
      <c r="J32" s="23">
        <f t="shared" si="1"/>
        <v>0</v>
      </c>
    </row>
    <row r="33" spans="1:10" ht="15" thickBot="1" x14ac:dyDescent="0.35">
      <c r="A33" s="1" t="s">
        <v>135</v>
      </c>
      <c r="B33" s="1" t="s">
        <v>136</v>
      </c>
      <c r="C33" s="1"/>
      <c r="D33" s="60" t="s">
        <v>25</v>
      </c>
      <c r="E33" s="11" t="s">
        <v>119</v>
      </c>
      <c r="F33" s="11" t="s">
        <v>63</v>
      </c>
      <c r="G33" s="75">
        <v>0</v>
      </c>
      <c r="H33" s="75">
        <v>0</v>
      </c>
      <c r="I33" s="66">
        <f t="shared" si="0"/>
        <v>0</v>
      </c>
      <c r="J33" s="23">
        <f t="shared" si="1"/>
        <v>0</v>
      </c>
    </row>
    <row r="34" spans="1:10" ht="18.600000000000001" thickBot="1" x14ac:dyDescent="0.35">
      <c r="A34" s="78" t="s">
        <v>152</v>
      </c>
      <c r="B34" s="79"/>
      <c r="C34" s="79"/>
      <c r="D34" s="79"/>
      <c r="E34" s="79"/>
      <c r="F34" s="79"/>
      <c r="G34" s="79"/>
      <c r="H34" s="79"/>
      <c r="I34" s="80"/>
      <c r="J34" s="62">
        <f>SUM(J10:J33)</f>
        <v>0</v>
      </c>
    </row>
    <row r="35" spans="1:10" x14ac:dyDescent="0.3">
      <c r="D35"/>
    </row>
    <row r="36" spans="1:10" x14ac:dyDescent="0.3">
      <c r="C36" s="110"/>
      <c r="D36" s="110"/>
      <c r="E36" s="25"/>
    </row>
    <row r="37" spans="1:10" ht="18" x14ac:dyDescent="0.3">
      <c r="A37" s="103" t="s">
        <v>86</v>
      </c>
      <c r="B37" s="103"/>
      <c r="C37" s="103"/>
      <c r="D37" s="103"/>
      <c r="E37" s="103"/>
      <c r="F37" s="103"/>
      <c r="G37" s="103"/>
    </row>
    <row r="38" spans="1:10" x14ac:dyDescent="0.3">
      <c r="A38" s="105" t="s">
        <v>138</v>
      </c>
      <c r="B38" s="105"/>
      <c r="C38" s="32" t="s">
        <v>87</v>
      </c>
      <c r="D38" s="108" t="s">
        <v>88</v>
      </c>
      <c r="E38" s="109"/>
      <c r="F38" s="31" t="s">
        <v>89</v>
      </c>
      <c r="G38" s="31" t="s">
        <v>141</v>
      </c>
    </row>
    <row r="39" spans="1:10" x14ac:dyDescent="0.3">
      <c r="A39" s="95" t="s">
        <v>139</v>
      </c>
      <c r="B39" s="95"/>
      <c r="C39" s="33">
        <v>600</v>
      </c>
      <c r="D39" s="106">
        <v>0</v>
      </c>
      <c r="E39" s="107"/>
      <c r="F39" s="34">
        <f>D39*1.21</f>
        <v>0</v>
      </c>
      <c r="G39" s="34">
        <f>C39*F39</f>
        <v>0</v>
      </c>
    </row>
    <row r="40" spans="1:10" ht="18" x14ac:dyDescent="0.35">
      <c r="A40" s="82" t="s">
        <v>90</v>
      </c>
      <c r="B40" s="82"/>
      <c r="C40" s="36"/>
      <c r="D40" s="50"/>
      <c r="E40" s="51"/>
      <c r="F40" s="36"/>
      <c r="G40" s="38">
        <f>SUM(G39:G39)</f>
        <v>0</v>
      </c>
    </row>
    <row r="41" spans="1:10" x14ac:dyDescent="0.3">
      <c r="C41" s="26"/>
      <c r="D41" s="26"/>
    </row>
    <row r="42" spans="1:10" ht="18" x14ac:dyDescent="0.35">
      <c r="A42" s="104" t="s">
        <v>91</v>
      </c>
      <c r="B42" s="104"/>
      <c r="C42" s="104"/>
      <c r="D42" s="104"/>
      <c r="E42" s="104"/>
      <c r="F42" s="104"/>
      <c r="G42" s="104"/>
    </row>
    <row r="43" spans="1:10" x14ac:dyDescent="0.3">
      <c r="A43" s="31" t="s">
        <v>92</v>
      </c>
      <c r="B43" s="31"/>
      <c r="C43" s="97" t="s">
        <v>140</v>
      </c>
      <c r="D43" s="97"/>
      <c r="E43" s="31" t="s">
        <v>93</v>
      </c>
      <c r="F43" s="31" t="s">
        <v>94</v>
      </c>
      <c r="G43" s="31" t="s">
        <v>95</v>
      </c>
    </row>
    <row r="44" spans="1:10" x14ac:dyDescent="0.3">
      <c r="A44" s="96" t="s">
        <v>150</v>
      </c>
      <c r="B44" s="96"/>
      <c r="C44" s="98">
        <v>90000</v>
      </c>
      <c r="D44" s="98"/>
      <c r="E44" s="74">
        <v>0</v>
      </c>
      <c r="F44" s="35">
        <f>C44*E44</f>
        <v>0</v>
      </c>
      <c r="G44" s="35">
        <f>F44*1.21</f>
        <v>0</v>
      </c>
    </row>
    <row r="45" spans="1:10" x14ac:dyDescent="0.3">
      <c r="A45" s="96" t="s">
        <v>151</v>
      </c>
      <c r="B45" s="96"/>
      <c r="C45" s="92">
        <v>120000</v>
      </c>
      <c r="D45" s="93"/>
      <c r="E45" s="74">
        <v>0</v>
      </c>
      <c r="F45" s="35">
        <f>C45*E45</f>
        <v>0</v>
      </c>
      <c r="G45" s="35">
        <f>F45*1.21</f>
        <v>0</v>
      </c>
    </row>
    <row r="46" spans="1:10" x14ac:dyDescent="0.3">
      <c r="A46" s="95" t="s">
        <v>96</v>
      </c>
      <c r="B46" s="95"/>
      <c r="C46" s="98">
        <v>150000</v>
      </c>
      <c r="D46" s="98"/>
      <c r="E46" s="74">
        <v>0</v>
      </c>
      <c r="F46" s="35">
        <f>C46*E46</f>
        <v>0</v>
      </c>
      <c r="G46" s="35">
        <f>F46*1.21</f>
        <v>0</v>
      </c>
    </row>
    <row r="47" spans="1:10" ht="18" x14ac:dyDescent="0.35">
      <c r="A47" s="36" t="s">
        <v>97</v>
      </c>
      <c r="B47" s="36"/>
      <c r="C47" s="85"/>
      <c r="D47" s="86"/>
      <c r="E47" s="37"/>
      <c r="F47" s="38"/>
      <c r="G47" s="38">
        <f>SUM(G44:G46)</f>
        <v>0</v>
      </c>
    </row>
    <row r="48" spans="1:10" x14ac:dyDescent="0.3">
      <c r="D48"/>
    </row>
    <row r="49" spans="1:7" x14ac:dyDescent="0.3">
      <c r="C49" s="22"/>
      <c r="D49"/>
    </row>
    <row r="50" spans="1:7" ht="18" x14ac:dyDescent="0.35">
      <c r="A50" s="90" t="s">
        <v>98</v>
      </c>
      <c r="B50" s="90"/>
      <c r="C50" s="90"/>
      <c r="D50" s="90"/>
      <c r="E50" s="90"/>
      <c r="F50" s="90"/>
    </row>
    <row r="51" spans="1:7" ht="18" x14ac:dyDescent="0.35">
      <c r="A51" s="89" t="s">
        <v>99</v>
      </c>
      <c r="B51" s="89"/>
      <c r="C51" s="89"/>
      <c r="D51" s="89"/>
      <c r="E51" s="89"/>
      <c r="F51" s="89"/>
      <c r="G51" s="54" t="s">
        <v>100</v>
      </c>
    </row>
    <row r="52" spans="1:7" ht="18" x14ac:dyDescent="0.35">
      <c r="A52" s="89" t="s">
        <v>149</v>
      </c>
      <c r="B52" s="89"/>
      <c r="C52" s="89"/>
      <c r="D52" s="89"/>
      <c r="E52" s="89"/>
      <c r="F52" s="89"/>
      <c r="G52" s="55">
        <f>J34</f>
        <v>0</v>
      </c>
    </row>
    <row r="53" spans="1:7" ht="18" x14ac:dyDescent="0.35">
      <c r="A53" s="91" t="s">
        <v>101</v>
      </c>
      <c r="B53" s="91"/>
      <c r="C53" s="91"/>
      <c r="D53" s="91"/>
      <c r="E53" s="91"/>
      <c r="F53" s="91"/>
      <c r="G53" s="56">
        <f>G40</f>
        <v>0</v>
      </c>
    </row>
    <row r="54" spans="1:7" ht="18" x14ac:dyDescent="0.35">
      <c r="A54" s="89" t="s">
        <v>91</v>
      </c>
      <c r="B54" s="89"/>
      <c r="C54" s="89"/>
      <c r="D54" s="89"/>
      <c r="E54" s="89"/>
      <c r="F54" s="89"/>
      <c r="G54" s="41">
        <f>G47</f>
        <v>0</v>
      </c>
    </row>
    <row r="55" spans="1:7" ht="18" x14ac:dyDescent="0.35">
      <c r="A55" s="82" t="s">
        <v>98</v>
      </c>
      <c r="B55" s="82"/>
      <c r="C55" s="82"/>
      <c r="D55" s="82"/>
      <c r="E55" s="82"/>
      <c r="F55" s="82"/>
      <c r="G55" s="57">
        <f>SUM(G52:G54)</f>
        <v>0</v>
      </c>
    </row>
    <row r="56" spans="1:7" x14ac:dyDescent="0.3">
      <c r="D56"/>
    </row>
    <row r="57" spans="1:7" x14ac:dyDescent="0.3">
      <c r="D57"/>
    </row>
    <row r="58" spans="1:7" x14ac:dyDescent="0.3">
      <c r="D58"/>
    </row>
    <row r="59" spans="1:7" x14ac:dyDescent="0.3">
      <c r="D59"/>
    </row>
    <row r="60" spans="1:7" x14ac:dyDescent="0.3">
      <c r="D60"/>
    </row>
    <row r="61" spans="1:7" x14ac:dyDescent="0.3">
      <c r="D61"/>
    </row>
    <row r="62" spans="1:7" x14ac:dyDescent="0.3">
      <c r="D62"/>
    </row>
    <row r="63" spans="1:7" x14ac:dyDescent="0.3">
      <c r="D63"/>
    </row>
    <row r="64" spans="1:7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  <row r="748" spans="4:4" x14ac:dyDescent="0.3">
      <c r="D748"/>
    </row>
    <row r="749" spans="4:4" x14ac:dyDescent="0.3">
      <c r="D749"/>
    </row>
    <row r="750" spans="4:4" x14ac:dyDescent="0.3">
      <c r="D750"/>
    </row>
    <row r="751" spans="4:4" x14ac:dyDescent="0.3">
      <c r="D751"/>
    </row>
    <row r="752" spans="4:4" x14ac:dyDescent="0.3">
      <c r="D752"/>
    </row>
    <row r="753" spans="4:4" x14ac:dyDescent="0.3">
      <c r="D753"/>
    </row>
    <row r="754" spans="4:4" x14ac:dyDescent="0.3">
      <c r="D754"/>
    </row>
    <row r="755" spans="4:4" x14ac:dyDescent="0.3">
      <c r="D755"/>
    </row>
    <row r="756" spans="4:4" x14ac:dyDescent="0.3">
      <c r="D756"/>
    </row>
    <row r="757" spans="4:4" x14ac:dyDescent="0.3">
      <c r="D757"/>
    </row>
    <row r="758" spans="4:4" x14ac:dyDescent="0.3">
      <c r="D758"/>
    </row>
    <row r="759" spans="4:4" x14ac:dyDescent="0.3">
      <c r="D759"/>
    </row>
    <row r="760" spans="4:4" x14ac:dyDescent="0.3">
      <c r="D760"/>
    </row>
    <row r="761" spans="4:4" x14ac:dyDescent="0.3">
      <c r="D761"/>
    </row>
    <row r="762" spans="4:4" x14ac:dyDescent="0.3">
      <c r="D762"/>
    </row>
    <row r="763" spans="4:4" x14ac:dyDescent="0.3">
      <c r="D763"/>
    </row>
    <row r="764" spans="4:4" x14ac:dyDescent="0.3">
      <c r="D764"/>
    </row>
    <row r="765" spans="4:4" x14ac:dyDescent="0.3">
      <c r="D765"/>
    </row>
    <row r="766" spans="4:4" x14ac:dyDescent="0.3">
      <c r="D766"/>
    </row>
  </sheetData>
  <sheetProtection algorithmName="SHA-512" hashValue="p6Kpd8d8vDt2ILgpnp4jz7LFxmOwxl1+2hbMgS8KlAcIfYOdWVfbVpRgF2JZU/2uPGNZORXwWXg4Jf51TQI2pw==" saltValue="YHQWUAKty4HLJO9fk/PGHg==" spinCount="100000" sheet="1" objects="1" scenarios="1"/>
  <mergeCells count="29">
    <mergeCell ref="A54:F54"/>
    <mergeCell ref="A55:F55"/>
    <mergeCell ref="C47:D47"/>
    <mergeCell ref="A50:F50"/>
    <mergeCell ref="A51:F51"/>
    <mergeCell ref="A52:F52"/>
    <mergeCell ref="A53:F53"/>
    <mergeCell ref="A42:G42"/>
    <mergeCell ref="C43:D43"/>
    <mergeCell ref="A44:B44"/>
    <mergeCell ref="C44:D44"/>
    <mergeCell ref="A46:B46"/>
    <mergeCell ref="C46:D46"/>
    <mergeCell ref="A45:B45"/>
    <mergeCell ref="C45:D45"/>
    <mergeCell ref="A38:B38"/>
    <mergeCell ref="D38:E38"/>
    <mergeCell ref="A39:B39"/>
    <mergeCell ref="D39:E39"/>
    <mergeCell ref="A40:B40"/>
    <mergeCell ref="B2:E2"/>
    <mergeCell ref="A37:G37"/>
    <mergeCell ref="C36:D36"/>
    <mergeCell ref="A6:A8"/>
    <mergeCell ref="B6:B8"/>
    <mergeCell ref="E6:E8"/>
    <mergeCell ref="F6:F8"/>
    <mergeCell ref="A9:J9"/>
    <mergeCell ref="A34:I34"/>
  </mergeCells>
  <phoneticPr fontId="5" type="noConversion"/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3ABF3A2D7BF43858D273D155B3225" ma:contentTypeVersion="10" ma:contentTypeDescription="Een nieuw document maken." ma:contentTypeScope="" ma:versionID="56f25cb522c88b3c9b7bd9ae23b195d4">
  <xsd:schema xmlns:xsd="http://www.w3.org/2001/XMLSchema" xmlns:xs="http://www.w3.org/2001/XMLSchema" xmlns:p="http://schemas.microsoft.com/office/2006/metadata/properties" xmlns:ns2="7da99ce7-e6cc-4196-aa2e-6adc4c46e450" xmlns:ns3="574d9791-8471-4f5c-aa8a-b4da4562914d" targetNamespace="http://schemas.microsoft.com/office/2006/metadata/properties" ma:root="true" ma:fieldsID="86c8d345773afb2b3ab7a29359f20d39" ns2:_="" ns3:_="">
    <xsd:import namespace="7da99ce7-e6cc-4196-aa2e-6adc4c46e450"/>
    <xsd:import namespace="574d9791-8471-4f5c-aa8a-b4da45629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99ce7-e6cc-4196-aa2e-6adc4c46e4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9791-8471-4f5c-aa8a-b4da456291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1A9765-6C15-4207-BE58-0091293CF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74DCA6-8562-413A-B060-7DBA3E1DB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a99ce7-e6cc-4196-aa2e-6adc4c46e450"/>
    <ds:schemaRef ds:uri="574d9791-8471-4f5c-aa8a-b4da45629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4DB2B-C3F5-43B6-8CFB-125F598D591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da99ce7-e6cc-4196-aa2e-6adc4c46e45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INVULLEN</vt:lpstr>
      <vt:lpstr>INSCHRIJFBILJET PERCEEL 1</vt:lpstr>
      <vt:lpstr>INSCHRIJFBILJET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Leonick Kunst</dc:creator>
  <cp:keywords/>
  <dc:description/>
  <cp:lastModifiedBy>Jolanda Krijnzen</cp:lastModifiedBy>
  <cp:revision/>
  <cp:lastPrinted>2022-01-14T11:49:34Z</cp:lastPrinted>
  <dcterms:created xsi:type="dcterms:W3CDTF">2021-04-13T10:10:56Z</dcterms:created>
  <dcterms:modified xsi:type="dcterms:W3CDTF">2022-02-28T08:56:49Z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0x0101008063ABF3A2D7BF43858D273D155B3225</vt:lpwstr>
  </property>
</Properties>
</file>