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:\AMS610\1 Relatiespecificaties\Hof van Twente\EA 2021\Publicatie\"/>
    </mc:Choice>
  </mc:AlternateContent>
  <bookViews>
    <workbookView xWindow="0" yWindow="0" windowWidth="28800" windowHeight="13500"/>
  </bookViews>
  <sheets>
    <sheet name="Brandverzekering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" l="1"/>
  <c r="F37" i="1"/>
  <c r="F36" i="1"/>
  <c r="F35" i="1"/>
  <c r="F34" i="1"/>
  <c r="F33" i="1"/>
  <c r="F32" i="1"/>
  <c r="F31" i="1"/>
  <c r="F94" i="1" l="1"/>
  <c r="F93" i="1"/>
  <c r="F92" i="1"/>
  <c r="F91" i="1"/>
  <c r="F90" i="1"/>
  <c r="F89" i="1"/>
  <c r="F88" i="1"/>
  <c r="F87" i="1"/>
  <c r="F86" i="1"/>
  <c r="F85" i="1"/>
  <c r="F84" i="1"/>
  <c r="F83" i="1"/>
  <c r="F82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E95" i="1"/>
  <c r="D95" i="1"/>
  <c r="C95" i="1"/>
  <c r="D78" i="1"/>
  <c r="C78" i="1"/>
  <c r="C98" i="1" s="1"/>
  <c r="D98" i="1" l="1"/>
  <c r="E98" i="1"/>
  <c r="F95" i="1"/>
  <c r="F78" i="1"/>
  <c r="F98" i="1" l="1"/>
</calcChain>
</file>

<file path=xl/sharedStrings.xml><?xml version="1.0" encoding="utf-8"?>
<sst xmlns="http://schemas.openxmlformats.org/spreadsheetml/2006/main" count="276" uniqueCount="184">
  <si>
    <t>Omschrijving</t>
  </si>
  <si>
    <t>Petrusschool Hengevelde</t>
  </si>
  <si>
    <t>Nutsschool De Toonladder</t>
  </si>
  <si>
    <t>PC Basisschool Rannink</t>
  </si>
  <si>
    <t>O.L. Vrouweschool</t>
  </si>
  <si>
    <t>De Beaufort</t>
  </si>
  <si>
    <t>Multifunctioneel centrum De Reggehof</t>
  </si>
  <si>
    <t>Gemeentehuis computerapparatuur</t>
  </si>
  <si>
    <t>Gemeentehuis kunstvoorwerpen binnen het gebouw</t>
  </si>
  <si>
    <t>Gemeentehuis</t>
  </si>
  <si>
    <t>Bibliotheek</t>
  </si>
  <si>
    <t>Kinderopvang De Gaarde Diepenheim</t>
  </si>
  <si>
    <t>Squashaccomodatie</t>
  </si>
  <si>
    <t>Sporthal met kantine</t>
  </si>
  <si>
    <t>Kunstwerk Alleman op het gazon</t>
  </si>
  <si>
    <t>Sportzaal inclusief materialen</t>
  </si>
  <si>
    <t>Garage/ bergplaats, open loodsen en stalling</t>
  </si>
  <si>
    <t>Kunstwerk Au debut de siecle op rotonde Entersewg Goor</t>
  </si>
  <si>
    <t>Openbare basisschool de Zwaluw</t>
  </si>
  <si>
    <t>Aula begraafplaats</t>
  </si>
  <si>
    <t>Gemeentewerf electronica</t>
  </si>
  <si>
    <t>Gemeentewerf</t>
  </si>
  <si>
    <t>Zoutloods</t>
  </si>
  <si>
    <t>berging bij de werf</t>
  </si>
  <si>
    <t>NH Kerktoren monument</t>
  </si>
  <si>
    <t>Kunstwerk klok met neonverlichting</t>
  </si>
  <si>
    <t>Kunstwerk De tien paardjes bronzen beeld  op stenen sokkel</t>
  </si>
  <si>
    <t>Scholengemeenschap De Waerdenborch</t>
  </si>
  <si>
    <t>Openbare Daltonbasisschool Elserike (hoofdvestiging)</t>
  </si>
  <si>
    <t>Kunstwerk Stratenplan 18  in Delden</t>
  </si>
  <si>
    <t>Diverse kunstwerken uit Kiev</t>
  </si>
  <si>
    <t>R.K. Basisschool Erve Hooyerinck</t>
  </si>
  <si>
    <t>Peuterspeelzaal, waarin St. Peuterspeelzalen Twente</t>
  </si>
  <si>
    <t>keet op gronddepot de Bree</t>
  </si>
  <si>
    <t>Kerktoren, uurwerk en klokken</t>
  </si>
  <si>
    <t>R.K. Basisschool De Albatros (en Scherpenzeelseweg 56)</t>
  </si>
  <si>
    <t>Gymnastieklokaal</t>
  </si>
  <si>
    <t>Openbare basisschool De Whee - Wiekslag</t>
  </si>
  <si>
    <t>Woonhuis</t>
  </si>
  <si>
    <t>Woonhuis met garage/ berging</t>
  </si>
  <si>
    <t>Schoorsteen (monument)</t>
  </si>
  <si>
    <t>Openbare basisschool Stedeke</t>
  </si>
  <si>
    <t>Thomas Ainsworth Monument</t>
  </si>
  <si>
    <t>Kunstwerk milleniumbeeld bij ABN/AMRO</t>
  </si>
  <si>
    <t>Dienstgebouw algemene begraafplaats</t>
  </si>
  <si>
    <t>Zoutmuseum</t>
  </si>
  <si>
    <t>Openbare basisschool de Brookschole</t>
  </si>
  <si>
    <t>Inboedel buurthuis en gymzaal MVF Het Gijmink/Villa 70</t>
  </si>
  <si>
    <t>Inboedel Gijminkschool.</t>
  </si>
  <si>
    <t>Kunstwerk tijdsmonument onder de platanen voor nr 92</t>
  </si>
  <si>
    <t>Openbare basisschool De Whee - Puntdak</t>
  </si>
  <si>
    <t>Zwembad personeelsaccomodatie</t>
  </si>
  <si>
    <t>Kunstwerk De Schreeuw brons op stenen sokkel (Holtrop)</t>
  </si>
  <si>
    <t>Kunstwerk bronzenbeeld zaaiende boer op rotonde</t>
  </si>
  <si>
    <t>Ambtswoning burgemeester</t>
  </si>
  <si>
    <t>Prins Constantijnschool</t>
  </si>
  <si>
    <t>aangekocht tbv Kunstwerk</t>
  </si>
  <si>
    <t>Openbare basisschool Deldenerbroek</t>
  </si>
  <si>
    <t>Kantoor werf Markelo computerapparatuur</t>
  </si>
  <si>
    <t>Kantoor, werkplaats en stalling openbare werken</t>
  </si>
  <si>
    <t>Scholengemeenschap Twickel, bedrijfswoning en schoolgebouw</t>
  </si>
  <si>
    <t>Openbare basisschool Azelo</t>
  </si>
  <si>
    <t>Sporthal</t>
  </si>
  <si>
    <t>Openbare basisschool Stokkum</t>
  </si>
  <si>
    <t>Openbare basisschool Stokkum gedeelte buurtvereniging</t>
  </si>
  <si>
    <t>Openbare basisschool Wiene</t>
  </si>
  <si>
    <t>Aula op algemene begraafplaats Goor</t>
  </si>
  <si>
    <t>Kunstwerk voetgangersbrug in de Hogenkamp</t>
  </si>
  <si>
    <t>Bekkampstraat 49</t>
  </si>
  <si>
    <t>Bernhardstraat 1</t>
  </si>
  <si>
    <t>Bernhardstraat 25</t>
  </si>
  <si>
    <t>Burg Buijvoetspln 70</t>
  </si>
  <si>
    <t>Burg de Beaufortplein 1</t>
  </si>
  <si>
    <t>De Höfte (Goor) 5</t>
  </si>
  <si>
    <t>De Höfte (Goor) 7</t>
  </si>
  <si>
    <t>De Höfte (Goor) 7-9</t>
  </si>
  <si>
    <t>De Kerkegaarden (Diepenheim) 1</t>
  </si>
  <si>
    <t>De Mossendam 2</t>
  </si>
  <si>
    <t>Dr. C.A.J. Quantstraat 15</t>
  </si>
  <si>
    <t>Endemansdijk 4</t>
  </si>
  <si>
    <t>Goorseweg (Markelo) ong</t>
  </si>
  <si>
    <t>Grondhuttenweg 1 C</t>
  </si>
  <si>
    <t>Grondhuttenweg ong</t>
  </si>
  <si>
    <t>Grotestraat (Diepenheim) 1</t>
  </si>
  <si>
    <t>Gruttostraat 1</t>
  </si>
  <si>
    <t>Herikerweg (Markelo) 36</t>
  </si>
  <si>
    <t>Hooijerinksplein 7-9</t>
  </si>
  <si>
    <t>J. Ooststraat 13</t>
  </si>
  <si>
    <t>Jurriën Sprakelstraat 17</t>
  </si>
  <si>
    <t>Kanaalweg 2 C</t>
  </si>
  <si>
    <t>Kerkplein 1</t>
  </si>
  <si>
    <t>Kievitstraat (Goor) 63</t>
  </si>
  <si>
    <t>Kievitstraat (Goor) 65</t>
  </si>
  <si>
    <t>Kievitstraat (Goor) 67</t>
  </si>
  <si>
    <t>Koekoekslaan 42</t>
  </si>
  <si>
    <t>Kortestraat ong</t>
  </si>
  <si>
    <t>Kuimgaarden 15</t>
  </si>
  <si>
    <t>Laarstraat 30</t>
  </si>
  <si>
    <t>Langestraat 200</t>
  </si>
  <si>
    <t>Langestraat 30</t>
  </si>
  <si>
    <t>Larenseweg 44</t>
  </si>
  <si>
    <t>Lindelaan (Goor) 70</t>
  </si>
  <si>
    <t>Oude Deldensestraat 1</t>
  </si>
  <si>
    <t>Pieter Langendijkstraat 1</t>
  </si>
  <si>
    <t>Potdijk 5</t>
  </si>
  <si>
    <t>Ripperdalaan 5</t>
  </si>
  <si>
    <t>Rozenstraat 4</t>
  </si>
  <si>
    <t>Ruimersdijk 2</t>
  </si>
  <si>
    <t>Schoolstraat (Ambt Delden) 3</t>
  </si>
  <si>
    <t>Schoolstraat 13 A</t>
  </si>
  <si>
    <t>Schoppenstede 17-19</t>
  </si>
  <si>
    <t>Secr. Engelbertinkstraat 16</t>
  </si>
  <si>
    <t>Stationsstraat 30</t>
  </si>
  <si>
    <t>Stokkumerweg (Markelo) 40</t>
  </si>
  <si>
    <t>Tankinksweg 4</t>
  </si>
  <si>
    <t>Twikkelerweg (Markelo) ong</t>
  </si>
  <si>
    <t>Adres</t>
  </si>
  <si>
    <t>Totaal</t>
  </si>
  <si>
    <t>TOTAAL</t>
  </si>
  <si>
    <t>Kloosterlaan 60 - Goor</t>
  </si>
  <si>
    <t>RK Basisschool Heeckeren</t>
  </si>
  <si>
    <t>Grotestraat 2, Markelo</t>
  </si>
  <si>
    <t>Inventaris</t>
  </si>
  <si>
    <t>B.b.s. De Welp met bijgebouwen</t>
  </si>
  <si>
    <t>Kerkstraat 119</t>
  </si>
  <si>
    <t>Gruttostraat 3a, Goor</t>
  </si>
  <si>
    <t>Leegstaand gebouw, sloopwaarde</t>
  </si>
  <si>
    <t>Openbare basisschool Markvelde, leegstaand</t>
  </si>
  <si>
    <t>Burg de Beaufortplein 6-11</t>
  </si>
  <si>
    <t>Bernhardstraat 1, Delden</t>
  </si>
  <si>
    <t>IKC Magenta</t>
  </si>
  <si>
    <t>Kaasplein, Markelo</t>
  </si>
  <si>
    <t>Solarboom</t>
  </si>
  <si>
    <t xml:space="preserve">IKC Markelo </t>
  </si>
  <si>
    <t>Koekoekslaan 2a t/m 2c, Markelo</t>
  </si>
  <si>
    <t>IKC Markelo (inventaris Kinderopvang HvT)</t>
  </si>
  <si>
    <t xml:space="preserve">IKC Markelo (speeltoestellen) </t>
  </si>
  <si>
    <t>Bunschotenstraat 2-14 en Hogenkamp 2 en 2a in Goor</t>
  </si>
  <si>
    <t xml:space="preserve">IKC Markelo (inventaris en computers BS De Zwaluw)  </t>
  </si>
  <si>
    <t xml:space="preserve">IKC Markelo (inventaris en computers BS De Welp) </t>
  </si>
  <si>
    <t>voormalig TSB terrein diverse gebouwen</t>
  </si>
  <si>
    <t>bedrijfsverzamelgebouw v/h Zuivelfabriek op Cobercoterrein in Markelo</t>
  </si>
  <si>
    <t>Zonnepanelen ja/nee + aantal panelen</t>
  </si>
  <si>
    <t>Asbest aanwezig ja/nee/niet bekend</t>
  </si>
  <si>
    <t>Getaxeerd ja/nee en datum taxatie</t>
  </si>
  <si>
    <t xml:space="preserve">Zonnepanelen </t>
  </si>
  <si>
    <t>Taxatie</t>
  </si>
  <si>
    <t xml:space="preserve">Asbest </t>
  </si>
  <si>
    <t>Bijlage F bij de Europese Aanbesteding brandverzkering van de gemeente Hof van Twente</t>
  </si>
  <si>
    <t>Algemene Gegevens</t>
  </si>
  <si>
    <t>Verzekerde bedragen</t>
  </si>
  <si>
    <t>Kunstvoorwerpen, sub B</t>
  </si>
  <si>
    <t>subtotaal op kunstoorwerpen sub B</t>
  </si>
  <si>
    <t>Kunstvoorwerpen</t>
  </si>
  <si>
    <t>Sub A (Gebouwen, bedrijfsuitrusting/Inventaris)</t>
  </si>
  <si>
    <t>Subtotaal sub A</t>
  </si>
  <si>
    <t>Brandmeld installatie met doormelding PAC  ja/nee</t>
  </si>
  <si>
    <t>Inbraakmeld installatie met doormelding PAC  jan/nee</t>
  </si>
  <si>
    <t>ja</t>
  </si>
  <si>
    <t>Zonnepanelen:</t>
  </si>
  <si>
    <t>OBS Wiene</t>
  </si>
  <si>
    <t>OBS Azelo</t>
  </si>
  <si>
    <t>OBS Stokkum</t>
  </si>
  <si>
    <t>ODS Elserike</t>
  </si>
  <si>
    <t>OBS Brookschole</t>
  </si>
  <si>
    <t>De zonnepanelen zullen worden gekeurd conform SCIOS Scope 12</t>
  </si>
  <si>
    <t>Het gaat om de volgende scholen:</t>
  </si>
  <si>
    <t>Op een aantal scholen worden binnenkort zonnepanelen geplaatst. Deze zonnepanelen worden aangelegd conform bijgaande offerte (dit is bijlage  F.1) van Solar Services Hof van Twente B.V.</t>
  </si>
  <si>
    <t>Carint (winkel) veranderen in GGD</t>
  </si>
  <si>
    <t>ja, 46 panelen</t>
  </si>
  <si>
    <t>ja, 346 panelen</t>
  </si>
  <si>
    <t>geen info bekend; nieuwe ontwikkeling gepland in behandeling bij Jan Klompmaker</t>
  </si>
  <si>
    <t>Nee</t>
  </si>
  <si>
    <t xml:space="preserve">niet bekend </t>
  </si>
  <si>
    <t xml:space="preserve">ja </t>
  </si>
  <si>
    <t>Nee (betreft nieuwe school)</t>
  </si>
  <si>
    <t>niet bekend</t>
  </si>
  <si>
    <t>nee</t>
  </si>
  <si>
    <t>niet bekebd</t>
  </si>
  <si>
    <t>niet bekend (tzt te slopen)</t>
  </si>
  <si>
    <t xml:space="preserve">deels ? </t>
  </si>
  <si>
    <t xml:space="preserve">visueel asbest in gebouw aangetroffen; ontwikkelingslocatie antikraak; </t>
  </si>
  <si>
    <t>TenderNed-Kenmerk: 328498</t>
  </si>
  <si>
    <t>Gebouwen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</si>
</sst>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12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31">
    <xf numFmtId="0" fontId="0" fillId="0" borderId="0" xfId="0"/>
    <xf numFmtId="3" fontId="0" fillId="0" borderId="0" xfId="0" applyNumberFormat="1"/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0" fontId="6" fillId="0" borderId="0" xfId="0" applyFont="1"/>
    <xf numFmtId="0" fontId="0" fillId="0" borderId="0" xfId="0"/>
    <xf numFmtId="0" fontId="7" fillId="0" borderId="2" xfId="0" quotePrefix="1" applyFont="1" applyBorder="1"/>
    <xf numFmtId="0" fontId="2" fillId="0" borderId="2" xfId="0" quotePrefix="1" applyFont="1" applyBorder="1"/>
    <xf numFmtId="0" fontId="7" fillId="0" borderId="2" xfId="0" quotePrefix="1" applyFont="1" applyFill="1" applyBorder="1"/>
    <xf numFmtId="0" fontId="0" fillId="0" borderId="0" xfId="0" applyFill="1"/>
    <xf numFmtId="0" fontId="3" fillId="0" borderId="0" xfId="0" applyFont="1"/>
    <xf numFmtId="3" fontId="2" fillId="0" borderId="1" xfId="0" applyNumberFormat="1" applyFont="1" applyBorder="1"/>
    <xf numFmtId="0" fontId="2" fillId="0" borderId="0" xfId="0" quotePrefix="1" applyFont="1"/>
    <xf numFmtId="0" fontId="2" fillId="0" borderId="1" xfId="0" applyFont="1" applyBorder="1"/>
    <xf numFmtId="0" fontId="3" fillId="0" borderId="1" xfId="0" applyFont="1" applyBorder="1"/>
    <xf numFmtId="0" fontId="5" fillId="0" borderId="0" xfId="0" applyFont="1" applyFill="1"/>
    <xf numFmtId="0" fontId="0" fillId="3" borderId="12" xfId="0" applyFill="1" applyBorder="1"/>
    <xf numFmtId="0" fontId="10" fillId="3" borderId="0" xfId="0" applyFont="1" applyFill="1" applyBorder="1"/>
    <xf numFmtId="0" fontId="5" fillId="3" borderId="0" xfId="0" applyFont="1" applyFill="1" applyBorder="1"/>
    <xf numFmtId="3" fontId="0" fillId="3" borderId="0" xfId="0" applyNumberFormat="1" applyFill="1" applyBorder="1"/>
    <xf numFmtId="0" fontId="0" fillId="3" borderId="0" xfId="0" applyFill="1" applyBorder="1"/>
    <xf numFmtId="0" fontId="10" fillId="3" borderId="12" xfId="0" applyFont="1" applyFill="1" applyBorder="1"/>
    <xf numFmtId="0" fontId="5" fillId="3" borderId="12" xfId="0" applyFont="1" applyFill="1" applyBorder="1"/>
    <xf numFmtId="3" fontId="0" fillId="3" borderId="12" xfId="0" applyNumberFormat="1" applyFill="1" applyBorder="1"/>
    <xf numFmtId="0" fontId="5" fillId="4" borderId="0" xfId="0" applyFont="1" applyFill="1"/>
    <xf numFmtId="0" fontId="8" fillId="4" borderId="0" xfId="0" applyFont="1" applyFill="1"/>
    <xf numFmtId="0" fontId="3" fillId="0" borderId="10" xfId="0" applyFont="1" applyBorder="1"/>
    <xf numFmtId="3" fontId="7" fillId="4" borderId="18" xfId="0" applyNumberFormat="1" applyFont="1" applyFill="1" applyBorder="1"/>
    <xf numFmtId="0" fontId="8" fillId="8" borderId="21" xfId="0" quotePrefix="1" applyFont="1" applyFill="1" applyBorder="1"/>
    <xf numFmtId="0" fontId="5" fillId="8" borderId="20" xfId="0" applyFont="1" applyFill="1" applyBorder="1"/>
    <xf numFmtId="0" fontId="5" fillId="8" borderId="19" xfId="0" applyFont="1" applyFill="1" applyBorder="1"/>
    <xf numFmtId="0" fontId="5" fillId="8" borderId="23" xfId="0" applyFont="1" applyFill="1" applyBorder="1"/>
    <xf numFmtId="3" fontId="2" fillId="0" borderId="25" xfId="0" applyNumberFormat="1" applyFont="1" applyBorder="1"/>
    <xf numFmtId="0" fontId="2" fillId="0" borderId="9" xfId="0" applyFont="1" applyBorder="1"/>
    <xf numFmtId="3" fontId="7" fillId="0" borderId="26" xfId="0" applyNumberFormat="1" applyFont="1" applyBorder="1"/>
    <xf numFmtId="0" fontId="3" fillId="0" borderId="4" xfId="0" applyFont="1" applyBorder="1"/>
    <xf numFmtId="0" fontId="3" fillId="0" borderId="9" xfId="0" applyFont="1" applyBorder="1"/>
    <xf numFmtId="0" fontId="9" fillId="0" borderId="0" xfId="0" applyFont="1"/>
    <xf numFmtId="3" fontId="7" fillId="4" borderId="27" xfId="0" applyNumberFormat="1" applyFont="1" applyFill="1" applyBorder="1"/>
    <xf numFmtId="0" fontId="2" fillId="0" borderId="3" xfId="0" applyFont="1" applyBorder="1"/>
    <xf numFmtId="0" fontId="8" fillId="0" borderId="0" xfId="0" applyFont="1" applyFill="1" applyBorder="1"/>
    <xf numFmtId="3" fontId="7" fillId="4" borderId="29" xfId="0" applyNumberFormat="1" applyFont="1" applyFill="1" applyBorder="1"/>
    <xf numFmtId="0" fontId="5" fillId="4" borderId="11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165" fontId="1" fillId="0" borderId="5" xfId="1" applyNumberFormat="1" applyFont="1" applyFill="1" applyBorder="1" applyAlignment="1" applyProtection="1">
      <alignment horizontal="center" vertical="top" wrapText="1"/>
    </xf>
    <xf numFmtId="165" fontId="1" fillId="0" borderId="8" xfId="1" applyNumberFormat="1" applyFont="1" applyFill="1" applyBorder="1" applyAlignment="1" applyProtection="1">
      <alignment horizontal="center" vertical="top" wrapText="1"/>
    </xf>
    <xf numFmtId="0" fontId="8" fillId="5" borderId="28" xfId="0" applyFont="1" applyFill="1" applyBorder="1"/>
    <xf numFmtId="0" fontId="0" fillId="0" borderId="7" xfId="0" applyBorder="1"/>
    <xf numFmtId="0" fontId="0" fillId="0" borderId="7" xfId="0" applyFill="1" applyBorder="1"/>
    <xf numFmtId="0" fontId="3" fillId="0" borderId="7" xfId="0" applyFont="1" applyBorder="1"/>
    <xf numFmtId="0" fontId="2" fillId="0" borderId="7" xfId="0" quotePrefix="1" applyFont="1" applyBorder="1"/>
    <xf numFmtId="0" fontId="8" fillId="5" borderId="18" xfId="0" quotePrefix="1" applyFont="1" applyFill="1" applyBorder="1"/>
    <xf numFmtId="3" fontId="8" fillId="6" borderId="13" xfId="0" quotePrefix="1" applyNumberFormat="1" applyFont="1" applyFill="1" applyBorder="1"/>
    <xf numFmtId="3" fontId="8" fillId="6" borderId="14" xfId="0" quotePrefix="1" applyNumberFormat="1" applyFont="1" applyFill="1" applyBorder="1"/>
    <xf numFmtId="3" fontId="8" fillId="6" borderId="18" xfId="0" quotePrefix="1" applyNumberFormat="1" applyFont="1" applyFill="1" applyBorder="1"/>
    <xf numFmtId="3" fontId="8" fillId="6" borderId="15" xfId="0" quotePrefix="1" applyNumberFormat="1" applyFont="1" applyFill="1" applyBorder="1"/>
    <xf numFmtId="165" fontId="1" fillId="7" borderId="14" xfId="1" applyNumberFormat="1" applyFont="1" applyFill="1" applyBorder="1" applyAlignment="1" applyProtection="1">
      <alignment horizontal="center" vertical="top" wrapText="1"/>
    </xf>
    <xf numFmtId="0" fontId="8" fillId="0" borderId="3" xfId="0" quotePrefix="1" applyFont="1" applyFill="1" applyBorder="1"/>
    <xf numFmtId="3" fontId="8" fillId="0" borderId="25" xfId="0" quotePrefix="1" applyNumberFormat="1" applyFont="1" applyFill="1" applyBorder="1"/>
    <xf numFmtId="3" fontId="8" fillId="0" borderId="9" xfId="0" quotePrefix="1" applyNumberFormat="1" applyFont="1" applyFill="1" applyBorder="1"/>
    <xf numFmtId="3" fontId="8" fillId="0" borderId="3" xfId="0" quotePrefix="1" applyNumberFormat="1" applyFont="1" applyFill="1" applyBorder="1"/>
    <xf numFmtId="3" fontId="8" fillId="0" borderId="26" xfId="0" quotePrefix="1" applyNumberFormat="1" applyFont="1" applyFill="1" applyBorder="1"/>
    <xf numFmtId="0" fontId="8" fillId="0" borderId="18" xfId="0" quotePrefix="1" applyFont="1" applyFill="1" applyBorder="1"/>
    <xf numFmtId="3" fontId="8" fillId="0" borderId="13" xfId="0" quotePrefix="1" applyNumberFormat="1" applyFont="1" applyFill="1" applyBorder="1"/>
    <xf numFmtId="3" fontId="8" fillId="0" borderId="14" xfId="0" quotePrefix="1" applyNumberFormat="1" applyFont="1" applyFill="1" applyBorder="1"/>
    <xf numFmtId="3" fontId="8" fillId="0" borderId="18" xfId="0" quotePrefix="1" applyNumberFormat="1" applyFont="1" applyFill="1" applyBorder="1"/>
    <xf numFmtId="3" fontId="8" fillId="0" borderId="15" xfId="0" quotePrefix="1" applyNumberFormat="1" applyFont="1" applyFill="1" applyBorder="1"/>
    <xf numFmtId="165" fontId="1" fillId="0" borderId="32" xfId="1" applyNumberFormat="1" applyFont="1" applyFill="1" applyBorder="1" applyAlignment="1" applyProtection="1">
      <alignment horizontal="center" vertical="top" wrapText="1"/>
    </xf>
    <xf numFmtId="165" fontId="1" fillId="0" borderId="14" xfId="1" applyNumberFormat="1" applyFont="1" applyFill="1" applyBorder="1" applyAlignment="1" applyProtection="1">
      <alignment horizontal="center" vertical="top" wrapText="1"/>
    </xf>
    <xf numFmtId="165" fontId="1" fillId="0" borderId="4" xfId="1" applyNumberFormat="1" applyFont="1" applyFill="1" applyBorder="1" applyAlignment="1" applyProtection="1">
      <alignment horizontal="center" vertical="top" wrapText="1"/>
    </xf>
    <xf numFmtId="165" fontId="1" fillId="0" borderId="9" xfId="1" applyNumberFormat="1" applyFont="1" applyFill="1" applyBorder="1" applyAlignment="1" applyProtection="1">
      <alignment horizontal="center" vertical="top" wrapText="1"/>
    </xf>
    <xf numFmtId="0" fontId="9" fillId="2" borderId="20" xfId="0" applyFont="1" applyFill="1" applyBorder="1"/>
    <xf numFmtId="0" fontId="1" fillId="2" borderId="20" xfId="0" quotePrefix="1" applyFont="1" applyFill="1" applyBorder="1"/>
    <xf numFmtId="0" fontId="9" fillId="2" borderId="19" xfId="0" applyFont="1" applyFill="1" applyBorder="1"/>
    <xf numFmtId="0" fontId="9" fillId="2" borderId="23" xfId="0" applyFont="1" applyFill="1" applyBorder="1"/>
    <xf numFmtId="3" fontId="8" fillId="0" borderId="25" xfId="0" applyNumberFormat="1" applyFont="1" applyFill="1" applyBorder="1"/>
    <xf numFmtId="3" fontId="8" fillId="0" borderId="4" xfId="0" applyNumberFormat="1" applyFont="1" applyFill="1" applyBorder="1"/>
    <xf numFmtId="3" fontId="8" fillId="0" borderId="0" xfId="0" applyNumberFormat="1" applyFont="1" applyFill="1" applyBorder="1"/>
    <xf numFmtId="3" fontId="1" fillId="2" borderId="22" xfId="0" applyNumberFormat="1" applyFont="1" applyFill="1" applyBorder="1"/>
    <xf numFmtId="0" fontId="2" fillId="0" borderId="1" xfId="0" quotePrefix="1" applyFont="1" applyBorder="1"/>
    <xf numFmtId="3" fontId="7" fillId="0" borderId="3" xfId="0" applyNumberFormat="1" applyFont="1" applyBorder="1"/>
    <xf numFmtId="165" fontId="1" fillId="7" borderId="32" xfId="1" applyNumberFormat="1" applyFont="1" applyFill="1" applyBorder="1" applyAlignment="1" applyProtection="1">
      <alignment horizontal="center" vertical="top" wrapText="1"/>
    </xf>
    <xf numFmtId="0" fontId="5" fillId="4" borderId="29" xfId="0" applyFont="1" applyFill="1" applyBorder="1" applyAlignment="1">
      <alignment horizontal="center"/>
    </xf>
    <xf numFmtId="165" fontId="1" fillId="2" borderId="29" xfId="1" applyNumberFormat="1" applyFont="1" applyFill="1" applyBorder="1" applyAlignment="1" applyProtection="1">
      <alignment horizontal="center" vertical="top" wrapText="1"/>
    </xf>
    <xf numFmtId="165" fontId="1" fillId="0" borderId="29" xfId="1" applyNumberFormat="1" applyFont="1" applyFill="1" applyBorder="1" applyAlignment="1" applyProtection="1">
      <alignment horizontal="center" vertical="top" wrapText="1"/>
    </xf>
    <xf numFmtId="165" fontId="1" fillId="0" borderId="35" xfId="1" applyNumberFormat="1" applyFont="1" applyFill="1" applyBorder="1" applyAlignment="1" applyProtection="1">
      <alignment horizontal="center" vertical="top" wrapText="1"/>
    </xf>
    <xf numFmtId="165" fontId="1" fillId="0" borderId="36" xfId="1" applyNumberFormat="1" applyFont="1" applyFill="1" applyBorder="1" applyAlignment="1" applyProtection="1">
      <alignment horizontal="center" vertical="top" wrapText="1"/>
    </xf>
    <xf numFmtId="0" fontId="2" fillId="0" borderId="31" xfId="0" applyFont="1" applyBorder="1" applyAlignment="1">
      <alignment horizontal="center"/>
    </xf>
    <xf numFmtId="0" fontId="3" fillId="0" borderId="35" xfId="0" applyFont="1" applyBorder="1"/>
    <xf numFmtId="0" fontId="9" fillId="2" borderId="37" xfId="0" applyFont="1" applyFill="1" applyBorder="1"/>
    <xf numFmtId="0" fontId="3" fillId="0" borderId="38" xfId="0" applyFont="1" applyBorder="1"/>
    <xf numFmtId="0" fontId="3" fillId="0" borderId="39" xfId="0" applyFont="1" applyBorder="1"/>
    <xf numFmtId="0" fontId="9" fillId="2" borderId="34" xfId="0" applyFont="1" applyFill="1" applyBorder="1"/>
    <xf numFmtId="0" fontId="5" fillId="8" borderId="34" xfId="0" applyFont="1" applyFill="1" applyBorder="1"/>
    <xf numFmtId="3" fontId="5" fillId="4" borderId="13" xfId="0" applyNumberFormat="1" applyFont="1" applyFill="1" applyBorder="1"/>
    <xf numFmtId="0" fontId="3" fillId="0" borderId="30" xfId="0" applyFont="1" applyBorder="1"/>
    <xf numFmtId="0" fontId="11" fillId="0" borderId="0" xfId="0" applyFont="1" applyAlignment="1">
      <alignment horizontal="left" vertical="center" indent="1"/>
    </xf>
    <xf numFmtId="0" fontId="5" fillId="0" borderId="12" xfId="0" applyFont="1" applyBorder="1"/>
    <xf numFmtId="0" fontId="0" fillId="0" borderId="0" xfId="0" applyFill="1" applyBorder="1"/>
    <xf numFmtId="4" fontId="2" fillId="0" borderId="1" xfId="0" applyNumberFormat="1" applyFont="1" applyBorder="1"/>
    <xf numFmtId="14" fontId="2" fillId="0" borderId="31" xfId="0" applyNumberFormat="1" applyFont="1" applyBorder="1" applyAlignment="1">
      <alignment horizontal="center"/>
    </xf>
    <xf numFmtId="14" fontId="7" fillId="0" borderId="31" xfId="0" applyNumberFormat="1" applyFont="1" applyBorder="1" applyAlignment="1">
      <alignment horizontal="center"/>
    </xf>
    <xf numFmtId="14" fontId="7" fillId="0" borderId="31" xfId="0" applyNumberFormat="1" applyFont="1" applyFill="1" applyBorder="1" applyAlignment="1">
      <alignment horizontal="center"/>
    </xf>
    <xf numFmtId="0" fontId="7" fillId="0" borderId="31" xfId="0" applyFont="1" applyBorder="1" applyAlignment="1">
      <alignment horizontal="center"/>
    </xf>
    <xf numFmtId="4" fontId="7" fillId="0" borderId="16" xfId="0" applyNumberFormat="1" applyFont="1" applyBorder="1"/>
    <xf numFmtId="4" fontId="7" fillId="0" borderId="1" xfId="0" applyNumberFormat="1" applyFont="1" applyBorder="1"/>
    <xf numFmtId="4" fontId="7" fillId="0" borderId="2" xfId="0" applyNumberFormat="1" applyFont="1" applyBorder="1"/>
    <xf numFmtId="4" fontId="7" fillId="0" borderId="17" xfId="0" applyNumberFormat="1" applyFont="1" applyBorder="1"/>
    <xf numFmtId="4" fontId="2" fillId="0" borderId="16" xfId="0" applyNumberFormat="1" applyFont="1" applyBorder="1"/>
    <xf numFmtId="4" fontId="2" fillId="0" borderId="2" xfId="0" applyNumberFormat="1" applyFont="1" applyBorder="1"/>
    <xf numFmtId="4" fontId="7" fillId="0" borderId="1" xfId="0" applyNumberFormat="1" applyFont="1" applyFill="1" applyBorder="1"/>
    <xf numFmtId="4" fontId="7" fillId="0" borderId="2" xfId="0" applyNumberFormat="1" applyFont="1" applyFill="1" applyBorder="1"/>
    <xf numFmtId="4" fontId="2" fillId="0" borderId="16" xfId="0" applyNumberFormat="1" applyFont="1" applyFill="1" applyBorder="1"/>
    <xf numFmtId="4" fontId="8" fillId="2" borderId="22" xfId="0" applyNumberFormat="1" applyFont="1" applyFill="1" applyBorder="1"/>
    <xf numFmtId="4" fontId="8" fillId="2" borderId="33" xfId="0" applyNumberFormat="1" applyFont="1" applyFill="1" applyBorder="1"/>
    <xf numFmtId="0" fontId="3" fillId="0" borderId="9" xfId="0" applyFont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2" fillId="2" borderId="10" xfId="0" applyFont="1" applyFill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/>
    <xf numFmtId="0" fontId="2" fillId="0" borderId="4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0" xfId="0" applyFont="1" applyBorder="1" applyAlignment="1">
      <alignment horizontal="center"/>
    </xf>
    <xf numFmtId="4" fontId="1" fillId="2" borderId="22" xfId="0" applyNumberFormat="1" applyFont="1" applyFill="1" applyBorder="1"/>
    <xf numFmtId="4" fontId="8" fillId="2" borderId="24" xfId="0" applyNumberFormat="1" applyFont="1" applyFill="1" applyBorder="1"/>
    <xf numFmtId="4" fontId="8" fillId="8" borderId="22" xfId="0" applyNumberFormat="1" applyFont="1" applyFill="1" applyBorder="1"/>
    <xf numFmtId="0" fontId="5" fillId="4" borderId="40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workbookViewId="0">
      <pane ySplit="5" topLeftCell="A6" activePane="bottomLeft" state="frozen"/>
      <selection pane="bottomLeft" activeCell="E101" sqref="E101"/>
    </sheetView>
  </sheetViews>
  <sheetFormatPr defaultRowHeight="14.25" x14ac:dyDescent="0.2"/>
  <cols>
    <col min="1" max="1" width="29.75" style="6" customWidth="1"/>
    <col min="2" max="2" width="55.25" customWidth="1"/>
    <col min="3" max="3" width="14.625" style="1" customWidth="1"/>
    <col min="4" max="6" width="15.5" style="1" customWidth="1"/>
    <col min="7" max="7" width="15.125" customWidth="1"/>
    <col min="8" max="8" width="17.875" customWidth="1"/>
    <col min="9" max="9" width="17.625" customWidth="1"/>
    <col min="10" max="10" width="17.375" customWidth="1"/>
    <col min="11" max="11" width="69.25" customWidth="1"/>
  </cols>
  <sheetData>
    <row r="1" spans="1:11" s="6" customFormat="1" ht="18" x14ac:dyDescent="0.25">
      <c r="A1" s="18" t="s">
        <v>148</v>
      </c>
      <c r="B1" s="19"/>
      <c r="C1" s="20"/>
      <c r="D1" s="20"/>
      <c r="E1" s="20"/>
      <c r="F1" s="20"/>
      <c r="G1" s="21"/>
      <c r="H1" s="21"/>
      <c r="I1" s="21"/>
      <c r="J1" s="21"/>
      <c r="K1" s="21"/>
    </row>
    <row r="2" spans="1:11" s="6" customFormat="1" ht="18.75" thickBot="1" x14ac:dyDescent="0.3">
      <c r="A2" s="22" t="s">
        <v>182</v>
      </c>
      <c r="B2" s="23"/>
      <c r="C2" s="24"/>
      <c r="D2" s="24"/>
      <c r="E2" s="24"/>
      <c r="F2" s="24"/>
      <c r="G2" s="17"/>
      <c r="H2" s="17"/>
      <c r="I2" s="17"/>
      <c r="J2" s="17"/>
      <c r="K2" s="17"/>
    </row>
    <row r="3" spans="1:11" ht="15.75" thickBot="1" x14ac:dyDescent="0.3">
      <c r="A3" s="25" t="s">
        <v>149</v>
      </c>
      <c r="B3" s="26"/>
      <c r="C3" s="95" t="s">
        <v>150</v>
      </c>
      <c r="D3" s="28"/>
      <c r="E3" s="39"/>
      <c r="F3" s="42"/>
      <c r="G3" s="83" t="s">
        <v>146</v>
      </c>
      <c r="H3" s="43" t="s">
        <v>145</v>
      </c>
      <c r="I3" s="130"/>
      <c r="J3" s="130"/>
      <c r="K3" s="44" t="s">
        <v>147</v>
      </c>
    </row>
    <row r="4" spans="1:11" s="2" customFormat="1" ht="51.75" thickBot="1" x14ac:dyDescent="0.3">
      <c r="A4" s="47" t="s">
        <v>116</v>
      </c>
      <c r="B4" s="52" t="s">
        <v>0</v>
      </c>
      <c r="C4" s="53" t="s">
        <v>183</v>
      </c>
      <c r="D4" s="54" t="s">
        <v>122</v>
      </c>
      <c r="E4" s="55" t="s">
        <v>153</v>
      </c>
      <c r="F4" s="56" t="s">
        <v>117</v>
      </c>
      <c r="G4" s="84" t="s">
        <v>144</v>
      </c>
      <c r="H4" s="82" t="s">
        <v>142</v>
      </c>
      <c r="I4" s="57" t="s">
        <v>156</v>
      </c>
      <c r="J4" s="57" t="s">
        <v>157</v>
      </c>
      <c r="K4" s="57" t="s">
        <v>143</v>
      </c>
    </row>
    <row r="5" spans="1:11" s="16" customFormat="1" ht="15" x14ac:dyDescent="0.25">
      <c r="A5" s="41"/>
      <c r="B5" s="63"/>
      <c r="C5" s="64"/>
      <c r="D5" s="65"/>
      <c r="E5" s="66"/>
      <c r="F5" s="67"/>
      <c r="G5" s="85"/>
      <c r="H5" s="68"/>
      <c r="I5" s="69"/>
      <c r="J5" s="69"/>
      <c r="K5" s="69"/>
    </row>
    <row r="6" spans="1:11" s="16" customFormat="1" ht="15" x14ac:dyDescent="0.25">
      <c r="A6" s="41" t="s">
        <v>154</v>
      </c>
      <c r="B6" s="58"/>
      <c r="C6" s="59"/>
      <c r="D6" s="60"/>
      <c r="E6" s="61"/>
      <c r="F6" s="62"/>
      <c r="G6" s="86"/>
      <c r="H6" s="70"/>
      <c r="I6" s="71"/>
      <c r="J6" s="71"/>
      <c r="K6" s="71"/>
    </row>
    <row r="7" spans="1:11" s="16" customFormat="1" ht="15" x14ac:dyDescent="0.25">
      <c r="A7" s="41"/>
      <c r="B7" s="58"/>
      <c r="C7" s="59"/>
      <c r="D7" s="60"/>
      <c r="E7" s="61"/>
      <c r="F7" s="62"/>
      <c r="G7" s="87"/>
      <c r="H7" s="45"/>
      <c r="I7" s="46"/>
      <c r="J7" s="46"/>
      <c r="K7" s="46"/>
    </row>
    <row r="8" spans="1:11" x14ac:dyDescent="0.2">
      <c r="A8" s="48" t="s">
        <v>68</v>
      </c>
      <c r="B8" s="7" t="s">
        <v>1</v>
      </c>
      <c r="C8" s="105">
        <v>3325000</v>
      </c>
      <c r="D8" s="106">
        <v>430000</v>
      </c>
      <c r="E8" s="107"/>
      <c r="F8" s="108">
        <f>SUM(C8+D8+E8)</f>
        <v>3755000</v>
      </c>
      <c r="G8" s="102">
        <v>44287</v>
      </c>
      <c r="H8" s="120"/>
      <c r="I8" s="14"/>
      <c r="J8" s="14"/>
      <c r="K8" s="14" t="s">
        <v>171</v>
      </c>
    </row>
    <row r="9" spans="1:11" x14ac:dyDescent="0.2">
      <c r="A9" s="48" t="s">
        <v>69</v>
      </c>
      <c r="B9" s="7" t="s">
        <v>2</v>
      </c>
      <c r="C9" s="105">
        <v>2675000</v>
      </c>
      <c r="D9" s="106">
        <v>0</v>
      </c>
      <c r="E9" s="107"/>
      <c r="F9" s="108">
        <f>SUM(C9+D9+E9)</f>
        <v>2675000</v>
      </c>
      <c r="G9" s="102">
        <v>44287</v>
      </c>
      <c r="H9" s="120"/>
      <c r="I9" s="14"/>
      <c r="J9" s="14"/>
      <c r="K9" s="14" t="s">
        <v>172</v>
      </c>
    </row>
    <row r="10" spans="1:11" s="10" customFormat="1" x14ac:dyDescent="0.2">
      <c r="A10" s="49" t="s">
        <v>70</v>
      </c>
      <c r="B10" s="9" t="s">
        <v>3</v>
      </c>
      <c r="C10" s="105">
        <v>1805000</v>
      </c>
      <c r="D10" s="106">
        <v>0</v>
      </c>
      <c r="E10" s="107"/>
      <c r="F10" s="108">
        <f>SUM(C10+D10+E10)</f>
        <v>1805000</v>
      </c>
      <c r="G10" s="103">
        <v>44287</v>
      </c>
      <c r="H10" s="123"/>
      <c r="I10" s="124" t="s">
        <v>158</v>
      </c>
      <c r="J10" s="124" t="s">
        <v>158</v>
      </c>
      <c r="K10" s="125" t="s">
        <v>173</v>
      </c>
    </row>
    <row r="11" spans="1:11" x14ac:dyDescent="0.2">
      <c r="A11" s="48" t="s">
        <v>71</v>
      </c>
      <c r="B11" s="7" t="s">
        <v>4</v>
      </c>
      <c r="C11" s="105">
        <v>4302000</v>
      </c>
      <c r="D11" s="106">
        <v>430000</v>
      </c>
      <c r="E11" s="107"/>
      <c r="F11" s="108">
        <f>SUM(C11+D11+E11)</f>
        <v>4732000</v>
      </c>
      <c r="G11" s="103">
        <v>44287</v>
      </c>
      <c r="H11" s="120"/>
      <c r="I11" s="119" t="s">
        <v>158</v>
      </c>
      <c r="J11" s="119" t="s">
        <v>158</v>
      </c>
      <c r="K11" s="14" t="s">
        <v>172</v>
      </c>
    </row>
    <row r="12" spans="1:11" x14ac:dyDescent="0.2">
      <c r="A12" s="48" t="s">
        <v>72</v>
      </c>
      <c r="B12" s="7" t="s">
        <v>5</v>
      </c>
      <c r="C12" s="105">
        <v>1355000</v>
      </c>
      <c r="D12" s="106">
        <v>200000</v>
      </c>
      <c r="E12" s="107"/>
      <c r="F12" s="108">
        <f>SUM(C12+D12+E12)</f>
        <v>1555000</v>
      </c>
      <c r="G12" s="102">
        <v>44287</v>
      </c>
      <c r="H12" s="120"/>
      <c r="I12" s="119" t="s">
        <v>158</v>
      </c>
      <c r="J12" s="119" t="s">
        <v>158</v>
      </c>
      <c r="K12" s="14" t="s">
        <v>172</v>
      </c>
    </row>
    <row r="13" spans="1:11" x14ac:dyDescent="0.2">
      <c r="A13" s="48" t="s">
        <v>73</v>
      </c>
      <c r="B13" s="7" t="s">
        <v>6</v>
      </c>
      <c r="C13" s="105">
        <v>6885000</v>
      </c>
      <c r="D13" s="106">
        <v>1400000</v>
      </c>
      <c r="E13" s="107"/>
      <c r="F13" s="108">
        <f>SUM(C13+D13+E13)</f>
        <v>8285000</v>
      </c>
      <c r="G13" s="102">
        <v>44287</v>
      </c>
      <c r="H13" s="120" t="s">
        <v>169</v>
      </c>
      <c r="I13" s="119" t="s">
        <v>158</v>
      </c>
      <c r="J13" s="119" t="s">
        <v>158</v>
      </c>
      <c r="K13" s="14" t="s">
        <v>172</v>
      </c>
    </row>
    <row r="14" spans="1:11" x14ac:dyDescent="0.2">
      <c r="A14" s="48" t="s">
        <v>74</v>
      </c>
      <c r="B14" s="7" t="s">
        <v>168</v>
      </c>
      <c r="C14" s="105">
        <v>980000</v>
      </c>
      <c r="D14" s="106">
        <v>0</v>
      </c>
      <c r="E14" s="107"/>
      <c r="F14" s="108">
        <f>SUM(C14+D14+E14)</f>
        <v>980000</v>
      </c>
      <c r="G14" s="102">
        <v>44287</v>
      </c>
      <c r="H14" s="120"/>
      <c r="I14" s="119"/>
      <c r="J14" s="119"/>
      <c r="K14" s="14" t="s">
        <v>172</v>
      </c>
    </row>
    <row r="15" spans="1:11" x14ac:dyDescent="0.2">
      <c r="A15" s="48" t="s">
        <v>74</v>
      </c>
      <c r="B15" s="7" t="s">
        <v>9</v>
      </c>
      <c r="C15" s="105">
        <v>24150000</v>
      </c>
      <c r="D15" s="106">
        <v>1700000</v>
      </c>
      <c r="E15" s="107"/>
      <c r="F15" s="108">
        <f>SUM(C15+D15+E15)</f>
        <v>25850000</v>
      </c>
      <c r="G15" s="102">
        <v>44287</v>
      </c>
      <c r="H15" s="120" t="s">
        <v>170</v>
      </c>
      <c r="I15" s="119"/>
      <c r="J15" s="119"/>
      <c r="K15" s="14" t="s">
        <v>172</v>
      </c>
    </row>
    <row r="16" spans="1:11" x14ac:dyDescent="0.2">
      <c r="A16" s="48" t="s">
        <v>74</v>
      </c>
      <c r="B16" s="7" t="s">
        <v>7</v>
      </c>
      <c r="C16" s="105"/>
      <c r="D16" s="106">
        <v>1700000</v>
      </c>
      <c r="E16" s="107"/>
      <c r="F16" s="108">
        <f>SUM(C16+D16+E16)</f>
        <v>1700000</v>
      </c>
      <c r="G16" s="102">
        <v>44287</v>
      </c>
      <c r="H16" s="120"/>
      <c r="I16" s="119"/>
      <c r="J16" s="119"/>
      <c r="K16" s="14" t="s">
        <v>173</v>
      </c>
    </row>
    <row r="17" spans="1:11" x14ac:dyDescent="0.2">
      <c r="A17" s="48" t="s">
        <v>75</v>
      </c>
      <c r="B17" s="7" t="s">
        <v>10</v>
      </c>
      <c r="C17" s="105">
        <v>2625000</v>
      </c>
      <c r="D17" s="106">
        <v>0</v>
      </c>
      <c r="E17" s="107"/>
      <c r="F17" s="108">
        <f>SUM(C17+D17+E17)</f>
        <v>2625000</v>
      </c>
      <c r="G17" s="102">
        <v>44287</v>
      </c>
      <c r="H17" s="120"/>
      <c r="I17" s="119"/>
      <c r="J17" s="119"/>
      <c r="K17" s="14" t="s">
        <v>173</v>
      </c>
    </row>
    <row r="18" spans="1:11" x14ac:dyDescent="0.2">
      <c r="A18" s="48" t="s">
        <v>76</v>
      </c>
      <c r="B18" s="7" t="s">
        <v>11</v>
      </c>
      <c r="C18" s="105">
        <v>1010000</v>
      </c>
      <c r="D18" s="106">
        <v>0</v>
      </c>
      <c r="E18" s="107"/>
      <c r="F18" s="108">
        <f>SUM(C18+D18+E18)</f>
        <v>1010000</v>
      </c>
      <c r="G18" s="102">
        <v>44287</v>
      </c>
      <c r="H18" s="120"/>
      <c r="I18" s="119"/>
      <c r="J18" s="119"/>
      <c r="K18" s="14" t="s">
        <v>173</v>
      </c>
    </row>
    <row r="19" spans="1:11" x14ac:dyDescent="0.2">
      <c r="A19" s="48" t="s">
        <v>77</v>
      </c>
      <c r="B19" s="7" t="s">
        <v>13</v>
      </c>
      <c r="C19" s="105">
        <v>4450000</v>
      </c>
      <c r="D19" s="106">
        <v>340000</v>
      </c>
      <c r="E19" s="107"/>
      <c r="F19" s="108">
        <f>SUM(C19+D19+E19)</f>
        <v>4790000</v>
      </c>
      <c r="G19" s="102">
        <v>44287</v>
      </c>
      <c r="H19" s="120"/>
      <c r="I19" s="119"/>
      <c r="J19" s="119"/>
      <c r="K19" s="14" t="s">
        <v>173</v>
      </c>
    </row>
    <row r="20" spans="1:11" x14ac:dyDescent="0.2">
      <c r="A20" s="48" t="s">
        <v>77</v>
      </c>
      <c r="B20" s="7" t="s">
        <v>12</v>
      </c>
      <c r="C20" s="105">
        <v>370000</v>
      </c>
      <c r="D20" s="106">
        <v>0</v>
      </c>
      <c r="E20" s="107"/>
      <c r="F20" s="108">
        <f>SUM(C20+D20+E20)</f>
        <v>370000</v>
      </c>
      <c r="G20" s="102">
        <v>44287</v>
      </c>
      <c r="H20" s="120"/>
      <c r="I20" s="119"/>
      <c r="J20" s="119"/>
      <c r="K20" s="14" t="s">
        <v>174</v>
      </c>
    </row>
    <row r="21" spans="1:11" x14ac:dyDescent="0.2">
      <c r="A21" s="48" t="s">
        <v>78</v>
      </c>
      <c r="B21" s="7" t="s">
        <v>15</v>
      </c>
      <c r="C21" s="105">
        <v>2250000</v>
      </c>
      <c r="D21" s="106">
        <v>180000</v>
      </c>
      <c r="E21" s="107"/>
      <c r="F21" s="108">
        <f>SUM(C21+D21+E21)</f>
        <v>2430000</v>
      </c>
      <c r="G21" s="102">
        <v>44287</v>
      </c>
      <c r="H21" s="120"/>
      <c r="I21" s="119"/>
      <c r="J21" s="119"/>
      <c r="K21" s="14" t="s">
        <v>175</v>
      </c>
    </row>
    <row r="22" spans="1:11" x14ac:dyDescent="0.2">
      <c r="A22" s="48" t="s">
        <v>79</v>
      </c>
      <c r="B22" s="7" t="s">
        <v>16</v>
      </c>
      <c r="C22" s="105">
        <v>500000</v>
      </c>
      <c r="D22" s="106">
        <v>0</v>
      </c>
      <c r="E22" s="107"/>
      <c r="F22" s="108">
        <f>SUM(C22+D22+E22)</f>
        <v>500000</v>
      </c>
      <c r="G22" s="102">
        <v>44287</v>
      </c>
      <c r="H22" s="120"/>
      <c r="I22" s="119"/>
      <c r="J22" s="119"/>
      <c r="K22" s="14" t="s">
        <v>176</v>
      </c>
    </row>
    <row r="23" spans="1:11" s="11" customFormat="1" x14ac:dyDescent="0.2">
      <c r="A23" s="50" t="s">
        <v>128</v>
      </c>
      <c r="B23" s="8" t="s">
        <v>18</v>
      </c>
      <c r="C23" s="109">
        <v>0</v>
      </c>
      <c r="D23" s="100">
        <v>405000</v>
      </c>
      <c r="E23" s="110"/>
      <c r="F23" s="108">
        <f>SUM(C23+D23+E23)</f>
        <v>405000</v>
      </c>
      <c r="G23" s="88"/>
      <c r="H23" s="118"/>
      <c r="I23" s="119"/>
      <c r="J23" s="119"/>
      <c r="K23" s="14" t="s">
        <v>174</v>
      </c>
    </row>
    <row r="24" spans="1:11" x14ac:dyDescent="0.2">
      <c r="A24" s="48" t="s">
        <v>80</v>
      </c>
      <c r="B24" s="7" t="s">
        <v>19</v>
      </c>
      <c r="C24" s="105">
        <v>190000</v>
      </c>
      <c r="D24" s="106">
        <v>10000</v>
      </c>
      <c r="E24" s="107"/>
      <c r="F24" s="108">
        <f>SUM(C24+D24+E24)</f>
        <v>200000</v>
      </c>
      <c r="G24" s="102">
        <v>44287</v>
      </c>
      <c r="H24" s="120"/>
      <c r="I24" s="119"/>
      <c r="J24" s="119"/>
      <c r="K24" s="14" t="s">
        <v>176</v>
      </c>
    </row>
    <row r="25" spans="1:11" x14ac:dyDescent="0.2">
      <c r="A25" s="48" t="s">
        <v>81</v>
      </c>
      <c r="B25" s="7" t="s">
        <v>21</v>
      </c>
      <c r="C25" s="105">
        <v>2000000</v>
      </c>
      <c r="D25" s="106">
        <v>0</v>
      </c>
      <c r="E25" s="107"/>
      <c r="F25" s="108">
        <f>SUM(C25+D25+E25)</f>
        <v>2000000</v>
      </c>
      <c r="G25" s="102">
        <v>44287</v>
      </c>
      <c r="H25" s="120"/>
      <c r="I25" s="119" t="s">
        <v>158</v>
      </c>
      <c r="J25" s="119" t="s">
        <v>158</v>
      </c>
      <c r="K25" s="14" t="s">
        <v>177</v>
      </c>
    </row>
    <row r="26" spans="1:11" x14ac:dyDescent="0.2">
      <c r="A26" s="48" t="s">
        <v>81</v>
      </c>
      <c r="B26" s="7" t="s">
        <v>20</v>
      </c>
      <c r="C26" s="105"/>
      <c r="D26" s="106">
        <v>7000</v>
      </c>
      <c r="E26" s="107"/>
      <c r="F26" s="108">
        <f>SUM(C26+D26+E26)</f>
        <v>7000</v>
      </c>
      <c r="G26" s="104"/>
      <c r="H26" s="120"/>
      <c r="I26" s="119"/>
      <c r="J26" s="119"/>
      <c r="K26" s="14" t="s">
        <v>177</v>
      </c>
    </row>
    <row r="27" spans="1:11" x14ac:dyDescent="0.2">
      <c r="A27" s="48" t="s">
        <v>81</v>
      </c>
      <c r="B27" s="7" t="s">
        <v>22</v>
      </c>
      <c r="C27" s="105">
        <v>20000</v>
      </c>
      <c r="D27" s="106">
        <v>0</v>
      </c>
      <c r="E27" s="107"/>
      <c r="F27" s="108">
        <f>SUM(C27+D27+E27)</f>
        <v>20000</v>
      </c>
      <c r="G27" s="102">
        <v>44287</v>
      </c>
      <c r="H27" s="120"/>
      <c r="I27" s="119"/>
      <c r="J27" s="119"/>
      <c r="K27" s="14" t="s">
        <v>176</v>
      </c>
    </row>
    <row r="28" spans="1:11" x14ac:dyDescent="0.2">
      <c r="A28" s="48" t="s">
        <v>82</v>
      </c>
      <c r="B28" s="7" t="s">
        <v>23</v>
      </c>
      <c r="C28" s="105">
        <v>75000</v>
      </c>
      <c r="D28" s="106">
        <v>20000</v>
      </c>
      <c r="E28" s="107"/>
      <c r="F28" s="108">
        <f>SUM(C28+D28+E28)</f>
        <v>95000</v>
      </c>
      <c r="G28" s="102">
        <v>44287</v>
      </c>
      <c r="H28" s="120"/>
      <c r="I28" s="119"/>
      <c r="J28" s="119"/>
      <c r="K28" s="14" t="s">
        <v>176</v>
      </c>
    </row>
    <row r="29" spans="1:11" s="11" customFormat="1" x14ac:dyDescent="0.2">
      <c r="A29" s="50" t="s">
        <v>83</v>
      </c>
      <c r="B29" s="8" t="s">
        <v>24</v>
      </c>
      <c r="C29" s="109">
        <v>1950000</v>
      </c>
      <c r="D29" s="100">
        <v>0</v>
      </c>
      <c r="E29" s="110"/>
      <c r="F29" s="108">
        <f>SUM(C29+D29+E29)</f>
        <v>1950000</v>
      </c>
      <c r="G29" s="101">
        <v>44287</v>
      </c>
      <c r="H29" s="120"/>
      <c r="I29" s="119"/>
      <c r="J29" s="119"/>
      <c r="K29" s="14" t="s">
        <v>176</v>
      </c>
    </row>
    <row r="30" spans="1:11" x14ac:dyDescent="0.2">
      <c r="A30" s="48" t="s">
        <v>84</v>
      </c>
      <c r="B30" s="7" t="s">
        <v>27</v>
      </c>
      <c r="C30" s="105">
        <v>6500000</v>
      </c>
      <c r="D30" s="106">
        <v>1150000</v>
      </c>
      <c r="E30" s="107"/>
      <c r="F30" s="108">
        <f>SUM(C30+D30+E30)</f>
        <v>7650000</v>
      </c>
      <c r="G30" s="102">
        <v>44287</v>
      </c>
      <c r="H30" s="120"/>
      <c r="I30" s="119"/>
      <c r="J30" s="119"/>
      <c r="K30" s="14" t="s">
        <v>178</v>
      </c>
    </row>
    <row r="31" spans="1:11" s="6" customFormat="1" x14ac:dyDescent="0.2">
      <c r="A31" s="48" t="s">
        <v>85</v>
      </c>
      <c r="B31" s="7" t="s">
        <v>28</v>
      </c>
      <c r="C31" s="105">
        <v>1740000</v>
      </c>
      <c r="D31" s="106">
        <v>238000</v>
      </c>
      <c r="E31" s="107"/>
      <c r="F31" s="108">
        <f>SUM(C31+D31+E31)</f>
        <v>1978000</v>
      </c>
      <c r="G31" s="102">
        <v>44287</v>
      </c>
      <c r="H31" s="120"/>
      <c r="I31" s="119"/>
      <c r="J31" s="119"/>
      <c r="K31" s="14" t="s">
        <v>179</v>
      </c>
    </row>
    <row r="32" spans="1:11" s="6" customFormat="1" x14ac:dyDescent="0.2">
      <c r="A32" s="48" t="s">
        <v>86</v>
      </c>
      <c r="B32" s="7" t="s">
        <v>31</v>
      </c>
      <c r="C32" s="105">
        <v>5000000</v>
      </c>
      <c r="D32" s="106">
        <v>525000</v>
      </c>
      <c r="E32" s="107"/>
      <c r="F32" s="108">
        <f>SUM(C32+D32+E32)</f>
        <v>5525000</v>
      </c>
      <c r="G32" s="102">
        <v>44287</v>
      </c>
      <c r="H32" s="120"/>
      <c r="I32" s="119" t="s">
        <v>158</v>
      </c>
      <c r="J32" s="119" t="s">
        <v>158</v>
      </c>
      <c r="K32" s="14" t="s">
        <v>176</v>
      </c>
    </row>
    <row r="33" spans="1:11" s="11" customFormat="1" x14ac:dyDescent="0.2">
      <c r="A33" s="50" t="s">
        <v>87</v>
      </c>
      <c r="B33" s="8" t="s">
        <v>123</v>
      </c>
      <c r="C33" s="109">
        <v>2310000</v>
      </c>
      <c r="D33" s="100">
        <v>0</v>
      </c>
      <c r="E33" s="110"/>
      <c r="F33" s="108">
        <f>SUM(C33+D33+E33)</f>
        <v>2310000</v>
      </c>
      <c r="G33" s="101">
        <v>44287</v>
      </c>
      <c r="H33" s="118"/>
      <c r="I33" s="119" t="s">
        <v>158</v>
      </c>
      <c r="J33" s="119" t="s">
        <v>158</v>
      </c>
      <c r="K33" s="14" t="s">
        <v>172</v>
      </c>
    </row>
    <row r="34" spans="1:11" s="6" customFormat="1" x14ac:dyDescent="0.2">
      <c r="A34" s="48" t="s">
        <v>88</v>
      </c>
      <c r="B34" s="7" t="s">
        <v>32</v>
      </c>
      <c r="C34" s="105">
        <v>640000</v>
      </c>
      <c r="D34" s="106">
        <v>0</v>
      </c>
      <c r="E34" s="107"/>
      <c r="F34" s="108">
        <f>SUM(C34+D34+E34)</f>
        <v>640000</v>
      </c>
      <c r="G34" s="102">
        <v>44287</v>
      </c>
      <c r="H34" s="120"/>
      <c r="I34" s="119" t="s">
        <v>158</v>
      </c>
      <c r="J34" s="119" t="s">
        <v>158</v>
      </c>
      <c r="K34" s="14" t="s">
        <v>176</v>
      </c>
    </row>
    <row r="35" spans="1:11" s="6" customFormat="1" x14ac:dyDescent="0.2">
      <c r="A35" s="48" t="s">
        <v>89</v>
      </c>
      <c r="B35" s="7" t="s">
        <v>33</v>
      </c>
      <c r="C35" s="105">
        <v>100000</v>
      </c>
      <c r="D35" s="106">
        <v>20000</v>
      </c>
      <c r="E35" s="107"/>
      <c r="F35" s="108">
        <f>SUM(C35+D35+E35)</f>
        <v>120000</v>
      </c>
      <c r="G35" s="102">
        <v>44287</v>
      </c>
      <c r="H35" s="120"/>
      <c r="I35" s="119" t="s">
        <v>158</v>
      </c>
      <c r="J35" s="119" t="s">
        <v>158</v>
      </c>
      <c r="K35" s="14" t="s">
        <v>176</v>
      </c>
    </row>
    <row r="36" spans="1:11" s="6" customFormat="1" x14ac:dyDescent="0.2">
      <c r="A36" s="48" t="s">
        <v>90</v>
      </c>
      <c r="B36" s="7" t="s">
        <v>34</v>
      </c>
      <c r="C36" s="105">
        <v>2500000</v>
      </c>
      <c r="D36" s="106">
        <v>0</v>
      </c>
      <c r="E36" s="107"/>
      <c r="F36" s="108">
        <f>SUM(C36+D36+E36)</f>
        <v>2500000</v>
      </c>
      <c r="G36" s="102">
        <v>44287</v>
      </c>
      <c r="H36" s="120"/>
      <c r="I36" s="119"/>
      <c r="J36" s="119"/>
      <c r="K36" s="14" t="s">
        <v>176</v>
      </c>
    </row>
    <row r="37" spans="1:11" s="6" customFormat="1" x14ac:dyDescent="0.2">
      <c r="A37" s="48" t="s">
        <v>124</v>
      </c>
      <c r="B37" s="7" t="s">
        <v>38</v>
      </c>
      <c r="C37" s="105">
        <v>290000</v>
      </c>
      <c r="D37" s="106">
        <v>0</v>
      </c>
      <c r="E37" s="107"/>
      <c r="F37" s="108">
        <f>SUM(C37+D37+E37)</f>
        <v>290000</v>
      </c>
      <c r="G37" s="102">
        <v>44287</v>
      </c>
      <c r="H37" s="120"/>
      <c r="I37" s="119"/>
      <c r="J37" s="119"/>
      <c r="K37" s="14" t="s">
        <v>176</v>
      </c>
    </row>
    <row r="38" spans="1:11" s="6" customFormat="1" x14ac:dyDescent="0.2">
      <c r="A38" s="48" t="s">
        <v>91</v>
      </c>
      <c r="B38" s="7" t="s">
        <v>35</v>
      </c>
      <c r="C38" s="105">
        <v>2600000</v>
      </c>
      <c r="D38" s="106">
        <v>300000</v>
      </c>
      <c r="E38" s="107"/>
      <c r="F38" s="108">
        <f>SUM(C38+D38+E38)</f>
        <v>2900000</v>
      </c>
      <c r="G38" s="102">
        <v>44287</v>
      </c>
      <c r="H38" s="120"/>
      <c r="I38" s="119"/>
      <c r="J38" s="119"/>
      <c r="K38" s="14" t="s">
        <v>176</v>
      </c>
    </row>
    <row r="39" spans="1:11" s="10" customFormat="1" x14ac:dyDescent="0.2">
      <c r="A39" s="49" t="s">
        <v>92</v>
      </c>
      <c r="B39" s="9" t="s">
        <v>36</v>
      </c>
      <c r="C39" s="105">
        <v>855000</v>
      </c>
      <c r="D39" s="106">
        <v>85000</v>
      </c>
      <c r="E39" s="107"/>
      <c r="F39" s="108">
        <f>SUM(C39+D39+E39)</f>
        <v>940000</v>
      </c>
      <c r="G39" s="103">
        <v>44287</v>
      </c>
      <c r="H39" s="123"/>
      <c r="I39" s="124"/>
      <c r="J39" s="124"/>
      <c r="K39" s="125" t="s">
        <v>172</v>
      </c>
    </row>
    <row r="40" spans="1:11" x14ac:dyDescent="0.2">
      <c r="A40" s="48" t="s">
        <v>93</v>
      </c>
      <c r="B40" s="7" t="s">
        <v>37</v>
      </c>
      <c r="C40" s="105">
        <v>3000000</v>
      </c>
      <c r="D40" s="106">
        <v>450000</v>
      </c>
      <c r="E40" s="107"/>
      <c r="F40" s="108">
        <f>SUM(C40+D40+E40)</f>
        <v>3450000</v>
      </c>
      <c r="G40" s="103">
        <v>44287</v>
      </c>
      <c r="H40" s="120"/>
      <c r="I40" s="119" t="s">
        <v>158</v>
      </c>
      <c r="J40" s="119" t="s">
        <v>158</v>
      </c>
      <c r="K40" s="14"/>
    </row>
    <row r="41" spans="1:11" x14ac:dyDescent="0.2">
      <c r="A41" s="48" t="s">
        <v>119</v>
      </c>
      <c r="B41" s="7" t="s">
        <v>120</v>
      </c>
      <c r="C41" s="105">
        <v>3255000</v>
      </c>
      <c r="D41" s="106">
        <v>460000</v>
      </c>
      <c r="E41" s="107"/>
      <c r="F41" s="108">
        <f>SUM(C41+D41+E41)</f>
        <v>3715000</v>
      </c>
      <c r="G41" s="102">
        <v>44287</v>
      </c>
      <c r="H41" s="120"/>
      <c r="I41" s="119"/>
      <c r="J41" s="119"/>
      <c r="K41" s="14" t="s">
        <v>176</v>
      </c>
    </row>
    <row r="42" spans="1:11" x14ac:dyDescent="0.2">
      <c r="A42" s="48" t="s">
        <v>94</v>
      </c>
      <c r="B42" s="7" t="s">
        <v>39</v>
      </c>
      <c r="C42" s="105">
        <v>270000</v>
      </c>
      <c r="D42" s="106">
        <v>0</v>
      </c>
      <c r="E42" s="107"/>
      <c r="F42" s="108">
        <f>SUM(C42+D42+E42)</f>
        <v>270000</v>
      </c>
      <c r="G42" s="102">
        <v>44287</v>
      </c>
      <c r="H42" s="120"/>
      <c r="I42" s="119" t="s">
        <v>158</v>
      </c>
      <c r="J42" s="119" t="s">
        <v>158</v>
      </c>
      <c r="K42" s="14" t="s">
        <v>176</v>
      </c>
    </row>
    <row r="43" spans="1:11" x14ac:dyDescent="0.2">
      <c r="A43" s="48" t="s">
        <v>95</v>
      </c>
      <c r="B43" s="7" t="s">
        <v>40</v>
      </c>
      <c r="C43" s="105">
        <v>280000</v>
      </c>
      <c r="D43" s="106">
        <v>0</v>
      </c>
      <c r="E43" s="107"/>
      <c r="F43" s="108">
        <f>SUM(C43+D43+E43)</f>
        <v>280000</v>
      </c>
      <c r="G43" s="102">
        <v>44287</v>
      </c>
      <c r="H43" s="120"/>
      <c r="I43" s="119" t="s">
        <v>158</v>
      </c>
      <c r="J43" s="119" t="s">
        <v>158</v>
      </c>
      <c r="K43" s="14" t="s">
        <v>176</v>
      </c>
    </row>
    <row r="44" spans="1:11" x14ac:dyDescent="0.2">
      <c r="A44" s="48" t="s">
        <v>96</v>
      </c>
      <c r="B44" s="7" t="s">
        <v>41</v>
      </c>
      <c r="C44" s="105">
        <v>3500000</v>
      </c>
      <c r="D44" s="106">
        <v>400000</v>
      </c>
      <c r="E44" s="107"/>
      <c r="F44" s="108">
        <f>SUM(C44+D44+E44)</f>
        <v>3900000</v>
      </c>
      <c r="G44" s="102">
        <v>44287</v>
      </c>
      <c r="H44" s="120"/>
      <c r="I44" s="119"/>
      <c r="J44" s="119"/>
      <c r="K44" s="14" t="s">
        <v>176</v>
      </c>
    </row>
    <row r="45" spans="1:11" s="10" customFormat="1" x14ac:dyDescent="0.2">
      <c r="A45" s="49" t="s">
        <v>97</v>
      </c>
      <c r="B45" s="9" t="s">
        <v>42</v>
      </c>
      <c r="C45" s="105">
        <v>76000</v>
      </c>
      <c r="D45" s="111"/>
      <c r="E45" s="112"/>
      <c r="F45" s="108">
        <f>SUM(C45+D45+E45)</f>
        <v>76000</v>
      </c>
      <c r="G45" s="103"/>
      <c r="H45" s="123"/>
      <c r="I45" s="124"/>
      <c r="J45" s="124"/>
      <c r="K45" s="125" t="s">
        <v>176</v>
      </c>
    </row>
    <row r="46" spans="1:11" x14ac:dyDescent="0.2">
      <c r="A46" s="48" t="s">
        <v>98</v>
      </c>
      <c r="B46" s="7" t="s">
        <v>44</v>
      </c>
      <c r="C46" s="105">
        <v>200000</v>
      </c>
      <c r="D46" s="106">
        <v>0</v>
      </c>
      <c r="E46" s="107"/>
      <c r="F46" s="108">
        <f>SUM(C46+D46+E46)</f>
        <v>200000</v>
      </c>
      <c r="G46" s="102">
        <v>44287</v>
      </c>
      <c r="H46" s="120"/>
      <c r="I46" s="119" t="s">
        <v>158</v>
      </c>
      <c r="J46" s="119" t="s">
        <v>158</v>
      </c>
      <c r="K46" s="14" t="s">
        <v>176</v>
      </c>
    </row>
    <row r="47" spans="1:11" x14ac:dyDescent="0.2">
      <c r="A47" s="48" t="s">
        <v>99</v>
      </c>
      <c r="B47" s="7" t="s">
        <v>45</v>
      </c>
      <c r="C47" s="105">
        <v>1500000</v>
      </c>
      <c r="D47" s="106"/>
      <c r="E47" s="107"/>
      <c r="F47" s="108">
        <f>SUM(C47+D47+E47)</f>
        <v>1500000</v>
      </c>
      <c r="G47" s="102">
        <v>44287</v>
      </c>
      <c r="H47" s="120"/>
      <c r="I47" s="119"/>
      <c r="J47" s="119"/>
      <c r="K47" s="14" t="s">
        <v>172</v>
      </c>
    </row>
    <row r="48" spans="1:11" x14ac:dyDescent="0.2">
      <c r="A48" s="48" t="s">
        <v>100</v>
      </c>
      <c r="B48" s="7" t="s">
        <v>46</v>
      </c>
      <c r="C48" s="105">
        <v>1200000</v>
      </c>
      <c r="D48" s="106">
        <v>130000</v>
      </c>
      <c r="E48" s="107"/>
      <c r="F48" s="108">
        <f>SUM(C48+D48+E48)</f>
        <v>1330000</v>
      </c>
      <c r="G48" s="102">
        <v>44287</v>
      </c>
      <c r="H48" s="120"/>
      <c r="I48" s="119"/>
      <c r="J48" s="119"/>
      <c r="K48" s="14" t="s">
        <v>172</v>
      </c>
    </row>
    <row r="49" spans="1:11" s="5" customFormat="1" x14ac:dyDescent="0.2">
      <c r="A49" s="50" t="s">
        <v>101</v>
      </c>
      <c r="B49" s="8" t="s">
        <v>47</v>
      </c>
      <c r="C49" s="105">
        <v>0</v>
      </c>
      <c r="D49" s="106">
        <v>200000</v>
      </c>
      <c r="E49" s="107"/>
      <c r="F49" s="108">
        <f>SUM(C49+D49+E49)</f>
        <v>200000</v>
      </c>
      <c r="G49" s="101">
        <v>44287</v>
      </c>
      <c r="H49" s="120"/>
      <c r="I49" s="119"/>
      <c r="J49" s="119"/>
      <c r="K49" s="14" t="s">
        <v>176</v>
      </c>
    </row>
    <row r="50" spans="1:11" x14ac:dyDescent="0.2">
      <c r="A50" s="48" t="s">
        <v>101</v>
      </c>
      <c r="B50" s="7" t="s">
        <v>48</v>
      </c>
      <c r="C50" s="105">
        <v>0</v>
      </c>
      <c r="D50" s="106">
        <v>385000</v>
      </c>
      <c r="E50" s="107"/>
      <c r="F50" s="108">
        <f>SUM(C50+D50+E50)</f>
        <v>385000</v>
      </c>
      <c r="G50" s="102">
        <v>44287</v>
      </c>
      <c r="H50" s="120"/>
      <c r="I50" s="119"/>
      <c r="J50" s="119"/>
      <c r="K50" s="14" t="s">
        <v>176</v>
      </c>
    </row>
    <row r="51" spans="1:11" x14ac:dyDescent="0.2">
      <c r="A51" s="48" t="s">
        <v>102</v>
      </c>
      <c r="B51" s="7" t="s">
        <v>127</v>
      </c>
      <c r="C51" s="105">
        <v>1530000</v>
      </c>
      <c r="D51" s="106">
        <v>0</v>
      </c>
      <c r="E51" s="107"/>
      <c r="F51" s="108">
        <f>SUM(C51+D51+E51)</f>
        <v>1530000</v>
      </c>
      <c r="G51" s="102">
        <v>44287</v>
      </c>
      <c r="H51" s="120"/>
      <c r="I51" s="119"/>
      <c r="J51" s="119"/>
      <c r="K51" s="14" t="s">
        <v>177</v>
      </c>
    </row>
    <row r="52" spans="1:11" x14ac:dyDescent="0.2">
      <c r="A52" s="48" t="s">
        <v>103</v>
      </c>
      <c r="B52" s="7" t="s">
        <v>50</v>
      </c>
      <c r="C52" s="105">
        <v>2050000</v>
      </c>
      <c r="D52" s="106">
        <v>0</v>
      </c>
      <c r="E52" s="107"/>
      <c r="F52" s="108">
        <f>SUM(C52+D52+E52)</f>
        <v>2050000</v>
      </c>
      <c r="G52" s="102">
        <v>44287</v>
      </c>
      <c r="H52" s="126" t="s">
        <v>158</v>
      </c>
      <c r="I52" s="119"/>
      <c r="J52" s="119"/>
      <c r="K52" s="14"/>
    </row>
    <row r="53" spans="1:11" x14ac:dyDescent="0.2">
      <c r="A53" s="48" t="s">
        <v>104</v>
      </c>
      <c r="B53" s="7" t="s">
        <v>51</v>
      </c>
      <c r="C53" s="105">
        <v>8100000</v>
      </c>
      <c r="D53" s="106">
        <v>500000</v>
      </c>
      <c r="E53" s="107"/>
      <c r="F53" s="108">
        <f>SUM(C53+D53+E53)</f>
        <v>8600000</v>
      </c>
      <c r="G53" s="102">
        <v>44287</v>
      </c>
      <c r="H53" s="120"/>
      <c r="I53" s="119"/>
      <c r="J53" s="119"/>
      <c r="K53" s="14" t="s">
        <v>172</v>
      </c>
    </row>
    <row r="54" spans="1:11" x14ac:dyDescent="0.2">
      <c r="A54" s="48" t="s">
        <v>105</v>
      </c>
      <c r="B54" s="7" t="s">
        <v>54</v>
      </c>
      <c r="C54" s="105">
        <v>432000</v>
      </c>
      <c r="D54" s="106"/>
      <c r="E54" s="107"/>
      <c r="F54" s="108">
        <f>SUM(C54+D54+E54)</f>
        <v>432000</v>
      </c>
      <c r="G54" s="102"/>
      <c r="H54" s="120"/>
      <c r="I54" s="119"/>
      <c r="J54" s="119"/>
      <c r="K54" s="14" t="s">
        <v>176</v>
      </c>
    </row>
    <row r="55" spans="1:11" x14ac:dyDescent="0.2">
      <c r="A55" s="48" t="s">
        <v>106</v>
      </c>
      <c r="B55" s="7" t="s">
        <v>55</v>
      </c>
      <c r="C55" s="105">
        <v>2700000</v>
      </c>
      <c r="D55" s="106">
        <v>380000</v>
      </c>
      <c r="E55" s="107"/>
      <c r="F55" s="108">
        <f>SUM(C55+D55+E55)</f>
        <v>3080000</v>
      </c>
      <c r="G55" s="102">
        <v>44287</v>
      </c>
      <c r="H55" s="120"/>
      <c r="I55" s="119"/>
      <c r="J55" s="119"/>
      <c r="K55" s="14" t="s">
        <v>176</v>
      </c>
    </row>
    <row r="56" spans="1:11" x14ac:dyDescent="0.2">
      <c r="A56" s="48" t="s">
        <v>107</v>
      </c>
      <c r="B56" s="7" t="s">
        <v>56</v>
      </c>
      <c r="C56" s="105">
        <v>395000</v>
      </c>
      <c r="D56" s="106"/>
      <c r="E56" s="107"/>
      <c r="F56" s="108">
        <f>SUM(C56+D56+E56)</f>
        <v>395000</v>
      </c>
      <c r="G56" s="102">
        <v>44287</v>
      </c>
      <c r="H56" s="120"/>
      <c r="I56" s="119"/>
      <c r="J56" s="119"/>
      <c r="K56" s="14" t="s">
        <v>176</v>
      </c>
    </row>
    <row r="57" spans="1:11" x14ac:dyDescent="0.2">
      <c r="A57" s="48" t="s">
        <v>108</v>
      </c>
      <c r="B57" s="7" t="s">
        <v>57</v>
      </c>
      <c r="C57" s="105">
        <v>1050000</v>
      </c>
      <c r="D57" s="106">
        <v>0</v>
      </c>
      <c r="E57" s="107"/>
      <c r="F57" s="108">
        <f>SUM(C57+D57+E57)</f>
        <v>1050000</v>
      </c>
      <c r="G57" s="102">
        <v>44287</v>
      </c>
      <c r="H57" s="120"/>
      <c r="I57" s="119"/>
      <c r="J57" s="119"/>
      <c r="K57" s="14" t="s">
        <v>176</v>
      </c>
    </row>
    <row r="58" spans="1:11" x14ac:dyDescent="0.2">
      <c r="A58" s="48" t="s">
        <v>109</v>
      </c>
      <c r="B58" s="7" t="s">
        <v>58</v>
      </c>
      <c r="C58" s="105">
        <v>0</v>
      </c>
      <c r="D58" s="106">
        <v>10000</v>
      </c>
      <c r="E58" s="107"/>
      <c r="F58" s="108">
        <f>SUM(C58+D58+E58)</f>
        <v>10000</v>
      </c>
      <c r="G58" s="102"/>
      <c r="H58" s="120"/>
      <c r="I58" s="119"/>
      <c r="J58" s="119"/>
      <c r="K58" s="14" t="s">
        <v>176</v>
      </c>
    </row>
    <row r="59" spans="1:11" s="11" customFormat="1" x14ac:dyDescent="0.2">
      <c r="A59" s="50" t="s">
        <v>109</v>
      </c>
      <c r="B59" s="8" t="s">
        <v>59</v>
      </c>
      <c r="C59" s="109">
        <v>1855000</v>
      </c>
      <c r="D59" s="100">
        <v>0</v>
      </c>
      <c r="E59" s="110"/>
      <c r="F59" s="108">
        <f>SUM(C59+D59+E59)</f>
        <v>1855000</v>
      </c>
      <c r="G59" s="101">
        <v>44287</v>
      </c>
      <c r="H59" s="120"/>
      <c r="I59" s="119"/>
      <c r="J59" s="119"/>
      <c r="K59" s="14" t="s">
        <v>180</v>
      </c>
    </row>
    <row r="60" spans="1:11" x14ac:dyDescent="0.2">
      <c r="A60" s="48" t="s">
        <v>110</v>
      </c>
      <c r="B60" s="7" t="s">
        <v>60</v>
      </c>
      <c r="C60" s="105">
        <v>6885000</v>
      </c>
      <c r="D60" s="106">
        <v>1075000</v>
      </c>
      <c r="E60" s="107"/>
      <c r="F60" s="108">
        <f>SUM(C60+D60+E60)</f>
        <v>7960000</v>
      </c>
      <c r="G60" s="102">
        <v>44287</v>
      </c>
      <c r="H60" s="120"/>
      <c r="I60" s="119"/>
      <c r="J60" s="119"/>
      <c r="K60" s="14" t="s">
        <v>176</v>
      </c>
    </row>
    <row r="61" spans="1:11" s="5" customFormat="1" x14ac:dyDescent="0.2">
      <c r="A61" s="50" t="s">
        <v>111</v>
      </c>
      <c r="B61" s="8" t="s">
        <v>61</v>
      </c>
      <c r="C61" s="105">
        <v>900000</v>
      </c>
      <c r="D61" s="106">
        <v>125000</v>
      </c>
      <c r="E61" s="107"/>
      <c r="F61" s="108">
        <f>SUM(C61+D61+E61)</f>
        <v>1025000</v>
      </c>
      <c r="G61" s="101">
        <v>44287</v>
      </c>
      <c r="H61" s="120"/>
      <c r="I61" s="119"/>
      <c r="J61" s="119"/>
      <c r="K61" s="14" t="s">
        <v>176</v>
      </c>
    </row>
    <row r="62" spans="1:11" x14ac:dyDescent="0.2">
      <c r="A62" s="48" t="s">
        <v>112</v>
      </c>
      <c r="B62" s="7" t="s">
        <v>62</v>
      </c>
      <c r="C62" s="105">
        <v>4715000</v>
      </c>
      <c r="D62" s="106">
        <v>390000</v>
      </c>
      <c r="E62" s="107"/>
      <c r="F62" s="108">
        <f>SUM(C62+D62+E62)</f>
        <v>5105000</v>
      </c>
      <c r="G62" s="102">
        <v>44287</v>
      </c>
      <c r="H62" s="120"/>
      <c r="I62" s="119"/>
      <c r="J62" s="119"/>
      <c r="K62" s="14" t="s">
        <v>176</v>
      </c>
    </row>
    <row r="63" spans="1:11" x14ac:dyDescent="0.2">
      <c r="A63" s="48" t="s">
        <v>113</v>
      </c>
      <c r="B63" s="7" t="s">
        <v>63</v>
      </c>
      <c r="C63" s="105">
        <v>1340000</v>
      </c>
      <c r="D63" s="106">
        <v>125000</v>
      </c>
      <c r="E63" s="107"/>
      <c r="F63" s="108">
        <f>SUM(C63+D63+E63)</f>
        <v>1465000</v>
      </c>
      <c r="G63" s="102">
        <v>44287</v>
      </c>
      <c r="H63" s="120"/>
      <c r="I63" s="119"/>
      <c r="J63" s="119"/>
      <c r="K63" s="14" t="s">
        <v>176</v>
      </c>
    </row>
    <row r="64" spans="1:11" x14ac:dyDescent="0.2">
      <c r="A64" s="48" t="s">
        <v>113</v>
      </c>
      <c r="B64" s="7" t="s">
        <v>64</v>
      </c>
      <c r="C64" s="105">
        <v>680000</v>
      </c>
      <c r="D64" s="106">
        <v>0</v>
      </c>
      <c r="E64" s="107"/>
      <c r="F64" s="108">
        <f>SUM(C64+D64+E64)</f>
        <v>680000</v>
      </c>
      <c r="G64" s="102">
        <v>44287</v>
      </c>
      <c r="H64" s="120"/>
      <c r="I64" s="119"/>
      <c r="J64" s="119"/>
      <c r="K64" s="14" t="s">
        <v>176</v>
      </c>
    </row>
    <row r="65" spans="1:11" x14ac:dyDescent="0.2">
      <c r="A65" s="48" t="s">
        <v>114</v>
      </c>
      <c r="B65" s="7" t="s">
        <v>65</v>
      </c>
      <c r="C65" s="105">
        <v>1725000</v>
      </c>
      <c r="D65" s="106">
        <v>140000</v>
      </c>
      <c r="E65" s="107"/>
      <c r="F65" s="108">
        <f>SUM(C65+D65+E65)</f>
        <v>1865000</v>
      </c>
      <c r="G65" s="102">
        <v>44287</v>
      </c>
      <c r="H65" s="120"/>
      <c r="I65" s="119"/>
      <c r="J65" s="119"/>
      <c r="K65" s="14" t="s">
        <v>172</v>
      </c>
    </row>
    <row r="66" spans="1:11" x14ac:dyDescent="0.2">
      <c r="A66" s="48" t="s">
        <v>115</v>
      </c>
      <c r="B66" s="7" t="s">
        <v>66</v>
      </c>
      <c r="C66" s="105">
        <v>160000</v>
      </c>
      <c r="D66" s="106">
        <v>80000</v>
      </c>
      <c r="E66" s="107"/>
      <c r="F66" s="108">
        <f>SUM(C66+D66+E66)</f>
        <v>240000</v>
      </c>
      <c r="G66" s="102">
        <v>44287</v>
      </c>
      <c r="H66" s="120"/>
      <c r="I66" s="119"/>
      <c r="J66" s="119"/>
      <c r="K66" s="14" t="s">
        <v>176</v>
      </c>
    </row>
    <row r="67" spans="1:11" x14ac:dyDescent="0.2">
      <c r="A67" s="48" t="s">
        <v>121</v>
      </c>
      <c r="B67" s="7" t="s">
        <v>141</v>
      </c>
      <c r="C67" s="105">
        <v>3000000</v>
      </c>
      <c r="D67" s="106"/>
      <c r="E67" s="107"/>
      <c r="F67" s="108">
        <f>SUM(C67+D67+E67)</f>
        <v>3000000</v>
      </c>
      <c r="G67" s="102">
        <v>43888</v>
      </c>
      <c r="H67" s="120"/>
      <c r="I67" s="119"/>
      <c r="J67" s="119"/>
      <c r="K67" s="14" t="s">
        <v>181</v>
      </c>
    </row>
    <row r="68" spans="1:11" x14ac:dyDescent="0.2">
      <c r="A68" s="48" t="s">
        <v>125</v>
      </c>
      <c r="B68" s="7" t="s">
        <v>126</v>
      </c>
      <c r="C68" s="105">
        <v>11000</v>
      </c>
      <c r="D68" s="106"/>
      <c r="E68" s="107"/>
      <c r="F68" s="108">
        <f>SUM(C68+D68+E68)</f>
        <v>11000</v>
      </c>
      <c r="G68" s="102"/>
      <c r="H68" s="120"/>
      <c r="I68" s="119"/>
      <c r="J68" s="119"/>
      <c r="K68" s="14" t="s">
        <v>172</v>
      </c>
    </row>
    <row r="69" spans="1:11" x14ac:dyDescent="0.2">
      <c r="A69" s="48" t="s">
        <v>129</v>
      </c>
      <c r="B69" s="7" t="s">
        <v>130</v>
      </c>
      <c r="C69" s="105">
        <v>5774000</v>
      </c>
      <c r="D69" s="106">
        <v>514000</v>
      </c>
      <c r="E69" s="107"/>
      <c r="F69" s="108">
        <f>SUM(C69+D69+E69)</f>
        <v>6288000</v>
      </c>
      <c r="G69" s="102"/>
      <c r="H69" s="120"/>
      <c r="I69" s="119"/>
      <c r="J69" s="119"/>
      <c r="K69" s="14" t="s">
        <v>158</v>
      </c>
    </row>
    <row r="70" spans="1:11" x14ac:dyDescent="0.2">
      <c r="A70" s="48" t="s">
        <v>131</v>
      </c>
      <c r="B70" s="7" t="s">
        <v>132</v>
      </c>
      <c r="C70" s="105">
        <v>31000</v>
      </c>
      <c r="D70" s="106"/>
      <c r="E70" s="107"/>
      <c r="F70" s="108">
        <f>SUM(C70+D70+E70)</f>
        <v>31000</v>
      </c>
      <c r="G70" s="102"/>
      <c r="H70" s="120"/>
      <c r="I70" s="119"/>
      <c r="J70" s="119"/>
      <c r="K70" s="14" t="s">
        <v>177</v>
      </c>
    </row>
    <row r="71" spans="1:11" x14ac:dyDescent="0.2">
      <c r="A71" s="48" t="s">
        <v>137</v>
      </c>
      <c r="B71" s="7" t="s">
        <v>140</v>
      </c>
      <c r="C71" s="105">
        <v>3934000</v>
      </c>
      <c r="D71" s="106"/>
      <c r="E71" s="107"/>
      <c r="F71" s="108">
        <f>SUM(C71+D71+E71)</f>
        <v>3934000</v>
      </c>
      <c r="G71" s="102"/>
      <c r="H71" s="120"/>
      <c r="I71" s="119"/>
      <c r="J71" s="119"/>
      <c r="K71" s="14" t="s">
        <v>172</v>
      </c>
    </row>
    <row r="72" spans="1:11" x14ac:dyDescent="0.2">
      <c r="A72" s="48" t="s">
        <v>134</v>
      </c>
      <c r="B72" s="7" t="s">
        <v>133</v>
      </c>
      <c r="C72" s="105">
        <v>6614000</v>
      </c>
      <c r="D72" s="106"/>
      <c r="E72" s="107"/>
      <c r="F72" s="108">
        <f>SUM(C72+D72+E72)</f>
        <v>6614000</v>
      </c>
      <c r="G72" s="102"/>
      <c r="H72" s="120"/>
      <c r="I72" s="119"/>
      <c r="J72" s="119"/>
      <c r="K72" s="14" t="s">
        <v>172</v>
      </c>
    </row>
    <row r="73" spans="1:11" x14ac:dyDescent="0.2">
      <c r="A73" s="48" t="s">
        <v>134</v>
      </c>
      <c r="B73" s="7" t="s">
        <v>138</v>
      </c>
      <c r="C73" s="105">
        <v>0</v>
      </c>
      <c r="D73" s="106">
        <v>485000</v>
      </c>
      <c r="E73" s="107"/>
      <c r="F73" s="108">
        <f>SUM(C73+D73+E73)</f>
        <v>485000</v>
      </c>
      <c r="G73" s="102"/>
      <c r="H73" s="120"/>
      <c r="I73" s="119"/>
      <c r="J73" s="119"/>
      <c r="K73" s="14" t="s">
        <v>172</v>
      </c>
    </row>
    <row r="74" spans="1:11" x14ac:dyDescent="0.2">
      <c r="A74" s="48" t="s">
        <v>134</v>
      </c>
      <c r="B74" s="7" t="s">
        <v>139</v>
      </c>
      <c r="C74" s="105">
        <v>0</v>
      </c>
      <c r="D74" s="106">
        <v>335000</v>
      </c>
      <c r="E74" s="107"/>
      <c r="F74" s="108">
        <f>SUM(C74+D74+E74)</f>
        <v>335000</v>
      </c>
      <c r="G74" s="102"/>
      <c r="H74" s="120"/>
      <c r="I74" s="119"/>
      <c r="J74" s="119"/>
      <c r="K74" s="14" t="s">
        <v>172</v>
      </c>
    </row>
    <row r="75" spans="1:11" s="11" customFormat="1" x14ac:dyDescent="0.2">
      <c r="A75" s="50" t="s">
        <v>134</v>
      </c>
      <c r="B75" s="51" t="s">
        <v>135</v>
      </c>
      <c r="C75" s="113">
        <v>0</v>
      </c>
      <c r="D75" s="100">
        <v>100000</v>
      </c>
      <c r="E75" s="110"/>
      <c r="F75" s="108">
        <f>SUM(C75+D75+E75)</f>
        <v>100000</v>
      </c>
      <c r="G75" s="101"/>
      <c r="H75" s="120"/>
      <c r="I75" s="119"/>
      <c r="J75" s="119"/>
      <c r="K75" s="14"/>
    </row>
    <row r="76" spans="1:11" s="11" customFormat="1" x14ac:dyDescent="0.2">
      <c r="A76" s="50" t="s">
        <v>134</v>
      </c>
      <c r="B76" s="51" t="s">
        <v>136</v>
      </c>
      <c r="C76" s="109">
        <v>0</v>
      </c>
      <c r="D76" s="100">
        <v>84000</v>
      </c>
      <c r="E76" s="110"/>
      <c r="F76" s="108">
        <f>SUM(C76+D76+E76)</f>
        <v>84000</v>
      </c>
      <c r="G76" s="101"/>
      <c r="H76" s="120"/>
      <c r="I76" s="119"/>
      <c r="J76" s="119"/>
      <c r="K76" s="14"/>
    </row>
    <row r="77" spans="1:11" s="11" customFormat="1" ht="15" thickBot="1" x14ac:dyDescent="0.25">
      <c r="B77" s="13"/>
      <c r="C77" s="33"/>
      <c r="D77" s="34"/>
      <c r="E77" s="40"/>
      <c r="F77" s="35"/>
      <c r="G77" s="89"/>
      <c r="H77" s="121"/>
      <c r="I77" s="122"/>
      <c r="J77" s="122"/>
      <c r="K77" s="34"/>
    </row>
    <row r="78" spans="1:11" s="11" customFormat="1" ht="15.75" thickBot="1" x14ac:dyDescent="0.3">
      <c r="A78" s="72" t="s">
        <v>155</v>
      </c>
      <c r="B78" s="73"/>
      <c r="C78" s="114">
        <f>SUM(C8:C77)</f>
        <v>150614000</v>
      </c>
      <c r="D78" s="114">
        <f>SUM(D8:D77)</f>
        <v>15508000</v>
      </c>
      <c r="E78" s="114"/>
      <c r="F78" s="115">
        <f>SUM(F8:F77)</f>
        <v>166122000</v>
      </c>
      <c r="G78" s="90"/>
      <c r="H78" s="74"/>
      <c r="I78" s="117"/>
      <c r="J78" s="117"/>
      <c r="K78" s="75"/>
    </row>
    <row r="79" spans="1:11" s="11" customFormat="1" ht="15" thickTop="1" x14ac:dyDescent="0.2">
      <c r="B79" s="13"/>
      <c r="C79" s="76"/>
      <c r="D79" s="77"/>
      <c r="E79" s="78"/>
      <c r="F79" s="78"/>
      <c r="G79" s="91"/>
      <c r="H79" s="36"/>
      <c r="I79" s="37"/>
      <c r="J79" s="116"/>
      <c r="K79" s="37"/>
    </row>
    <row r="80" spans="1:11" s="11" customFormat="1" ht="15" x14ac:dyDescent="0.25">
      <c r="A80" s="38" t="s">
        <v>151</v>
      </c>
      <c r="B80" s="13"/>
      <c r="C80" s="33"/>
      <c r="D80" s="34"/>
      <c r="E80" s="40"/>
      <c r="F80" s="81"/>
      <c r="G80" s="91"/>
      <c r="H80" s="36"/>
      <c r="I80" s="37"/>
      <c r="J80" s="37"/>
      <c r="K80" s="37"/>
    </row>
    <row r="81" spans="1:11" s="11" customFormat="1" ht="15" x14ac:dyDescent="0.25">
      <c r="A81" s="38"/>
      <c r="B81" s="13"/>
      <c r="C81" s="33"/>
      <c r="D81" s="34"/>
      <c r="E81" s="40"/>
      <c r="F81" s="81"/>
      <c r="G81" s="91"/>
      <c r="H81" s="36"/>
      <c r="I81" s="37"/>
      <c r="J81" s="37"/>
      <c r="K81" s="37"/>
    </row>
    <row r="82" spans="1:11" s="11" customFormat="1" x14ac:dyDescent="0.2">
      <c r="A82" s="27"/>
      <c r="B82" s="80" t="s">
        <v>8</v>
      </c>
      <c r="C82" s="12"/>
      <c r="D82" s="14"/>
      <c r="E82" s="100">
        <v>159565</v>
      </c>
      <c r="F82" s="107">
        <f>SUM(C82+D82+E82)</f>
        <v>159565</v>
      </c>
      <c r="G82" s="96"/>
      <c r="H82" s="27"/>
      <c r="I82" s="15"/>
      <c r="J82" s="15"/>
      <c r="K82" s="15"/>
    </row>
    <row r="83" spans="1:11" s="11" customFormat="1" x14ac:dyDescent="0.2">
      <c r="A83" s="27"/>
      <c r="B83" s="80" t="s">
        <v>67</v>
      </c>
      <c r="C83" s="12"/>
      <c r="D83" s="14"/>
      <c r="E83" s="100">
        <v>24534</v>
      </c>
      <c r="F83" s="107">
        <f>SUM(C83+D83+E83)</f>
        <v>24534</v>
      </c>
      <c r="G83" s="96"/>
      <c r="H83" s="27"/>
      <c r="I83" s="15"/>
      <c r="J83" s="15"/>
      <c r="K83" s="15"/>
    </row>
    <row r="84" spans="1:11" s="11" customFormat="1" x14ac:dyDescent="0.2">
      <c r="A84" s="27"/>
      <c r="B84" s="80" t="s">
        <v>14</v>
      </c>
      <c r="C84" s="12"/>
      <c r="D84" s="14"/>
      <c r="E84" s="100">
        <v>26530</v>
      </c>
      <c r="F84" s="107">
        <f>SUM(C84+D84+E84)</f>
        <v>26530</v>
      </c>
      <c r="G84" s="96"/>
      <c r="H84" s="27"/>
      <c r="I84" s="15"/>
      <c r="J84" s="15"/>
      <c r="K84" s="15"/>
    </row>
    <row r="85" spans="1:11" s="11" customFormat="1" x14ac:dyDescent="0.2">
      <c r="A85" s="27"/>
      <c r="B85" s="80" t="s">
        <v>17</v>
      </c>
      <c r="C85" s="12"/>
      <c r="D85" s="14"/>
      <c r="E85" s="100">
        <v>50209</v>
      </c>
      <c r="F85" s="107">
        <f>SUM(C85+D85+E85)</f>
        <v>50209</v>
      </c>
      <c r="G85" s="96"/>
      <c r="H85" s="27"/>
      <c r="I85" s="15"/>
      <c r="J85" s="15"/>
      <c r="K85" s="15"/>
    </row>
    <row r="86" spans="1:11" s="11" customFormat="1" x14ac:dyDescent="0.2">
      <c r="A86" s="27"/>
      <c r="B86" s="80" t="s">
        <v>25</v>
      </c>
      <c r="C86" s="12"/>
      <c r="D86" s="14"/>
      <c r="E86" s="100">
        <v>45169</v>
      </c>
      <c r="F86" s="107">
        <f>SUM(C86+D86+E86)</f>
        <v>45169</v>
      </c>
      <c r="G86" s="96"/>
      <c r="H86" s="27"/>
      <c r="I86" s="15"/>
      <c r="J86" s="15"/>
      <c r="K86" s="15"/>
    </row>
    <row r="87" spans="1:11" s="11" customFormat="1" x14ac:dyDescent="0.2">
      <c r="A87" s="27"/>
      <c r="B87" s="80" t="s">
        <v>26</v>
      </c>
      <c r="C87" s="12"/>
      <c r="D87" s="14"/>
      <c r="E87" s="100">
        <v>3518</v>
      </c>
      <c r="F87" s="107">
        <f>SUM(C87+D87+E87)</f>
        <v>3518</v>
      </c>
      <c r="G87" s="96"/>
      <c r="H87" s="27"/>
      <c r="I87" s="15"/>
      <c r="J87" s="15"/>
      <c r="K87" s="15"/>
    </row>
    <row r="88" spans="1:11" s="11" customFormat="1" x14ac:dyDescent="0.2">
      <c r="A88" s="27"/>
      <c r="B88" s="80" t="s">
        <v>30</v>
      </c>
      <c r="C88" s="12"/>
      <c r="D88" s="14"/>
      <c r="E88" s="100">
        <v>28500</v>
      </c>
      <c r="F88" s="107">
        <f>SUM(C88+D88+E88)</f>
        <v>28500</v>
      </c>
      <c r="G88" s="96"/>
      <c r="H88" s="27"/>
      <c r="I88" s="15"/>
      <c r="J88" s="15"/>
      <c r="K88" s="15"/>
    </row>
    <row r="89" spans="1:11" s="11" customFormat="1" x14ac:dyDescent="0.2">
      <c r="A89" s="27"/>
      <c r="B89" s="80" t="s">
        <v>29</v>
      </c>
      <c r="C89" s="12"/>
      <c r="D89" s="14"/>
      <c r="E89" s="100">
        <v>55438</v>
      </c>
      <c r="F89" s="107">
        <f>SUM(C89+D89+E89)</f>
        <v>55438</v>
      </c>
      <c r="G89" s="96"/>
      <c r="H89" s="27"/>
      <c r="I89" s="15"/>
      <c r="J89" s="15"/>
      <c r="K89" s="15"/>
    </row>
    <row r="90" spans="1:11" s="11" customFormat="1" x14ac:dyDescent="0.2">
      <c r="A90" s="27"/>
      <c r="B90" s="80" t="s">
        <v>43</v>
      </c>
      <c r="C90" s="12"/>
      <c r="D90" s="14"/>
      <c r="E90" s="100">
        <v>51159</v>
      </c>
      <c r="F90" s="107">
        <f>SUM(C90+D90+E90)</f>
        <v>51159</v>
      </c>
      <c r="G90" s="96"/>
      <c r="H90" s="27"/>
      <c r="I90" s="15"/>
      <c r="J90" s="15"/>
      <c r="K90" s="15"/>
    </row>
    <row r="91" spans="1:11" s="11" customFormat="1" x14ac:dyDescent="0.2">
      <c r="A91" s="27"/>
      <c r="B91" s="80" t="s">
        <v>49</v>
      </c>
      <c r="C91" s="12"/>
      <c r="D91" s="14"/>
      <c r="E91" s="100">
        <v>2282</v>
      </c>
      <c r="F91" s="107">
        <f>SUM(C91+D91+E91)</f>
        <v>2282</v>
      </c>
      <c r="G91" s="96"/>
      <c r="H91" s="27"/>
      <c r="I91" s="15"/>
      <c r="J91" s="15"/>
      <c r="K91" s="15"/>
    </row>
    <row r="92" spans="1:11" s="11" customFormat="1" x14ac:dyDescent="0.2">
      <c r="A92" s="27"/>
      <c r="B92" s="80" t="s">
        <v>52</v>
      </c>
      <c r="C92" s="12"/>
      <c r="D92" s="14"/>
      <c r="E92" s="100">
        <v>32712</v>
      </c>
      <c r="F92" s="107">
        <f>SUM(C92+D92+E92)</f>
        <v>32712</v>
      </c>
      <c r="G92" s="96"/>
      <c r="H92" s="27"/>
      <c r="I92" s="15"/>
      <c r="J92" s="15"/>
      <c r="K92" s="15"/>
    </row>
    <row r="93" spans="1:11" s="11" customFormat="1" x14ac:dyDescent="0.2">
      <c r="A93" s="27"/>
      <c r="B93" s="80" t="s">
        <v>53</v>
      </c>
      <c r="C93" s="12"/>
      <c r="D93" s="14"/>
      <c r="E93" s="100">
        <v>33187</v>
      </c>
      <c r="F93" s="107">
        <f>SUM(C93+D93+E93)</f>
        <v>33187</v>
      </c>
      <c r="G93" s="96"/>
      <c r="H93" s="27"/>
      <c r="I93" s="15"/>
      <c r="J93" s="15"/>
      <c r="K93" s="15"/>
    </row>
    <row r="94" spans="1:11" s="11" customFormat="1" ht="15" thickBot="1" x14ac:dyDescent="0.25">
      <c r="B94" s="13"/>
      <c r="C94" s="33"/>
      <c r="D94" s="34"/>
      <c r="E94" s="40"/>
      <c r="F94" s="81">
        <f>SUM(C94+D94+E94)</f>
        <v>0</v>
      </c>
      <c r="G94" s="92"/>
      <c r="H94" s="36"/>
      <c r="I94" s="37"/>
      <c r="J94" s="37"/>
      <c r="K94" s="37"/>
    </row>
    <row r="95" spans="1:11" s="11" customFormat="1" ht="15.75" thickBot="1" x14ac:dyDescent="0.3">
      <c r="A95" s="73" t="s">
        <v>152</v>
      </c>
      <c r="B95" s="73"/>
      <c r="C95" s="79">
        <f>SUM(C82:C94)</f>
        <v>0</v>
      </c>
      <c r="D95" s="79">
        <f t="shared" ref="D95:E95" si="0">SUM(D82:D94)</f>
        <v>0</v>
      </c>
      <c r="E95" s="127">
        <f t="shared" si="0"/>
        <v>512803</v>
      </c>
      <c r="F95" s="128">
        <f>SUM(C95+D95+E95)</f>
        <v>512803</v>
      </c>
      <c r="G95" s="93"/>
      <c r="H95" s="74"/>
      <c r="I95" s="75"/>
      <c r="J95" s="75"/>
      <c r="K95" s="75"/>
    </row>
    <row r="96" spans="1:11" s="11" customFormat="1" ht="15" thickTop="1" x14ac:dyDescent="0.2">
      <c r="B96" s="13"/>
      <c r="C96" s="33"/>
      <c r="D96" s="34"/>
      <c r="E96" s="40"/>
      <c r="F96" s="35"/>
      <c r="G96" s="89"/>
      <c r="H96" s="36"/>
      <c r="I96" s="37"/>
      <c r="J96" s="37"/>
      <c r="K96" s="37"/>
    </row>
    <row r="97" spans="1:11" s="11" customFormat="1" ht="15" thickBot="1" x14ac:dyDescent="0.25">
      <c r="B97" s="13"/>
      <c r="C97" s="33"/>
      <c r="D97" s="34"/>
      <c r="E97" s="40"/>
      <c r="F97" s="35"/>
      <c r="G97" s="89"/>
      <c r="H97" s="36"/>
      <c r="I97" s="37"/>
      <c r="J97" s="37"/>
      <c r="K97" s="37"/>
    </row>
    <row r="98" spans="1:11" ht="15.75" thickBot="1" x14ac:dyDescent="0.3">
      <c r="A98" s="29" t="s">
        <v>118</v>
      </c>
      <c r="B98" s="30"/>
      <c r="C98" s="129">
        <f>SUM(C78+C95)</f>
        <v>150614000</v>
      </c>
      <c r="D98" s="129">
        <f t="shared" ref="D98:F98" si="1">SUM(D78+D95)</f>
        <v>15508000</v>
      </c>
      <c r="E98" s="129">
        <f t="shared" si="1"/>
        <v>512803</v>
      </c>
      <c r="F98" s="129">
        <f t="shared" si="1"/>
        <v>166634803</v>
      </c>
      <c r="G98" s="94"/>
      <c r="H98" s="31"/>
      <c r="I98" s="32"/>
      <c r="J98" s="32"/>
      <c r="K98" s="32"/>
    </row>
    <row r="99" spans="1:11" ht="15" thickTop="1" x14ac:dyDescent="0.2">
      <c r="B99" s="3"/>
      <c r="C99" s="4"/>
      <c r="D99" s="4"/>
      <c r="E99" s="4"/>
      <c r="F99" s="4"/>
    </row>
    <row r="101" spans="1:11" ht="15.75" thickBot="1" x14ac:dyDescent="0.3">
      <c r="A101" s="98" t="s">
        <v>159</v>
      </c>
    </row>
    <row r="102" spans="1:11" x14ac:dyDescent="0.2">
      <c r="A102" s="6" t="s">
        <v>167</v>
      </c>
    </row>
    <row r="103" spans="1:11" s="6" customFormat="1" x14ac:dyDescent="0.2">
      <c r="A103" s="99" t="s">
        <v>165</v>
      </c>
      <c r="C103" s="1"/>
      <c r="D103" s="1"/>
      <c r="E103" s="1"/>
      <c r="F103" s="1"/>
    </row>
    <row r="104" spans="1:11" s="6" customFormat="1" x14ac:dyDescent="0.2">
      <c r="A104" s="99" t="s">
        <v>166</v>
      </c>
      <c r="C104" s="1"/>
      <c r="D104" s="1"/>
      <c r="E104" s="1"/>
      <c r="F104" s="1"/>
    </row>
    <row r="105" spans="1:11" x14ac:dyDescent="0.2">
      <c r="A105" s="97" t="s">
        <v>160</v>
      </c>
    </row>
    <row r="106" spans="1:11" x14ac:dyDescent="0.2">
      <c r="A106" s="97" t="s">
        <v>161</v>
      </c>
    </row>
    <row r="107" spans="1:11" x14ac:dyDescent="0.2">
      <c r="A107" s="97" t="s">
        <v>162</v>
      </c>
    </row>
    <row r="108" spans="1:11" x14ac:dyDescent="0.2">
      <c r="A108" s="97" t="s">
        <v>163</v>
      </c>
    </row>
    <row r="109" spans="1:11" x14ac:dyDescent="0.2">
      <c r="A109" s="97" t="s">
        <v>164</v>
      </c>
    </row>
  </sheetData>
  <mergeCells count="1">
    <mergeCell ref="I3:J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Brandverzekering</vt:lpstr>
    </vt:vector>
  </TitlesOfParts>
  <Company>Hof van Twente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Huisstede-Koenderink, E.M.</dc:creator>
  <cp:lastModifiedBy>van der Meulen, Otto</cp:lastModifiedBy>
  <cp:lastPrinted>2013-12-17T10:32:33Z</cp:lastPrinted>
  <dcterms:created xsi:type="dcterms:W3CDTF">2013-01-31T07:25:25Z</dcterms:created>
  <dcterms:modified xsi:type="dcterms:W3CDTF">2021-10-15T16:54:22Z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2021-10-15T06:55:47Z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33273512-802f-4914-9c30-20ad949289a7</vt:lpwstr>
  </property>
  <property fmtid="{D5CDD505-2E9C-101B-9397-08002B2CF9AE}" pid="10" name="MSIP_Label_38f1469a-2c2a-4aee-b92b-090d4c5468ff_ContentBits">
    <vt:lpwstr>0</vt:lpwstr>
  </property>
</Properties>
</file>