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m\Desktop\01 Bestek voorbereiding\"/>
    </mc:Choice>
  </mc:AlternateContent>
  <bookViews>
    <workbookView xWindow="0" yWindow="0" windowWidth="24000" windowHeight="9000"/>
  </bookViews>
  <sheets>
    <sheet name="Blad1" sheetId="1" r:id="rId1"/>
  </sheets>
  <definedNames>
    <definedName name="_xlnm.Print_Area" localSheetId="0">Blad1!$A$1:$G$37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S8" i="1"/>
  <c r="S7" i="1"/>
  <c r="S6" i="1"/>
  <c r="F23" i="1" l="1"/>
  <c r="F7" i="1" l="1"/>
  <c r="F22" i="1" l="1"/>
  <c r="F21" i="1"/>
  <c r="F20" i="1"/>
  <c r="F17" i="1"/>
  <c r="F11" i="1"/>
  <c r="F10" i="1"/>
  <c r="F9" i="1"/>
  <c r="F14" i="1" s="1"/>
  <c r="F25" i="1" l="1"/>
</calcChain>
</file>

<file path=xl/sharedStrings.xml><?xml version="1.0" encoding="utf-8"?>
<sst xmlns="http://schemas.openxmlformats.org/spreadsheetml/2006/main" count="60" uniqueCount="52">
  <si>
    <t>Prijs</t>
  </si>
  <si>
    <t>Ledigingskosten glascontainers</t>
  </si>
  <si>
    <t>Kosten per jaar</t>
  </si>
  <si>
    <t>Verwerking glas</t>
  </si>
  <si>
    <t>Naam inschrijver:</t>
  </si>
  <si>
    <t>Naam (dhr/mevr):</t>
  </si>
  <si>
    <t>Functie:</t>
  </si>
  <si>
    <t>Handtekening:</t>
  </si>
  <si>
    <t>Aantal containers</t>
  </si>
  <si>
    <t xml:space="preserve">Totale inschrijfprijs </t>
  </si>
  <si>
    <t xml:space="preserve">kosten  (+) dan wel opbrengsten (-) per ton </t>
  </si>
  <si>
    <t>ton per jaar*</t>
  </si>
  <si>
    <t>*indicatief, er kunnen geen rechten aan ontleend worden</t>
  </si>
  <si>
    <t>Aldus naar waarheid opgemaakt te ................... op …................. 2021</t>
  </si>
  <si>
    <t>Perceel 2, Inzamelen, afvoeren en verwerken van glas</t>
  </si>
  <si>
    <t>Inzamelen ondergrondse verzamelcontainers  glas (s-kleuren gescheiden)</t>
  </si>
  <si>
    <t>Totaal Ledigingen 
per jaar</t>
  </si>
  <si>
    <t xml:space="preserve">Prijs per lediging </t>
  </si>
  <si>
    <t>Wit glas</t>
  </si>
  <si>
    <t>Groen glas</t>
  </si>
  <si>
    <t>Bruin glas</t>
  </si>
  <si>
    <t>DUURZAAMHEID</t>
  </si>
  <si>
    <r>
      <t xml:space="preserve"> </t>
    </r>
    <r>
      <rPr>
        <b/>
        <sz val="9"/>
        <color indexed="8"/>
        <rFont val="Verdana"/>
        <family val="2"/>
      </rPr>
      <t>Antwoord (keuzemenu)</t>
    </r>
  </si>
  <si>
    <t>Puntenscore</t>
  </si>
  <si>
    <t>bio CNG/LNG of beter</t>
  </si>
  <si>
    <t>Alle in te zetten inzamelvoertuigen voldoen aan:</t>
  </si>
  <si>
    <t>diesel Euro 5 norm (=eis) of beter</t>
  </si>
  <si>
    <t>waterstof of electrisch</t>
  </si>
  <si>
    <t>Gunningcriterium Maatschappelijk Verantwoord Ondernemen*</t>
  </si>
  <si>
    <t>Antwoord (keuzemenu)</t>
  </si>
  <si>
    <t>nee</t>
  </si>
  <si>
    <t>Beschikt uw onderneming over een geldig certificaat voor een milieumanagemenstsysteem (ISO 14001)?</t>
  </si>
  <si>
    <t>ja</t>
  </si>
  <si>
    <t>Beschikt uw onderneming over een geldig certificaat voor de MVO prestatieladder (trede 1 t/m 5)?</t>
  </si>
  <si>
    <r>
      <t>Beschikt uw onderneming over een geldig certificaat voor de CO</t>
    </r>
    <r>
      <rPr>
        <vertAlign val="subscript"/>
        <sz val="9"/>
        <color indexed="8"/>
        <rFont val="Verdana"/>
        <family val="2"/>
      </rPr>
      <t>2</t>
    </r>
    <r>
      <rPr>
        <sz val="9"/>
        <color indexed="8"/>
        <rFont val="Verdana"/>
        <family val="2"/>
      </rPr>
      <t xml:space="preserve"> prestatieladder (trede 1 t/m 5)?</t>
    </r>
  </si>
  <si>
    <t>Beschikt uw onderneming over een geldig certificaat voor de PSO prestatieladder (trede 1 t/m 3)?</t>
  </si>
  <si>
    <t>ja, trede 1</t>
  </si>
  <si>
    <t>ja, trede 2</t>
  </si>
  <si>
    <t>Brandstofmotor</t>
  </si>
  <si>
    <t>Te behalen punten</t>
  </si>
  <si>
    <t>diesel Euro 6 norm/EEV of beter</t>
  </si>
  <si>
    <t>hybride of beter</t>
  </si>
  <si>
    <t>CNG/LNG of beter</t>
  </si>
  <si>
    <t>ja, trede 3</t>
  </si>
  <si>
    <t>ja, trede 4</t>
  </si>
  <si>
    <t>ja, trede 5</t>
  </si>
  <si>
    <t>*U dient bij inschrijving de certificaten of bewijsmiddelen voor gelijkwaardigheid in te dienen. Indien deze ontbreken is uw score 0.                              Uw score =</t>
  </si>
  <si>
    <t>Voor de inzet op SROI dient u bij opdracht een plan van aanpak in te dienen waaruit de inzet blijkt en op grond waarvan deze te beoordelen is.</t>
  </si>
  <si>
    <t>euro/jaar 60 punten</t>
  </si>
  <si>
    <t>euro/punt</t>
  </si>
  <si>
    <t>dus per 2% 1 punt</t>
  </si>
  <si>
    <t>Welke inzet voor SROI garandeert u (in % van de ledigingskosten glascontainers per jaar)?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</si>
</sst>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&quot;€&quot;\ #,##0.00_-"/>
  </numFmts>
  <fonts count="18" x14ac:knownFonts="1">
    <font>
      <sz val="11"/>
      <color theme="1"/>
      <name val="Calibri"/>
      <family val="2"/>
      <scheme val="minor"/>
    </font>
    <font>
      <b/>
      <sz val="12"/>
      <color indexed="8"/>
      <name val="Verdana"/>
      <family val="2"/>
    </font>
    <font>
      <b/>
      <sz val="16"/>
      <color indexed="8"/>
      <name val="Verdana"/>
      <family val="2"/>
    </font>
    <font>
      <sz val="9"/>
      <color indexed="8"/>
      <name val="Verdana"/>
      <family val="2"/>
    </font>
    <font>
      <b/>
      <sz val="11"/>
      <color indexed="8"/>
      <name val="Verdana"/>
      <family val="2"/>
    </font>
    <font>
      <b/>
      <sz val="9"/>
      <color indexed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i/>
      <sz val="9"/>
      <color indexed="8"/>
      <name val="Verdana"/>
      <family val="2"/>
    </font>
    <font>
      <sz val="9"/>
      <color theme="1"/>
      <name val="Calibri"/>
      <family val="2"/>
      <scheme val="minor"/>
    </font>
    <font>
      <i/>
      <sz val="9"/>
      <name val="Verdana"/>
      <family val="2"/>
    </font>
    <font>
      <i/>
      <sz val="11"/>
      <name val="Calibri"/>
      <family val="2"/>
      <scheme val="minor"/>
    </font>
    <font>
      <sz val="11"/>
      <color theme="1"/>
      <name val="Verdana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10"/>
      <name val="Verdana"/>
      <family val="2"/>
    </font>
    <font>
      <sz val="11"/>
      <color indexed="8"/>
      <name val="Calibri"/>
      <family val="2"/>
    </font>
    <font>
      <vertAlign val="subscript"/>
      <sz val="9"/>
      <color indexed="8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Border="1" applyAlignment="1" applyProtection="1">
      <alignment horizontal="center" wrapText="1"/>
    </xf>
    <xf numFmtId="0" fontId="3" fillId="0" borderId="0" xfId="0" applyFont="1" applyBorder="1" applyProtection="1"/>
    <xf numFmtId="0" fontId="4" fillId="0" borderId="0" xfId="0" applyFont="1" applyBorder="1" applyProtection="1"/>
    <xf numFmtId="0" fontId="3" fillId="0" borderId="0" xfId="0" applyFont="1" applyBorder="1" applyAlignment="1" applyProtection="1"/>
    <xf numFmtId="0" fontId="0" fillId="0" borderId="0" xfId="0" applyProtection="1"/>
    <xf numFmtId="164" fontId="3" fillId="0" borderId="0" xfId="0" applyNumberFormat="1" applyFont="1" applyBorder="1" applyAlignment="1" applyProtection="1"/>
    <xf numFmtId="164" fontId="5" fillId="0" borderId="0" xfId="0" applyNumberFormat="1" applyFont="1" applyBorder="1" applyAlignment="1" applyProtection="1">
      <alignment wrapText="1"/>
    </xf>
    <xf numFmtId="1" fontId="4" fillId="0" borderId="0" xfId="0" applyNumberFormat="1" applyFont="1" applyBorder="1" applyAlignment="1" applyProtection="1"/>
    <xf numFmtId="1" fontId="4" fillId="0" borderId="0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>
      <alignment wrapText="1"/>
    </xf>
    <xf numFmtId="165" fontId="3" fillId="3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Protection="1"/>
    <xf numFmtId="165" fontId="3" fillId="3" borderId="5" xfId="0" applyNumberFormat="1" applyFont="1" applyFill="1" applyBorder="1" applyAlignment="1" applyProtection="1">
      <alignment horizontal="center"/>
      <protection locked="0"/>
    </xf>
    <xf numFmtId="164" fontId="3" fillId="0" borderId="6" xfId="0" applyNumberFormat="1" applyFont="1" applyFill="1" applyBorder="1" applyProtection="1"/>
    <xf numFmtId="0" fontId="3" fillId="0" borderId="4" xfId="0" applyFont="1" applyBorder="1" applyAlignment="1" applyProtection="1">
      <alignment horizontal="left" wrapText="1"/>
    </xf>
    <xf numFmtId="3" fontId="3" fillId="0" borderId="0" xfId="0" applyNumberFormat="1" applyFont="1" applyBorder="1" applyAlignment="1" applyProtection="1">
      <alignment horizontal="center"/>
    </xf>
    <xf numFmtId="0" fontId="5" fillId="0" borderId="0" xfId="0" applyFont="1" applyBorder="1" applyProtection="1"/>
    <xf numFmtId="3" fontId="6" fillId="0" borderId="0" xfId="0" applyNumberFormat="1" applyFont="1" applyBorder="1" applyProtection="1"/>
    <xf numFmtId="0" fontId="5" fillId="0" borderId="0" xfId="0" applyFont="1" applyBorder="1" applyAlignment="1" applyProtection="1">
      <alignment horizontal="left"/>
    </xf>
    <xf numFmtId="164" fontId="7" fillId="0" borderId="0" xfId="0" applyNumberFormat="1" applyFont="1" applyBorder="1" applyAlignment="1" applyProtection="1">
      <alignment horizontal="right"/>
    </xf>
    <xf numFmtId="0" fontId="3" fillId="0" borderId="0" xfId="0" applyFont="1" applyProtection="1"/>
    <xf numFmtId="0" fontId="4" fillId="0" borderId="0" xfId="0" applyFont="1" applyBorder="1" applyAlignment="1" applyProtection="1">
      <alignment horizontal="left" vertical="top"/>
    </xf>
    <xf numFmtId="0" fontId="3" fillId="0" borderId="1" xfId="0" applyFont="1" applyBorder="1" applyAlignment="1" applyProtection="1">
      <alignment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vertical="top"/>
    </xf>
    <xf numFmtId="3" fontId="0" fillId="0" borderId="2" xfId="0" applyNumberFormat="1" applyBorder="1" applyAlignment="1" applyProtection="1">
      <alignment horizontal="center"/>
    </xf>
    <xf numFmtId="0" fontId="5" fillId="2" borderId="9" xfId="0" applyFont="1" applyFill="1" applyBorder="1" applyAlignment="1" applyProtection="1">
      <alignment horizontal="left"/>
    </xf>
    <xf numFmtId="0" fontId="5" fillId="2" borderId="8" xfId="0" applyFont="1" applyFill="1" applyBorder="1" applyAlignment="1" applyProtection="1">
      <alignment horizontal="left"/>
    </xf>
    <xf numFmtId="164" fontId="6" fillId="2" borderId="8" xfId="0" applyNumberFormat="1" applyFont="1" applyFill="1" applyBorder="1" applyProtection="1"/>
    <xf numFmtId="164" fontId="5" fillId="2" borderId="10" xfId="0" applyNumberFormat="1" applyFont="1" applyFill="1" applyBorder="1" applyProtection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Protection="1"/>
    <xf numFmtId="3" fontId="10" fillId="0" borderId="0" xfId="0" applyNumberFormat="1" applyFont="1" applyBorder="1" applyAlignment="1" applyProtection="1">
      <alignment horizontal="center"/>
    </xf>
    <xf numFmtId="0" fontId="11" fillId="0" borderId="0" xfId="0" applyFont="1" applyBorder="1" applyAlignment="1"/>
    <xf numFmtId="3" fontId="0" fillId="0" borderId="0" xfId="0" applyNumberFormat="1" applyBorder="1" applyAlignment="1" applyProtection="1">
      <alignment horizontal="center"/>
    </xf>
    <xf numFmtId="164" fontId="3" fillId="0" borderId="0" xfId="0" applyNumberFormat="1" applyFont="1" applyFill="1" applyBorder="1" applyProtection="1"/>
    <xf numFmtId="0" fontId="8" fillId="0" borderId="0" xfId="0" applyFont="1" applyBorder="1" applyAlignment="1" applyProtection="1">
      <alignment horizontal="left" wrapText="1"/>
    </xf>
    <xf numFmtId="0" fontId="5" fillId="0" borderId="1" xfId="0" applyFont="1" applyBorder="1" applyAlignment="1" applyProtection="1">
      <alignment wrapText="1"/>
    </xf>
    <xf numFmtId="3" fontId="5" fillId="0" borderId="2" xfId="0" applyNumberFormat="1" applyFont="1" applyBorder="1" applyAlignment="1" applyProtection="1">
      <alignment horizontal="center"/>
    </xf>
    <xf numFmtId="3" fontId="5" fillId="0" borderId="2" xfId="0" applyNumberFormat="1" applyFont="1" applyBorder="1" applyAlignment="1" applyProtection="1">
      <alignment horizontal="center" wrapText="1"/>
    </xf>
    <xf numFmtId="164" fontId="5" fillId="0" borderId="2" xfId="0" applyNumberFormat="1" applyFont="1" applyFill="1" applyBorder="1" applyAlignment="1" applyProtection="1">
      <alignment horizontal="center" wrapText="1"/>
    </xf>
    <xf numFmtId="164" fontId="5" fillId="0" borderId="3" xfId="0" applyNumberFormat="1" applyFont="1" applyFill="1" applyBorder="1" applyAlignment="1" applyProtection="1">
      <alignment horizontal="right"/>
    </xf>
    <xf numFmtId="0" fontId="5" fillId="0" borderId="1" xfId="0" applyFont="1" applyBorder="1" applyAlignment="1" applyProtection="1">
      <alignment horizontal="left" wrapText="1"/>
    </xf>
    <xf numFmtId="164" fontId="5" fillId="0" borderId="2" xfId="0" applyNumberFormat="1" applyFont="1" applyBorder="1" applyAlignment="1" applyProtection="1">
      <alignment horizontal="center" vertical="top" wrapText="1"/>
    </xf>
    <xf numFmtId="164" fontId="5" fillId="0" borderId="3" xfId="0" applyNumberFormat="1" applyFont="1" applyFill="1" applyBorder="1" applyProtection="1"/>
    <xf numFmtId="0" fontId="3" fillId="0" borderId="1" xfId="0" applyFont="1" applyBorder="1" applyAlignment="1" applyProtection="1">
      <alignment horizontal="left" wrapText="1"/>
    </xf>
    <xf numFmtId="0" fontId="5" fillId="5" borderId="19" xfId="0" applyNumberFormat="1" applyFont="1" applyFill="1" applyBorder="1" applyAlignment="1" applyProtection="1">
      <alignment horizontal="center"/>
    </xf>
    <xf numFmtId="0" fontId="9" fillId="0" borderId="20" xfId="0" quotePrefix="1" applyNumberFormat="1" applyFont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 wrapText="1"/>
    </xf>
    <xf numFmtId="3" fontId="14" fillId="0" borderId="19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Protection="1"/>
    <xf numFmtId="164" fontId="5" fillId="0" borderId="0" xfId="0" applyNumberFormat="1" applyFont="1" applyBorder="1" applyProtection="1"/>
    <xf numFmtId="164" fontId="15" fillId="0" borderId="0" xfId="0" applyNumberFormat="1" applyFont="1" applyBorder="1" applyProtection="1"/>
    <xf numFmtId="0" fontId="5" fillId="5" borderId="25" xfId="0" applyNumberFormat="1" applyFont="1" applyFill="1" applyBorder="1" applyAlignment="1" applyProtection="1">
      <alignment horizontal="center" wrapText="1"/>
    </xf>
    <xf numFmtId="0" fontId="5" fillId="5" borderId="26" xfId="0" applyNumberFormat="1" applyFont="1" applyFill="1" applyBorder="1" applyAlignment="1" applyProtection="1">
      <alignment horizontal="center" wrapText="1"/>
    </xf>
    <xf numFmtId="49" fontId="3" fillId="4" borderId="19" xfId="0" applyNumberFormat="1" applyFont="1" applyFill="1" applyBorder="1" applyAlignment="1" applyProtection="1">
      <alignment horizontal="center"/>
    </xf>
    <xf numFmtId="0" fontId="16" fillId="6" borderId="19" xfId="0" applyNumberFormat="1" applyFont="1" applyFill="1" applyBorder="1" applyAlignment="1" applyProtection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/>
    <xf numFmtId="3" fontId="5" fillId="7" borderId="16" xfId="0" applyNumberFormat="1" applyFont="1" applyFill="1" applyBorder="1" applyProtection="1"/>
    <xf numFmtId="0" fontId="9" fillId="5" borderId="29" xfId="0" applyFont="1" applyFill="1" applyBorder="1" applyAlignment="1">
      <alignment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vertical="center" wrapText="1"/>
    </xf>
    <xf numFmtId="0" fontId="9" fillId="5" borderId="20" xfId="0" applyFont="1" applyFill="1" applyBorder="1" applyAlignment="1">
      <alignment horizontal="center" vertical="center" wrapText="1"/>
    </xf>
    <xf numFmtId="9" fontId="3" fillId="4" borderId="19" xfId="0" applyNumberFormat="1" applyFont="1" applyFill="1" applyBorder="1" applyAlignment="1" applyProtection="1">
      <alignment horizontal="center"/>
    </xf>
    <xf numFmtId="0" fontId="16" fillId="6" borderId="30" xfId="0" applyNumberFormat="1" applyFont="1" applyFill="1" applyBorder="1" applyAlignment="1" applyProtection="1">
      <alignment horizontal="right"/>
    </xf>
    <xf numFmtId="9" fontId="0" fillId="0" borderId="0" xfId="0" applyNumberFormat="1"/>
    <xf numFmtId="9" fontId="0" fillId="0" borderId="0" xfId="0" applyNumberFormat="1" applyAlignment="1">
      <alignment horizontal="left"/>
    </xf>
    <xf numFmtId="0" fontId="3" fillId="3" borderId="7" xfId="0" applyFont="1" applyFill="1" applyBorder="1" applyAlignment="1" applyProtection="1">
      <alignment horizontal="left" vertical="center"/>
      <protection locked="0"/>
    </xf>
    <xf numFmtId="0" fontId="3" fillId="3" borderId="15" xfId="0" applyFont="1" applyFill="1" applyBorder="1" applyAlignment="1" applyProtection="1">
      <alignment horizontal="left" vertical="center"/>
      <protection locked="0"/>
    </xf>
    <xf numFmtId="0" fontId="3" fillId="3" borderId="13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wrapText="1"/>
    </xf>
    <xf numFmtId="0" fontId="2" fillId="0" borderId="0" xfId="0" applyFont="1" applyBorder="1" applyAlignment="1" applyProtection="1">
      <alignment horizontal="center" wrapText="1"/>
    </xf>
    <xf numFmtId="0" fontId="3" fillId="3" borderId="11" xfId="0" applyFont="1" applyFill="1" applyBorder="1" applyAlignment="1" applyProtection="1">
      <alignment horizontal="left" vertical="center"/>
      <protection locked="0"/>
    </xf>
    <xf numFmtId="0" fontId="3" fillId="3" borderId="14" xfId="0" applyFont="1" applyFill="1" applyBorder="1" applyAlignment="1" applyProtection="1">
      <alignment horizontal="left" vertical="center"/>
      <protection locked="0"/>
    </xf>
    <xf numFmtId="0" fontId="3" fillId="3" borderId="12" xfId="0" applyFont="1" applyFill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0" fillId="0" borderId="2" xfId="0" applyFont="1" applyBorder="1" applyAlignment="1">
      <alignment horizontal="center"/>
    </xf>
    <xf numFmtId="0" fontId="3" fillId="0" borderId="5" xfId="0" applyFont="1" applyBorder="1" applyAlignment="1" applyProtection="1">
      <alignment horizontal="center"/>
    </xf>
    <xf numFmtId="0" fontId="0" fillId="0" borderId="5" xfId="0" applyFont="1" applyBorder="1" applyAlignment="1">
      <alignment horizontal="center"/>
    </xf>
    <xf numFmtId="0" fontId="4" fillId="2" borderId="11" xfId="0" applyFont="1" applyFill="1" applyBorder="1" applyAlignment="1" applyProtection="1">
      <alignment vertical="top"/>
    </xf>
    <xf numFmtId="0" fontId="0" fillId="0" borderId="14" xfId="0" applyBorder="1" applyAlignment="1"/>
    <xf numFmtId="0" fontId="0" fillId="0" borderId="12" xfId="0" applyBorder="1" applyAlignment="1"/>
    <xf numFmtId="0" fontId="5" fillId="5" borderId="17" xfId="0" applyNumberFormat="1" applyFont="1" applyFill="1" applyBorder="1" applyAlignment="1" applyProtection="1"/>
    <xf numFmtId="0" fontId="12" fillId="0" borderId="18" xfId="0" applyFont="1" applyBorder="1" applyAlignment="1"/>
    <xf numFmtId="0" fontId="3" fillId="5" borderId="17" xfId="0" applyNumberFormat="1" applyFont="1" applyFill="1" applyBorder="1" applyAlignment="1" applyProtection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3" fillId="0" borderId="27" xfId="0" applyNumberFormat="1" applyFont="1" applyFill="1" applyBorder="1" applyAlignment="1" applyProtection="1">
      <alignment wrapText="1"/>
    </xf>
    <xf numFmtId="0" fontId="3" fillId="0" borderId="22" xfId="0" applyNumberFormat="1" applyFont="1" applyFill="1" applyBorder="1" applyAlignment="1" applyProtection="1">
      <alignment wrapText="1"/>
    </xf>
    <xf numFmtId="0" fontId="0" fillId="0" borderId="18" xfId="0" applyBorder="1" applyAlignment="1"/>
    <xf numFmtId="0" fontId="8" fillId="0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8" fillId="0" borderId="28" xfId="0" applyNumberFormat="1" applyFont="1" applyFill="1" applyBorder="1" applyAlignment="1" applyProtection="1">
      <alignment horizontal="left" vertical="center" wrapText="1"/>
    </xf>
    <xf numFmtId="0" fontId="13" fillId="0" borderId="17" xfId="0" applyNumberFormat="1" applyFont="1" applyFill="1" applyBorder="1" applyAlignment="1" applyProtection="1"/>
    <xf numFmtId="0" fontId="14" fillId="4" borderId="17" xfId="0" applyNumberFormat="1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5" fillId="5" borderId="23" xfId="0" applyNumberFormat="1" applyFont="1" applyFill="1" applyBorder="1" applyAlignment="1" applyProtection="1">
      <alignment wrapText="1"/>
    </xf>
    <xf numFmtId="0" fontId="5" fillId="5" borderId="24" xfId="0" applyNumberFormat="1" applyFont="1" applyFill="1" applyBorder="1" applyAlignment="1" applyProtection="1">
      <alignment wrapText="1"/>
    </xf>
    <xf numFmtId="0" fontId="0" fillId="0" borderId="25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1733550</xdr:colOff>
      <xdr:row>0</xdr:row>
      <xdr:rowOff>114300</xdr:rowOff>
    </xdr:from>
    <xdr:to>
      <xdr:col>5</xdr:col>
      <xdr:colOff>1175883</xdr:colOff>
      <xdr:row>3</xdr:row>
      <xdr:rowOff>25226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58325" y="114300"/>
          <a:ext cx="1347333" cy="920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tabSelected="1" workbookViewId="0">
      <selection sqref="A1:B1"/>
    </sheetView>
  </sheetViews>
  <sheetFormatPr defaultRowHeight="15" x14ac:dyDescent="0.25"/>
  <cols>
    <col min="1" max="1" width="4.140625" customWidth="1"/>
    <col min="2" max="2" width="73.85546875" customWidth="1"/>
    <col min="3" max="3" width="17.5703125" bestFit="1" customWidth="1"/>
    <col min="4" max="4" width="20.28515625" customWidth="1"/>
    <col min="5" max="5" width="28.5703125" customWidth="1"/>
    <col min="6" max="6" width="17.85546875" customWidth="1"/>
    <col min="7" max="7" width="4" customWidth="1"/>
    <col min="19" max="19" width="18.28515625" hidden="1" customWidth="1"/>
    <col min="20" max="20" width="9.140625" hidden="1" customWidth="1"/>
    <col min="21" max="21" width="0" hidden="1" customWidth="1"/>
  </cols>
  <sheetData>
    <row r="1" spans="1:21" ht="49.5" customHeight="1" x14ac:dyDescent="0.25">
      <c r="A1" s="76"/>
      <c r="B1" s="76"/>
      <c r="C1" s="77"/>
      <c r="D1" s="77"/>
      <c r="E1" s="77"/>
      <c r="F1" s="1"/>
    </row>
    <row r="2" spans="1:21" x14ac:dyDescent="0.25">
      <c r="A2" s="2"/>
      <c r="B2" s="3" t="s">
        <v>14</v>
      </c>
      <c r="C2" s="4"/>
      <c r="D2" s="5"/>
      <c r="E2" s="6"/>
      <c r="F2" s="7"/>
    </row>
    <row r="3" spans="1:21" x14ac:dyDescent="0.25">
      <c r="A3" s="2"/>
      <c r="B3" s="3"/>
      <c r="C3" s="4"/>
      <c r="D3" s="4"/>
      <c r="E3" s="8"/>
      <c r="F3" s="8"/>
    </row>
    <row r="4" spans="1:21" ht="14.25" customHeight="1" thickBot="1" x14ac:dyDescent="0.3">
      <c r="A4" s="2"/>
      <c r="B4" s="3"/>
      <c r="C4" s="4"/>
      <c r="D4" s="4"/>
      <c r="E4" s="9"/>
      <c r="F4" s="9"/>
    </row>
    <row r="5" spans="1:21" x14ac:dyDescent="0.25">
      <c r="A5" s="2"/>
      <c r="B5" s="86" t="s">
        <v>0</v>
      </c>
      <c r="C5" s="87"/>
      <c r="D5" s="87"/>
      <c r="E5" s="87"/>
      <c r="F5" s="88"/>
    </row>
    <row r="6" spans="1:21" ht="30.75" customHeight="1" x14ac:dyDescent="0.25">
      <c r="A6" s="2"/>
      <c r="B6" s="41" t="s">
        <v>1</v>
      </c>
      <c r="C6" s="42" t="s">
        <v>8</v>
      </c>
      <c r="D6" s="43" t="s">
        <v>16</v>
      </c>
      <c r="E6" s="44" t="s">
        <v>17</v>
      </c>
      <c r="F6" s="45" t="s">
        <v>2</v>
      </c>
      <c r="S6">
        <f>10000*3</f>
        <v>30000</v>
      </c>
      <c r="T6" t="s">
        <v>48</v>
      </c>
    </row>
    <row r="7" spans="1:21" ht="20.100000000000001" customHeight="1" x14ac:dyDescent="0.25">
      <c r="A7" s="2"/>
      <c r="B7" s="10" t="s">
        <v>15</v>
      </c>
      <c r="C7" s="28">
        <v>25</v>
      </c>
      <c r="D7" s="28">
        <v>1232</v>
      </c>
      <c r="E7" s="11">
        <v>0</v>
      </c>
      <c r="F7" s="12">
        <f>D7*E7</f>
        <v>0</v>
      </c>
      <c r="S7">
        <f>S6/60</f>
        <v>500</v>
      </c>
      <c r="T7" t="s">
        <v>49</v>
      </c>
    </row>
    <row r="8" spans="1:21" ht="22.5" customHeight="1" x14ac:dyDescent="0.25">
      <c r="A8" s="2"/>
      <c r="B8" s="46" t="s">
        <v>3</v>
      </c>
      <c r="C8" s="81" t="s">
        <v>11</v>
      </c>
      <c r="D8" s="81"/>
      <c r="E8" s="47" t="s">
        <v>10</v>
      </c>
      <c r="F8" s="48" t="s">
        <v>2</v>
      </c>
      <c r="S8">
        <f>1%*S6</f>
        <v>300</v>
      </c>
      <c r="T8" s="71">
        <v>0.01</v>
      </c>
      <c r="U8" t="s">
        <v>50</v>
      </c>
    </row>
    <row r="9" spans="1:21" ht="20.100000000000001" customHeight="1" thickBot="1" x14ac:dyDescent="0.3">
      <c r="A9" s="2"/>
      <c r="B9" s="49" t="s">
        <v>18</v>
      </c>
      <c r="C9" s="82">
        <v>320</v>
      </c>
      <c r="D9" s="83"/>
      <c r="E9" s="11">
        <v>0</v>
      </c>
      <c r="F9" s="12">
        <f>C9*E9</f>
        <v>0</v>
      </c>
    </row>
    <row r="10" spans="1:21" ht="20.100000000000001" customHeight="1" x14ac:dyDescent="0.25">
      <c r="A10" s="2"/>
      <c r="B10" s="49" t="s">
        <v>19</v>
      </c>
      <c r="C10" s="82">
        <v>234</v>
      </c>
      <c r="D10" s="83"/>
      <c r="E10" s="11">
        <v>0</v>
      </c>
      <c r="F10" s="12">
        <f t="shared" ref="F10:F11" si="0">C10*E10</f>
        <v>0</v>
      </c>
      <c r="S10" s="65" t="s">
        <v>38</v>
      </c>
      <c r="T10" s="66" t="s">
        <v>39</v>
      </c>
    </row>
    <row r="11" spans="1:21" ht="20.100000000000001" customHeight="1" thickBot="1" x14ac:dyDescent="0.3">
      <c r="A11" s="2"/>
      <c r="B11" s="15" t="s">
        <v>20</v>
      </c>
      <c r="C11" s="84">
        <v>76</v>
      </c>
      <c r="D11" s="85"/>
      <c r="E11" s="13">
        <v>0</v>
      </c>
      <c r="F11" s="14">
        <f t="shared" si="0"/>
        <v>0</v>
      </c>
      <c r="S11" s="67"/>
      <c r="T11" s="68"/>
    </row>
    <row r="12" spans="1:21" ht="16.5" customHeight="1" thickBot="1" x14ac:dyDescent="0.3">
      <c r="A12" s="2"/>
      <c r="B12" s="40" t="s">
        <v>12</v>
      </c>
      <c r="C12" s="38"/>
      <c r="D12" s="38"/>
      <c r="E12" s="39"/>
      <c r="F12" s="39"/>
      <c r="S12" s="51" t="s">
        <v>26</v>
      </c>
      <c r="T12" s="52">
        <v>0</v>
      </c>
    </row>
    <row r="13" spans="1:21" ht="15" customHeight="1" thickBot="1" x14ac:dyDescent="0.3">
      <c r="A13" s="2"/>
      <c r="B13" s="35"/>
      <c r="C13" s="16"/>
      <c r="D13" s="36"/>
      <c r="E13" s="37"/>
      <c r="F13" s="37"/>
      <c r="S13" s="51" t="s">
        <v>40</v>
      </c>
      <c r="T13" s="52">
        <v>4</v>
      </c>
    </row>
    <row r="14" spans="1:21" ht="15" customHeight="1" thickBot="1" x14ac:dyDescent="0.3">
      <c r="A14" s="2"/>
      <c r="B14" s="29" t="s">
        <v>9</v>
      </c>
      <c r="C14" s="30"/>
      <c r="D14" s="30"/>
      <c r="E14" s="31"/>
      <c r="F14" s="32">
        <f>SUM(F7,F9,F10,F11)</f>
        <v>0</v>
      </c>
      <c r="S14" s="51" t="s">
        <v>41</v>
      </c>
      <c r="T14" s="52">
        <v>5</v>
      </c>
    </row>
    <row r="15" spans="1:21" ht="15" customHeight="1" thickBot="1" x14ac:dyDescent="0.3">
      <c r="A15" s="2"/>
      <c r="B15" s="17"/>
      <c r="C15" s="18"/>
      <c r="D15" s="19"/>
      <c r="E15" s="20"/>
      <c r="F15" s="20"/>
      <c r="S15" s="51" t="s">
        <v>42</v>
      </c>
      <c r="T15" s="52">
        <v>7</v>
      </c>
    </row>
    <row r="16" spans="1:21" ht="15" customHeight="1" thickBot="1" x14ac:dyDescent="0.3">
      <c r="A16" s="2"/>
      <c r="B16" s="89" t="s">
        <v>21</v>
      </c>
      <c r="C16" s="90"/>
      <c r="D16" s="91" t="s">
        <v>22</v>
      </c>
      <c r="E16" s="92"/>
      <c r="F16" s="50" t="s">
        <v>23</v>
      </c>
      <c r="S16" s="51" t="s">
        <v>24</v>
      </c>
      <c r="T16" s="52">
        <v>9</v>
      </c>
    </row>
    <row r="17" spans="1:20" ht="15" customHeight="1" thickBot="1" x14ac:dyDescent="0.3">
      <c r="A17" s="2"/>
      <c r="B17" s="99" t="s">
        <v>25</v>
      </c>
      <c r="C17" s="95"/>
      <c r="D17" s="100" t="s">
        <v>26</v>
      </c>
      <c r="E17" s="101"/>
      <c r="F17" s="53">
        <f>VLOOKUP(D17,S12:T17,2,FALSE)</f>
        <v>0</v>
      </c>
      <c r="S17" s="51" t="s">
        <v>27</v>
      </c>
      <c r="T17" s="52">
        <v>10</v>
      </c>
    </row>
    <row r="18" spans="1:20" ht="15" customHeight="1" thickBot="1" x14ac:dyDescent="0.3">
      <c r="A18" s="2"/>
      <c r="B18" s="19"/>
      <c r="C18" s="19"/>
      <c r="D18" s="19"/>
      <c r="E18" s="54"/>
      <c r="F18" s="55"/>
      <c r="G18" s="56"/>
    </row>
    <row r="19" spans="1:20" ht="15" customHeight="1" x14ac:dyDescent="0.25">
      <c r="A19" s="2"/>
      <c r="B19" s="102" t="s">
        <v>28</v>
      </c>
      <c r="C19" s="103"/>
      <c r="D19" s="104"/>
      <c r="E19" s="57" t="s">
        <v>29</v>
      </c>
      <c r="F19" s="58" t="s">
        <v>23</v>
      </c>
      <c r="G19" s="56"/>
      <c r="S19" s="33" t="s">
        <v>30</v>
      </c>
      <c r="T19" s="34">
        <v>0</v>
      </c>
    </row>
    <row r="20" spans="1:20" ht="15" customHeight="1" x14ac:dyDescent="0.25">
      <c r="A20" s="2"/>
      <c r="B20" s="93" t="s">
        <v>31</v>
      </c>
      <c r="C20" s="94"/>
      <c r="D20" s="95"/>
      <c r="E20" s="59" t="s">
        <v>30</v>
      </c>
      <c r="F20" s="60">
        <f>IF(E20="ja",2,0)</f>
        <v>0</v>
      </c>
      <c r="G20" s="56"/>
      <c r="S20" t="s">
        <v>32</v>
      </c>
      <c r="T20" s="61">
        <v>2</v>
      </c>
    </row>
    <row r="21" spans="1:20" ht="15" customHeight="1" x14ac:dyDescent="0.25">
      <c r="A21" s="2"/>
      <c r="B21" s="93" t="s">
        <v>33</v>
      </c>
      <c r="C21" s="94"/>
      <c r="D21" s="95"/>
      <c r="E21" s="59" t="s">
        <v>30</v>
      </c>
      <c r="F21" s="60">
        <f>VLOOKUP(E21,S$22:T$27,2,FALSE)</f>
        <v>0</v>
      </c>
      <c r="G21" s="56"/>
      <c r="S21" s="62"/>
    </row>
    <row r="22" spans="1:20" ht="15" customHeight="1" x14ac:dyDescent="0.25">
      <c r="A22" s="2"/>
      <c r="B22" s="93" t="s">
        <v>34</v>
      </c>
      <c r="C22" s="94"/>
      <c r="D22" s="95"/>
      <c r="E22" s="59" t="s">
        <v>30</v>
      </c>
      <c r="F22" s="60">
        <f>VLOOKUP(E22,S$22:T$27,2,FALSE)</f>
        <v>0</v>
      </c>
      <c r="G22" s="56"/>
      <c r="S22" s="62" t="s">
        <v>30</v>
      </c>
      <c r="T22" s="61">
        <v>0</v>
      </c>
    </row>
    <row r="23" spans="1:20" ht="15" customHeight="1" x14ac:dyDescent="0.25">
      <c r="A23" s="2"/>
      <c r="B23" s="93" t="s">
        <v>35</v>
      </c>
      <c r="C23" s="94"/>
      <c r="D23" s="95"/>
      <c r="E23" s="59" t="s">
        <v>30</v>
      </c>
      <c r="F23" s="60">
        <f>VLOOKUP(E23,S$22:T$27,2,FALSE)</f>
        <v>0</v>
      </c>
      <c r="G23" s="56"/>
      <c r="S23" s="63" t="s">
        <v>36</v>
      </c>
      <c r="T23" s="61">
        <v>1</v>
      </c>
    </row>
    <row r="24" spans="1:20" ht="15" customHeight="1" thickBot="1" x14ac:dyDescent="0.3">
      <c r="A24" s="2"/>
      <c r="B24" s="93" t="s">
        <v>51</v>
      </c>
      <c r="C24" s="94"/>
      <c r="D24" s="95"/>
      <c r="E24" s="69">
        <v>0</v>
      </c>
      <c r="F24" s="70">
        <f>VLOOKUP(E24,S$30:T$33,2,FALSE)</f>
        <v>0</v>
      </c>
      <c r="G24" s="56"/>
      <c r="S24" s="63" t="s">
        <v>37</v>
      </c>
      <c r="T24" s="61">
        <v>2</v>
      </c>
    </row>
    <row r="25" spans="1:20" ht="15" customHeight="1" thickBot="1" x14ac:dyDescent="0.3">
      <c r="A25" s="2"/>
      <c r="B25" s="98" t="s">
        <v>46</v>
      </c>
      <c r="C25" s="98"/>
      <c r="D25" s="98"/>
      <c r="E25" s="98"/>
      <c r="F25" s="64">
        <f>IF(SUM(F20:F24)&gt;10,10,SUM(F20:F24))</f>
        <v>0</v>
      </c>
      <c r="G25" s="56"/>
      <c r="S25" s="63" t="s">
        <v>43</v>
      </c>
      <c r="T25" s="61">
        <v>3</v>
      </c>
    </row>
    <row r="26" spans="1:20" ht="15" customHeight="1" x14ac:dyDescent="0.25">
      <c r="A26" s="2"/>
      <c r="B26" s="96" t="s">
        <v>47</v>
      </c>
      <c r="C26" s="97"/>
      <c r="D26" s="97"/>
      <c r="E26" s="97"/>
      <c r="G26" s="56"/>
      <c r="S26" t="s">
        <v>44</v>
      </c>
      <c r="T26" s="61">
        <v>4</v>
      </c>
    </row>
    <row r="27" spans="1:20" ht="15" customHeight="1" thickBot="1" x14ac:dyDescent="0.3">
      <c r="A27" s="2"/>
      <c r="B27" s="17"/>
      <c r="C27" s="18"/>
      <c r="D27" s="19"/>
      <c r="E27" s="20"/>
      <c r="F27" s="20"/>
      <c r="S27" t="s">
        <v>45</v>
      </c>
      <c r="T27" s="61">
        <v>5</v>
      </c>
    </row>
    <row r="28" spans="1:20" x14ac:dyDescent="0.25">
      <c r="A28" s="22"/>
      <c r="B28" s="78" t="s">
        <v>13</v>
      </c>
      <c r="C28" s="79"/>
      <c r="D28" s="79"/>
      <c r="E28" s="79"/>
      <c r="F28" s="80"/>
    </row>
    <row r="29" spans="1:20" x14ac:dyDescent="0.25">
      <c r="A29" s="2"/>
      <c r="B29" s="23"/>
      <c r="C29" s="24"/>
      <c r="D29" s="25"/>
      <c r="E29" s="25"/>
      <c r="F29" s="26"/>
    </row>
    <row r="30" spans="1:20" x14ac:dyDescent="0.25">
      <c r="A30" s="2"/>
      <c r="B30" s="23" t="s">
        <v>4</v>
      </c>
      <c r="C30" s="73"/>
      <c r="D30" s="74"/>
      <c r="E30" s="74"/>
      <c r="F30" s="75"/>
      <c r="S30" s="72">
        <v>0</v>
      </c>
      <c r="T30" s="61">
        <v>0</v>
      </c>
    </row>
    <row r="31" spans="1:20" x14ac:dyDescent="0.25">
      <c r="A31" s="21"/>
      <c r="B31" s="23"/>
      <c r="C31" s="24"/>
      <c r="D31" s="25"/>
      <c r="E31" s="25"/>
      <c r="F31" s="26"/>
      <c r="S31" s="72">
        <v>0.02</v>
      </c>
      <c r="T31" s="61">
        <v>1</v>
      </c>
    </row>
    <row r="32" spans="1:20" x14ac:dyDescent="0.25">
      <c r="A32" s="21"/>
      <c r="B32" s="23" t="s">
        <v>5</v>
      </c>
      <c r="C32" s="73"/>
      <c r="D32" s="74"/>
      <c r="E32" s="74"/>
      <c r="F32" s="75"/>
      <c r="S32" s="72">
        <v>0.04</v>
      </c>
      <c r="T32" s="61">
        <v>2</v>
      </c>
    </row>
    <row r="33" spans="1:20" x14ac:dyDescent="0.25">
      <c r="A33" s="21"/>
      <c r="B33" s="23"/>
      <c r="C33" s="24"/>
      <c r="D33" s="25"/>
      <c r="E33" s="25"/>
      <c r="F33" s="26"/>
      <c r="S33" s="72">
        <v>0.06</v>
      </c>
      <c r="T33" s="61">
        <v>3</v>
      </c>
    </row>
    <row r="34" spans="1:20" x14ac:dyDescent="0.25">
      <c r="A34" s="21"/>
      <c r="B34" s="23" t="s">
        <v>6</v>
      </c>
      <c r="C34" s="73"/>
      <c r="D34" s="74"/>
      <c r="E34" s="74"/>
      <c r="F34" s="75"/>
    </row>
    <row r="35" spans="1:20" x14ac:dyDescent="0.25">
      <c r="A35" s="21"/>
      <c r="B35" s="23"/>
      <c r="C35" s="24"/>
      <c r="D35" s="25"/>
      <c r="E35" s="25"/>
      <c r="F35" s="26"/>
    </row>
    <row r="36" spans="1:20" ht="15.75" thickBot="1" x14ac:dyDescent="0.3">
      <c r="A36" s="21"/>
      <c r="B36" s="27" t="s">
        <v>7</v>
      </c>
      <c r="C36" s="73"/>
      <c r="D36" s="74"/>
      <c r="E36" s="74"/>
      <c r="F36" s="75"/>
    </row>
    <row r="37" spans="1:20" x14ac:dyDescent="0.25">
      <c r="A37" s="21"/>
      <c r="B37" s="2"/>
      <c r="C37" s="2"/>
      <c r="D37" s="21"/>
      <c r="E37" s="21"/>
      <c r="F37" s="21"/>
    </row>
  </sheetData>
  <sheetProtection algorithmName="SHA-512" hashValue="MKQaAM4FtKzC0fFjQ1uRFDO+8oFSg7AxU3Wz8kaCchaoujM0uWFkCJrOEbHj5J2fP/TG0cFq1etDKN4+pYoNWA==" saltValue="uXx0Fj749QD31cycsbBGlQ==" spinCount="100000" sheet="1" objects="1" scenarios="1"/>
  <protectedRanges>
    <protectedRange sqref="E7 E9 E10 E11 D17 E20 E21 E22 E23 E24 B28 C30 C32 C34 C36" name="Bereik1"/>
  </protectedRanges>
  <mergeCells count="24">
    <mergeCell ref="B26:E26"/>
    <mergeCell ref="B25:E25"/>
    <mergeCell ref="B17:C17"/>
    <mergeCell ref="D17:E17"/>
    <mergeCell ref="B19:D19"/>
    <mergeCell ref="B20:D20"/>
    <mergeCell ref="B21:D21"/>
    <mergeCell ref="B23:D23"/>
    <mergeCell ref="C30:F30"/>
    <mergeCell ref="C32:F32"/>
    <mergeCell ref="C34:F34"/>
    <mergeCell ref="C36:F36"/>
    <mergeCell ref="A1:B1"/>
    <mergeCell ref="C1:E1"/>
    <mergeCell ref="B28:F28"/>
    <mergeCell ref="C8:D8"/>
    <mergeCell ref="C9:D9"/>
    <mergeCell ref="C10:D10"/>
    <mergeCell ref="C11:D11"/>
    <mergeCell ref="B5:F5"/>
    <mergeCell ref="B16:C16"/>
    <mergeCell ref="D16:E16"/>
    <mergeCell ref="B22:D22"/>
    <mergeCell ref="B24:D24"/>
  </mergeCells>
  <dataValidations count="5">
    <dataValidation type="list" allowBlank="1" showInputMessage="1" showErrorMessage="1" sqref="D17:E17">
      <formula1>$S$12:$S$17</formula1>
    </dataValidation>
    <dataValidation type="list" allowBlank="1" showInputMessage="1" showErrorMessage="1" sqref="E20">
      <formula1>$S$19:$S$20</formula1>
    </dataValidation>
    <dataValidation type="list" allowBlank="1" showInputMessage="1" showErrorMessage="1" sqref="E24">
      <formula1>$S$30:$S$33</formula1>
    </dataValidation>
    <dataValidation type="list" allowBlank="1" showInputMessage="1" showErrorMessage="1" sqref="E23">
      <formula1>$S$22:$S$25</formula1>
    </dataValidation>
    <dataValidation type="list" allowBlank="1" showInputMessage="1" showErrorMessage="1" sqref="E21:E22">
      <formula1>$S$22:$S$27</formula1>
    </dataValidation>
  </dataValidation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Nooijen</dc:creator>
  <cp:lastModifiedBy>Wim Nooijen</cp:lastModifiedBy>
  <cp:lastPrinted>2021-07-01T13:43:36Z</cp:lastPrinted>
  <dcterms:created xsi:type="dcterms:W3CDTF">2021-02-19T08:18:47Z</dcterms:created>
  <dcterms:modified xsi:type="dcterms:W3CDTF">2021-07-01T13:44:27Z</dcterms:modified>
</cp:coreProperties>
</file>