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Gemeente Heerenveen (1-1-2022)\Publicatie stukken in concept\"/>
    </mc:Choice>
  </mc:AlternateContent>
  <xr:revisionPtr revIDLastSave="0" documentId="13_ncr:1_{26A64080-8055-4F0D-BFCF-310FD99C2B75}" xr6:coauthVersionLast="47" xr6:coauthVersionMax="47" xr10:uidLastSave="{00000000-0000-0000-0000-000000000000}"/>
  <bookViews>
    <workbookView xWindow="3555" yWindow="2790" windowWidth="11730" windowHeight="11385" xr2:uid="{00000000-000D-0000-FFFF-FFFF00000000}"/>
  </bookViews>
  <sheets>
    <sheet name="Inschrijvingsblad" sheetId="1" r:id="rId1"/>
  </sheets>
  <definedNames>
    <definedName name="_xlnm.Print_Area" localSheetId="0">Inschrijvingsblad!$A$1:$G$63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E21" i="1"/>
  <c r="B57" i="1" l="1"/>
  <c r="B56" i="1"/>
  <c r="E44" i="1"/>
  <c r="G41" i="1"/>
  <c r="G42" i="1"/>
  <c r="G43" i="1"/>
  <c r="G21" i="1" l="1"/>
  <c r="A22" i="1" l="1"/>
  <c r="A23" i="1" s="1"/>
  <c r="G40" i="1" l="1"/>
  <c r="G29" i="1" l="1"/>
  <c r="G44" i="1" s="1"/>
  <c r="G30" i="1"/>
  <c r="G31" i="1"/>
  <c r="G32" i="1"/>
  <c r="G33" i="1"/>
  <c r="G34" i="1"/>
  <c r="G35" i="1"/>
  <c r="G36" i="1"/>
  <c r="G37" i="1"/>
  <c r="G38" i="1"/>
  <c r="G39" i="1"/>
  <c r="G28" i="1"/>
  <c r="G49" i="1"/>
  <c r="G50" i="1"/>
  <c r="E52" i="1"/>
  <c r="E14" i="1"/>
  <c r="A17" i="1"/>
  <c r="E15" i="1" l="1"/>
  <c r="G52" i="1"/>
  <c r="E16" i="1" s="1"/>
  <c r="C22" i="1" l="1"/>
  <c r="E22" i="1" s="1"/>
  <c r="G22" i="1" l="1"/>
  <c r="C23" i="1"/>
  <c r="E23" i="1" s="1"/>
  <c r="G23" i="1" s="1"/>
  <c r="G24" i="1" l="1"/>
  <c r="E17" i="1" s="1"/>
</calcChain>
</file>

<file path=xl/sharedStrings.xml><?xml version="1.0" encoding="utf-8"?>
<sst xmlns="http://schemas.openxmlformats.org/spreadsheetml/2006/main" count="100" uniqueCount="79">
  <si>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</si>
  <si>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</si>
  <si>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</si>
  <si>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</si>
  <si>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</si>
  <si>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</si>
  <si>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</si>
  <si>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</si>
  <si>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</si>
  <si>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</si>
  <si>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</si>
  <si>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</si>
  <si>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</si>
  <si>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</si>
  <si>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</si>
  <si>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</si>
  <si>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</si>
  <si>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</si>
  <si>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</si>
  <si>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</si>
  <si>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</si>
  <si>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</si>
  <si>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</si>
  <si>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</si>
  <si>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</si>
  <si>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</si>
  <si>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</si>
  <si>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</si>
  <si>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</si>
  <si>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</si>
  <si>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</si>
  <si>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</si>
  <si>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</si>
  <si>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</si>
  <si>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</si>
  <si>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</si>
  <si>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</si>
  <si>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</si>
  <si>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</si>
  <si>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</si>
  <si>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</si>
  <si>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</si>
  <si>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</si>
  <si>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</si>
  <si>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</si>
  <si>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</si>
  <si>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</si>
  <si>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</si>
  <si>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</si>
  <si>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</si>
  <si>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</si>
  <si>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</si>
  <si>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</si>
  <si>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</si>
  <si>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</si>
  <si>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</si>
  <si>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</si>
  <si>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</si>
  <si>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</si>
  <si>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</si>
  <si>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</si>
  <si>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</si>
  <si>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</si>
  <si>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</si>
  <si>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</si>
  <si>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</si>
  <si>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</si>
  <si>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</si>
  <si>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</si>
  <si>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</si>
  <si>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</si>
  <si>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</si>
  <si>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Firma:</t>
  </si>
  <si>
    <t>Naam:</t>
  </si>
  <si>
    <t xml:space="preserve"> </t>
  </si>
  <si>
    <t>Max. verhoging % t.o.v. jaar ervoor</t>
  </si>
  <si>
    <t>Inschrijvingsblad Eigen Risicodragerschap WGA Gemeente Heerenveen</t>
  </si>
  <si>
    <t>Kostenvergoeding (&gt;=50%) van elke interventie binnen providerboog</t>
  </si>
  <si>
    <t>Kostenvergoeding (&gt;=50%) van elke interventie buiten providerboog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</si>
</sst>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5" fillId="3" borderId="11" xfId="0" applyFont="1" applyFill="1" applyBorder="1" applyAlignment="1">
      <alignment horizontal="left" indent="2"/>
    </xf>
    <xf numFmtId="0" fontId="5" fillId="3" borderId="2" xfId="0" applyFont="1" applyFill="1" applyBorder="1" applyAlignment="1">
      <alignment horizontal="center"/>
    </xf>
    <xf numFmtId="9" fontId="0" fillId="0" borderId="1" xfId="2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Border="1" applyProtection="1">
      <protection hidden="1"/>
    </xf>
    <xf numFmtId="0" fontId="0" fillId="2" borderId="25" xfId="0" applyFill="1" applyBorder="1"/>
    <xf numFmtId="0" fontId="0" fillId="0" borderId="0" xfId="0" applyBorder="1" applyProtection="1">
      <protection locked="0"/>
    </xf>
    <xf numFmtId="0" fontId="0" fillId="2" borderId="0" xfId="0" applyFill="1" applyBorder="1"/>
    <xf numFmtId="0" fontId="0" fillId="2" borderId="12" xfId="0" applyFill="1" applyBorder="1"/>
    <xf numFmtId="9" fontId="0" fillId="0" borderId="1" xfId="2" applyFont="1" applyFill="1" applyBorder="1" applyProtection="1">
      <protection locked="0"/>
    </xf>
    <xf numFmtId="166" fontId="0" fillId="3" borderId="18" xfId="0" applyNumberFormat="1" applyFill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90" zoomScaleNormal="90" workbookViewId="0">
      <selection activeCell="C7" sqref="C7:D7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76</v>
      </c>
    </row>
    <row r="3" spans="1:8" x14ac:dyDescent="0.25">
      <c r="A3" s="3" t="s">
        <v>54</v>
      </c>
    </row>
    <row r="6" spans="1:8" x14ac:dyDescent="0.25">
      <c r="A6" s="3" t="s">
        <v>1</v>
      </c>
    </row>
    <row r="7" spans="1:8" x14ac:dyDescent="0.25">
      <c r="A7" s="1" t="s">
        <v>2</v>
      </c>
      <c r="C7" s="61"/>
      <c r="D7" s="61"/>
      <c r="F7" s="2" t="s">
        <v>3</v>
      </c>
      <c r="G7" s="61"/>
      <c r="H7" s="61"/>
    </row>
    <row r="8" spans="1:8" x14ac:dyDescent="0.25">
      <c r="A8" s="1" t="s">
        <v>4</v>
      </c>
      <c r="C8" s="61"/>
      <c r="D8" s="61"/>
      <c r="F8" s="2" t="s">
        <v>5</v>
      </c>
      <c r="G8" s="61"/>
      <c r="H8" s="61"/>
    </row>
    <row r="9" spans="1:8" x14ac:dyDescent="0.25">
      <c r="A9" s="1" t="s">
        <v>6</v>
      </c>
      <c r="C9" s="61"/>
      <c r="D9" s="61"/>
      <c r="F9" s="2" t="s">
        <v>7</v>
      </c>
      <c r="G9" s="61"/>
      <c r="H9" s="61"/>
    </row>
    <row r="10" spans="1:8" x14ac:dyDescent="0.25">
      <c r="A10" s="1" t="s">
        <v>8</v>
      </c>
      <c r="C10" s="61"/>
      <c r="D10" s="61"/>
      <c r="F10" s="2" t="s">
        <v>9</v>
      </c>
      <c r="G10" s="61"/>
      <c r="H10" s="61"/>
    </row>
    <row r="11" spans="1:8" x14ac:dyDescent="0.25">
      <c r="A11" s="1" t="s">
        <v>10</v>
      </c>
      <c r="C11" s="61"/>
      <c r="D11" s="61"/>
    </row>
    <row r="13" spans="1:8" ht="15.75" thickBot="1" x14ac:dyDescent="0.3">
      <c r="A13" s="3" t="s">
        <v>49</v>
      </c>
    </row>
    <row r="14" spans="1:8" x14ac:dyDescent="0.25">
      <c r="A14" s="1" t="s">
        <v>50</v>
      </c>
      <c r="E14" s="14" t="str">
        <f>IF(C7="","",C7)</f>
        <v/>
      </c>
    </row>
    <row r="15" spans="1:8" x14ac:dyDescent="0.25">
      <c r="A15" s="1" t="s">
        <v>51</v>
      </c>
      <c r="E15" s="15" t="str">
        <f>IF(E44=G44,"Ja","NEE")</f>
        <v>NEE</v>
      </c>
    </row>
    <row r="16" spans="1:8" x14ac:dyDescent="0.25">
      <c r="A16" s="1" t="s">
        <v>52</v>
      </c>
      <c r="E16" s="16">
        <f>G52</f>
        <v>0</v>
      </c>
    </row>
    <row r="17" spans="1:7" ht="15.75" thickBot="1" x14ac:dyDescent="0.3">
      <c r="A17" s="1" t="str">
        <f>F24</f>
        <v>Totale gewogen gemiddelde jaarpremie (bij gelijkblijvend SV loon)</v>
      </c>
      <c r="E17" s="17">
        <f>G24</f>
        <v>0</v>
      </c>
    </row>
    <row r="19" spans="1:7" ht="15.75" thickBot="1" x14ac:dyDescent="0.3"/>
    <row r="20" spans="1:7" ht="45.75" thickBot="1" x14ac:dyDescent="0.3">
      <c r="A20" s="30" t="s">
        <v>53</v>
      </c>
      <c r="B20" s="31" t="s">
        <v>0</v>
      </c>
      <c r="C20" s="32" t="s">
        <v>60</v>
      </c>
      <c r="D20" s="32" t="s">
        <v>75</v>
      </c>
      <c r="E20" s="32" t="s">
        <v>11</v>
      </c>
      <c r="F20" s="40" t="s">
        <v>61</v>
      </c>
      <c r="G20" s="33" t="s">
        <v>63</v>
      </c>
    </row>
    <row r="21" spans="1:7" x14ac:dyDescent="0.25">
      <c r="A21" s="42">
        <v>2022</v>
      </c>
      <c r="B21" s="60">
        <v>21180177</v>
      </c>
      <c r="C21" s="43"/>
      <c r="D21" s="44"/>
      <c r="E21" s="45">
        <f>C21*B21</f>
        <v>0</v>
      </c>
      <c r="F21" s="46">
        <v>0.85</v>
      </c>
      <c r="G21" s="47">
        <f>E21*F21</f>
        <v>0</v>
      </c>
    </row>
    <row r="22" spans="1:7" x14ac:dyDescent="0.25">
      <c r="A22" s="21">
        <f>A21+1</f>
        <v>2023</v>
      </c>
      <c r="B22" s="18"/>
      <c r="C22" s="19">
        <f t="shared" ref="C22:C23" si="0">C21*(1+D22)</f>
        <v>0</v>
      </c>
      <c r="D22" s="59"/>
      <c r="E22" s="38">
        <f>$B$21*C22</f>
        <v>0</v>
      </c>
      <c r="F22" s="41">
        <v>0.1</v>
      </c>
      <c r="G22" s="39">
        <f t="shared" ref="G22:G23" si="1">E22*F22</f>
        <v>0</v>
      </c>
    </row>
    <row r="23" spans="1:7" x14ac:dyDescent="0.25">
      <c r="A23" s="21">
        <f t="shared" ref="A23" si="2">A22+1</f>
        <v>2024</v>
      </c>
      <c r="B23" s="18"/>
      <c r="C23" s="19">
        <f t="shared" si="0"/>
        <v>0</v>
      </c>
      <c r="D23" s="36"/>
      <c r="E23" s="38">
        <f t="shared" ref="E23" si="3">$B$21*C23</f>
        <v>0</v>
      </c>
      <c r="F23" s="41">
        <v>0.05</v>
      </c>
      <c r="G23" s="39">
        <f t="shared" si="1"/>
        <v>0</v>
      </c>
    </row>
    <row r="24" spans="1:7" ht="15.75" thickBot="1" x14ac:dyDescent="0.3">
      <c r="F24" s="2" t="s">
        <v>62</v>
      </c>
      <c r="G24" s="20">
        <f>SUMPRODUCT(E21:E23,F21:F23)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8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9"/>
      <c r="E28" s="27" t="s">
        <v>40</v>
      </c>
      <c r="F28" s="37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9"/>
      <c r="E29" s="27" t="s">
        <v>40</v>
      </c>
      <c r="F29" s="37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9"/>
      <c r="E30" s="27" t="s">
        <v>40</v>
      </c>
      <c r="F30" s="37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9"/>
      <c r="E31" s="27" t="s">
        <v>40</v>
      </c>
      <c r="F31" s="37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7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7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7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7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7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7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7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7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7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7"/>
      <c r="G41" s="9" t="str">
        <f t="shared" ref="G41:G43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7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7"/>
      <c r="G43" s="9" t="str">
        <f t="shared" si="6"/>
        <v/>
      </c>
    </row>
    <row r="44" spans="1:7" s="5" customFormat="1" x14ac:dyDescent="0.25">
      <c r="D44" s="13" t="s">
        <v>48</v>
      </c>
      <c r="E44" s="12">
        <f>COUNTIF(E28:E43,"E")</f>
        <v>16</v>
      </c>
      <c r="F44" s="12" t="s">
        <v>47</v>
      </c>
      <c r="G44" s="12">
        <f>COUNTIF(G28:G43,"Ok")</f>
        <v>0</v>
      </c>
    </row>
    <row r="45" spans="1:7" s="5" customFormat="1" x14ac:dyDescent="0.25">
      <c r="C45" s="7"/>
      <c r="D45" s="7"/>
    </row>
    <row r="46" spans="1:7" s="5" customFormat="1" x14ac:dyDescent="0.25">
      <c r="A46" s="6" t="s">
        <v>42</v>
      </c>
      <c r="C46" s="7"/>
      <c r="D46" s="7"/>
    </row>
    <row r="47" spans="1:7" s="5" customFormat="1" x14ac:dyDescent="0.25">
      <c r="A47" s="22" t="s">
        <v>23</v>
      </c>
      <c r="B47" s="22" t="s">
        <v>24</v>
      </c>
      <c r="C47" s="25"/>
      <c r="D47" s="25"/>
      <c r="E47" s="11" t="s">
        <v>37</v>
      </c>
      <c r="F47" s="11" t="s">
        <v>38</v>
      </c>
      <c r="G47" s="11" t="s">
        <v>39</v>
      </c>
    </row>
    <row r="48" spans="1:7" s="5" customFormat="1" x14ac:dyDescent="0.25">
      <c r="A48" s="23" t="s">
        <v>43</v>
      </c>
      <c r="B48" s="24" t="s">
        <v>44</v>
      </c>
      <c r="C48" s="25"/>
      <c r="D48" s="25"/>
      <c r="E48" s="10"/>
      <c r="F48" s="10"/>
      <c r="G48" s="10"/>
    </row>
    <row r="49" spans="1:7" s="5" customFormat="1" x14ac:dyDescent="0.25">
      <c r="B49" s="34" t="s">
        <v>71</v>
      </c>
      <c r="C49" s="25"/>
      <c r="D49" s="25"/>
      <c r="E49" s="35">
        <v>5</v>
      </c>
      <c r="F49" s="37"/>
      <c r="G49" s="10" t="str">
        <f>IF(F49&lt;&gt;"",IF(E49="E",IF(F49="Ja","OK","Knockout"),E49*(F49="Ja")),"")</f>
        <v/>
      </c>
    </row>
    <row r="50" spans="1:7" s="5" customFormat="1" x14ac:dyDescent="0.25">
      <c r="B50" s="34" t="s">
        <v>77</v>
      </c>
      <c r="C50" s="25"/>
      <c r="D50" s="25"/>
      <c r="E50" s="35">
        <v>5</v>
      </c>
      <c r="F50" s="37"/>
      <c r="G50" s="10" t="str">
        <f>IF(F50&lt;&gt;"",IF(E50="E",IF(F50="Ja","OK","Knockout"),E50*(F50="Ja")),"")</f>
        <v/>
      </c>
    </row>
    <row r="51" spans="1:7" s="5" customFormat="1" x14ac:dyDescent="0.25">
      <c r="B51" s="34" t="s">
        <v>78</v>
      </c>
      <c r="C51" s="25"/>
      <c r="D51" s="25"/>
      <c r="E51" s="35">
        <v>10</v>
      </c>
      <c r="F51" s="37"/>
      <c r="G51" s="10" t="str">
        <f>IF(F51&lt;&gt;"",IF(E51="E",IF(F51="Ja","OK","Knockout"),E51*(F51="Ja")),"")</f>
        <v/>
      </c>
    </row>
    <row r="52" spans="1:7" s="5" customFormat="1" x14ac:dyDescent="0.25">
      <c r="D52" s="13" t="s">
        <v>46</v>
      </c>
      <c r="E52" s="12">
        <f>SUM(E48:E51)</f>
        <v>20</v>
      </c>
      <c r="F52" s="13" t="s">
        <v>45</v>
      </c>
      <c r="G52" s="12">
        <f>SUM(G48:G51)</f>
        <v>0</v>
      </c>
    </row>
    <row r="53" spans="1:7" s="5" customFormat="1" x14ac:dyDescent="0.25">
      <c r="D53" s="13"/>
      <c r="E53" s="12"/>
      <c r="F53" s="13"/>
      <c r="G53" s="12"/>
    </row>
    <row r="54" spans="1:7" s="5" customFormat="1" x14ac:dyDescent="0.25">
      <c r="C54" s="7"/>
      <c r="D54" s="7"/>
    </row>
    <row r="55" spans="1:7" x14ac:dyDescent="0.25">
      <c r="A55" s="51" t="s">
        <v>55</v>
      </c>
      <c r="B55" s="52"/>
      <c r="C55" s="53"/>
      <c r="F55" s="1" t="s">
        <v>74</v>
      </c>
    </row>
    <row r="56" spans="1:7" x14ac:dyDescent="0.25">
      <c r="A56" s="50" t="s">
        <v>72</v>
      </c>
      <c r="B56" s="54" t="str">
        <f>IF(C7="","",C7)</f>
        <v/>
      </c>
      <c r="C56" s="55"/>
    </row>
    <row r="57" spans="1:7" x14ac:dyDescent="0.25">
      <c r="A57" s="50" t="s">
        <v>73</v>
      </c>
      <c r="B57" s="54" t="str">
        <f>IF(C8="","",C8)</f>
        <v/>
      </c>
      <c r="C57" s="55"/>
    </row>
    <row r="58" spans="1:7" x14ac:dyDescent="0.25">
      <c r="A58" s="50" t="s">
        <v>57</v>
      </c>
      <c r="B58" s="56"/>
      <c r="C58" s="55"/>
    </row>
    <row r="59" spans="1:7" x14ac:dyDescent="0.25">
      <c r="A59" s="50"/>
      <c r="B59" s="57"/>
      <c r="C59" s="55"/>
    </row>
    <row r="60" spans="1:7" x14ac:dyDescent="0.25">
      <c r="A60" s="50" t="s">
        <v>55</v>
      </c>
      <c r="B60" s="57"/>
      <c r="C60" s="55"/>
    </row>
    <row r="61" spans="1:7" x14ac:dyDescent="0.25">
      <c r="A61" s="50"/>
      <c r="B61" s="62" t="s">
        <v>56</v>
      </c>
      <c r="C61" s="63"/>
    </row>
    <row r="62" spans="1:7" x14ac:dyDescent="0.25">
      <c r="A62" s="50"/>
      <c r="B62" s="62"/>
      <c r="C62" s="63"/>
    </row>
    <row r="63" spans="1:7" x14ac:dyDescent="0.25">
      <c r="A63" s="58"/>
      <c r="B63" s="64"/>
      <c r="C63" s="65"/>
    </row>
  </sheetData>
  <sheetProtection sheet="1" objects="1" scenarios="1"/>
  <mergeCells count="10">
    <mergeCell ref="G7:H7"/>
    <mergeCell ref="G8:H8"/>
    <mergeCell ref="G9:H9"/>
    <mergeCell ref="G10:H10"/>
    <mergeCell ref="B61:C63"/>
    <mergeCell ref="C7:D7"/>
    <mergeCell ref="C8:D8"/>
    <mergeCell ref="C9:D9"/>
    <mergeCell ref="C10:D10"/>
    <mergeCell ref="C11:D11"/>
  </mergeCells>
  <conditionalFormatting sqref="E15">
    <cfRule type="cellIs" dxfId="0" priority="1" operator="equal">
      <formula>"nee"</formula>
    </cfRule>
  </conditionalFormatting>
  <dataValidations count="1">
    <dataValidation type="list" allowBlank="1" showInputMessage="1" showErrorMessage="1" sqref="F49:F51 F28:F43" xr:uid="{00000000-0002-0000-0000-000000000000}">
      <formula1>"Ja,Nee"</formula1>
    </dataValidation>
  </dataValidations>
  <printOptions horizontalCentered="1"/>
  <pageMargins left="0.70866141732283461" right="0.70866141732283461" top="0" bottom="0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2021-09-28T17:49:55Z</cp:lastPrinted>
  <dcterms:created xsi:type="dcterms:W3CDTF">2016-07-05T15:36:37Z</dcterms:created>
  <dcterms:modified xsi:type="dcterms:W3CDTF">2021-10-27T20:32:26Z</dcterms:modified>
</cp:coreProperties>
</file>