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 defaultThemeVersion="124226"/>
  <xr:revisionPtr revIDLastSave="211" documentId="8_{D98489B3-DC12-47EE-BDA9-0DB8FB701E6F}" xr6:coauthVersionLast="47" xr6:coauthVersionMax="47" xr10:uidLastSave="{41304B95-39D9-4ABF-8620-522B8B3C857F}"/>
  <bookViews>
    <workbookView xWindow="-120" yWindow="-120" windowWidth="24240" windowHeight="13140" tabRatio="608" xr2:uid="{00000000-000D-0000-FFFF-FFFF00000000}"/>
  </bookViews>
  <sheets>
    <sheet name="CDM, CDM-hh, Storingen, Etc. P1" sheetId="8" r:id="rId1"/>
    <sheet name="CDM, CDM-hh, Storingen, Etc P2" sheetId="18" r:id="rId2"/>
    <sheet name="Dakwerkzaamheden P3" sheetId="9" r:id="rId3"/>
    <sheet name="CDM, CDM-hh, Storingen, Etc P4a" sheetId="17" r:id="rId4"/>
    <sheet name="Veilige daktoe en betreding P4b" sheetId="15" r:id="rId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0" i="18" l="1"/>
  <c r="H78" i="15"/>
  <c r="H97" i="15"/>
  <c r="K195" i="9"/>
  <c r="J195" i="9"/>
  <c r="I195" i="9"/>
  <c r="H195" i="9"/>
  <c r="K10" i="17"/>
  <c r="K10" i="8"/>
  <c r="H94" i="15"/>
  <c r="H160" i="9"/>
  <c r="I160" i="9"/>
  <c r="I198" i="9"/>
  <c r="J160" i="9"/>
  <c r="J198" i="9"/>
  <c r="K160" i="9"/>
  <c r="K198" i="9"/>
  <c r="H198" i="9"/>
</calcChain>
</file>

<file path=xl/sharedStrings.xml><?xml version="1.0" encoding="utf-8"?>
<sst xmlns="http://schemas.openxmlformats.org/spreadsheetml/2006/main" count="1175" uniqueCount="517">
  <si>
    <t>Percariorechten</t>
  </si>
  <si>
    <t>Huur keetwagen</t>
  </si>
  <si>
    <t>Huur toilet</t>
  </si>
  <si>
    <t>PIR isolatieplaat, tweezijdig gecacheerd met aluminium folie, in halfsteensverband dikte 30mm.</t>
  </si>
  <si>
    <t>PIR isolatieplaat, tweezijdig gecacheerd met aluminium folie, in halfsteensverband dikte 40mm.</t>
  </si>
  <si>
    <t>PIR isolatieplaat, tweezijdig gecacheerd met aluminium folie, in halfsteensverband dikte 50mm.</t>
  </si>
  <si>
    <t>PIR isolatieplaat, tweezijdig gecacheerd met aluminium folie, in halfsteensverband dikte 60mm.</t>
  </si>
  <si>
    <t>PIR isolatieplaat, tweezijdig gecacheerd met aluminium folie, in halfsteensverband dikte 70mm.</t>
  </si>
  <si>
    <t>PIR isolatieplaat, tweezijdig gecacheerd met aluminium folie, in halfsteensverband dikte 80mm.</t>
  </si>
  <si>
    <t>PIR isolatieplaat, tweezijdig gecacheerd met aluminium folie, in halfsteensverband dikte 90mm.</t>
  </si>
  <si>
    <t>PIR isolatieplaat, tweezijdig gecacheerd met aluminium folie, in halfsteensverband dikte 100mm.</t>
  </si>
  <si>
    <t>Dakrandafwerkingen</t>
  </si>
  <si>
    <t>Opstandafwerkingen</t>
  </si>
  <si>
    <t>Ontluchtingen en kabeldoorvoeren</t>
  </si>
  <si>
    <t>Rookgasafvoeren en overige doorvoeren</t>
  </si>
  <si>
    <t>Hemelwaterafvoeren en noodoverlopen</t>
  </si>
  <si>
    <t>Nieuwe dakbedekking op bestaande dakbedekking (1- laags volledig gekleefd)</t>
  </si>
  <si>
    <t>Nieuwe dakbedekking op bestaande dakbedekking (1- laags partieel gekleefd)</t>
  </si>
  <si>
    <t>Nieuwe inpandige noodoverlopen</t>
  </si>
  <si>
    <t>Nieuwe uitpandige noodoverlopen</t>
  </si>
  <si>
    <t>Inwerken bestaande doorvoeren</t>
  </si>
  <si>
    <t>Dilatatie</t>
  </si>
  <si>
    <t>Overgang plat /hellend</t>
  </si>
  <si>
    <t>Opstaand randwerk t.p.v. pannenkap</t>
  </si>
  <si>
    <t>Opstaand randwerk mechanische ventilatoren, lichtkoepels etc.</t>
  </si>
  <si>
    <t xml:space="preserve">Opstaand randwerk met aluminium knelprofiel </t>
  </si>
  <si>
    <t>Opstaand randwerk metselwerk met loden slabben</t>
  </si>
  <si>
    <t>Dakrandafwerking met nieuwe zinken deklijst</t>
  </si>
  <si>
    <t>Dakrandafwerking met bestaande stalen afdekkap</t>
  </si>
  <si>
    <t>Dakrandafwerking met nieuwe stalen afdekkap</t>
  </si>
  <si>
    <t xml:space="preserve">Dakrandafwerking met nieuwe aluminium daktrim (betonnen of steenachtige ondergrond) </t>
  </si>
  <si>
    <t>Dakrandafwerking met nieuwe aluminium daktrim (houtachtige ondergrond)</t>
  </si>
  <si>
    <t>Tegels 300 mm x 300 x 45 mm</t>
  </si>
  <si>
    <t>Nieuwe dakbedekking op bestaande dakbedekking (1- laags mechanisch bevestigd in stalen of houten ondergrond)</t>
  </si>
  <si>
    <t>Nieuwe dakbedekking op bestaande dakbedekking (1- laags mechanisch bevestigd in betonnen ondergrond)</t>
  </si>
  <si>
    <t>Nieuwe dakbedekking op bestaande dakbedekking (1- laags mechanisch bevestigd en partieel gekleefd in stalen of houten ondergrond)</t>
  </si>
  <si>
    <t>Nieuwe dakbedekking op bestaande dakbedekking (1- laags mechanisch bevestigd en partieel gekleefd in betonnen ondergrond)</t>
  </si>
  <si>
    <t>Nieuwe dakbedekking op bestaande dakbedekking (2- laags mechanisch bevestigd in stalen of houten ondergrond)</t>
  </si>
  <si>
    <t>Nieuwe dakbedekking op bestaande dakbedekking (2- laags mechanisch bevestigd in betonnen ondergrond)</t>
  </si>
  <si>
    <t>Vernieuwen dakbedekking (2- laags mechanisch bevestigd in stalen of houten ondergrond)</t>
  </si>
  <si>
    <t>Vernieuwen dakbedekking (2- laags mechanisch bevestigd in betonnen ondergrond)</t>
  </si>
  <si>
    <t>Nieuwe dakbedekking en isolatie op bestaande dakbedekking (2- laags mechanisch bevestigd in stalen of houten ondergrond)</t>
  </si>
  <si>
    <t>Nieuwe dakbedekking en isolatie op bestaande dakbedekking (2- laags mechanisch bevestigd in betonnen ondergrond)</t>
  </si>
  <si>
    <t>Vernieuwen dakbedekking en isolatie (2- laags mechanisch bevestigd in stalen of houten ondergrond)</t>
  </si>
  <si>
    <t>Vernieuwen dakbedekking en isolatie (2- laags mechanisch bevestigd in betonnen ondergrond)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</si>
  <si>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</si>
  <si>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</si>
  <si>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</si>
  <si>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</si>
  <si>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</si>
  <si>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</si>
  <si>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</si>
  <si>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</si>
  <si>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</si>
  <si>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</si>
  <si>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R11</t>
  </si>
  <si>
    <t>R12</t>
  </si>
  <si>
    <t>R13</t>
  </si>
  <si>
    <t>O1</t>
  </si>
  <si>
    <t>O2</t>
  </si>
  <si>
    <t>O3</t>
  </si>
  <si>
    <t>O4</t>
  </si>
  <si>
    <t>O5</t>
  </si>
  <si>
    <t>O6</t>
  </si>
  <si>
    <t>O7</t>
  </si>
  <si>
    <t>O9</t>
  </si>
  <si>
    <t>O10</t>
  </si>
  <si>
    <t>L1</t>
  </si>
  <si>
    <t>L2</t>
  </si>
  <si>
    <t>L3</t>
  </si>
  <si>
    <t>K1</t>
  </si>
  <si>
    <t>K2</t>
  </si>
  <si>
    <t>K3</t>
  </si>
  <si>
    <t>G1</t>
  </si>
  <si>
    <t>G2</t>
  </si>
  <si>
    <t>G3</t>
  </si>
  <si>
    <t>H2</t>
  </si>
  <si>
    <t>H3</t>
  </si>
  <si>
    <t>st</t>
  </si>
  <si>
    <t>A2</t>
  </si>
  <si>
    <t>A3</t>
  </si>
  <si>
    <t>A4</t>
  </si>
  <si>
    <t>A5</t>
  </si>
  <si>
    <t>A6</t>
  </si>
  <si>
    <t>A7</t>
  </si>
  <si>
    <t>R14</t>
  </si>
  <si>
    <t>H1-2</t>
  </si>
  <si>
    <t>H1-1</t>
  </si>
  <si>
    <t>Tijdelijke veiligheidsvoorzieningen</t>
  </si>
  <si>
    <t>O8</t>
  </si>
  <si>
    <t>DV1</t>
  </si>
  <si>
    <t>DV2</t>
  </si>
  <si>
    <t>DV3</t>
  </si>
  <si>
    <t>DV4</t>
  </si>
  <si>
    <t>DV5</t>
  </si>
  <si>
    <t>DV6</t>
  </si>
  <si>
    <t>DV7</t>
  </si>
  <si>
    <t>DV8</t>
  </si>
  <si>
    <t>DV9</t>
  </si>
  <si>
    <t>DV10</t>
  </si>
  <si>
    <t>DV11</t>
  </si>
  <si>
    <t>DV12</t>
  </si>
  <si>
    <t>DV13</t>
  </si>
  <si>
    <t>DV14</t>
  </si>
  <si>
    <t>DV15</t>
  </si>
  <si>
    <t>DV16</t>
  </si>
  <si>
    <t>DV17</t>
  </si>
  <si>
    <t>DV18</t>
  </si>
  <si>
    <t>DV19</t>
  </si>
  <si>
    <t>DV20</t>
  </si>
  <si>
    <t>DV21</t>
  </si>
  <si>
    <t>DV22</t>
  </si>
  <si>
    <t>DV23</t>
  </si>
  <si>
    <t>DV24</t>
  </si>
  <si>
    <t>DV25</t>
  </si>
  <si>
    <t>DV26</t>
  </si>
  <si>
    <t>DV27</t>
  </si>
  <si>
    <t>DV28</t>
  </si>
  <si>
    <t>DV29</t>
  </si>
  <si>
    <t>DV30</t>
  </si>
  <si>
    <t>DV31</t>
  </si>
  <si>
    <t>DV32</t>
  </si>
  <si>
    <t>DV33</t>
  </si>
  <si>
    <t>DV34</t>
  </si>
  <si>
    <t>DV35</t>
  </si>
  <si>
    <t>DV36</t>
  </si>
  <si>
    <t>DV37</t>
  </si>
  <si>
    <t>DV38</t>
  </si>
  <si>
    <t>DV39</t>
  </si>
  <si>
    <t>DV40</t>
  </si>
  <si>
    <t>Ontwikkelde maat toeslag 300mm tot 500mm</t>
  </si>
  <si>
    <t>Ontwikkelde maat toeslag 300mm tot 700mm</t>
  </si>
  <si>
    <t>Ontwikkelde maat toeslag 300mm tot 1000mm</t>
  </si>
  <si>
    <t>Vernieuwen rookgasafvoeren / renovatieset</t>
  </si>
  <si>
    <t>Rookgasafvoeren handhaven met nieuwe plakplaat</t>
  </si>
  <si>
    <t>Tegels 500 mm x 500 mm x 50 mm</t>
  </si>
  <si>
    <t>Tegels 600 mm x 400 mm x 50 mm</t>
  </si>
  <si>
    <t>Daktrim brute uitvoering op houtachtige ondergrond, aanzicht 45mm , opleg 45mm.</t>
  </si>
  <si>
    <t>Daktrim brute uitvoering op houtachtige ondergrond, aanzicht 60mm, opleg 64mm.</t>
  </si>
  <si>
    <t>Daktrim brute uitvoering op houtachtige ondergrond, aanzicht 80mm, opleg 64mm.</t>
  </si>
  <si>
    <t>Daktrim brute uitvoering op houtachtige ondergrond, aanzicht 110mm, opleg 64mm.</t>
  </si>
  <si>
    <t>Daktrim brute uitvoering op betonnen of steenachtige ondergrond, aanzicht 45mm , opleg 45mm.</t>
  </si>
  <si>
    <t>Daktrim brute uitvoering op betonnen of steenachtige ondergrond, aanzicht 60mm, opleg 64mm.</t>
  </si>
  <si>
    <t>Daktrim brute uitvoering op betonnen of steenachtige ondergrond, aanzicht 80mm, opleg 64mm.</t>
  </si>
  <si>
    <t>Daktrim brute uitvoering op betonnen of steenachtige ondergrond, aanzicht 110mm, opleg 64mm.</t>
  </si>
  <si>
    <t>R15</t>
  </si>
  <si>
    <t>R16</t>
  </si>
  <si>
    <t>R17</t>
  </si>
  <si>
    <t>Opstaand randwerk beplating of dergelijke met loden slabben</t>
  </si>
  <si>
    <t>m²</t>
  </si>
  <si>
    <t>m¹</t>
  </si>
  <si>
    <t>Verticaal transport</t>
  </si>
  <si>
    <t>Code</t>
  </si>
  <si>
    <t>Categorie</t>
  </si>
  <si>
    <t>Omschrijving</t>
  </si>
  <si>
    <t>Eenheid</t>
  </si>
  <si>
    <t>PIR isolatieplaat, afschot, tweezijdig gecacheerd met aluminium folie, in halfsteensverband dikte 30-40mm.</t>
  </si>
  <si>
    <t>PIR isolatieplaat, afschot, tweezijdig gecacheerd met aluminium folie, in halfsteensverband dikte 40-50mm.</t>
  </si>
  <si>
    <t>PIR isolatieplaat, afschot, tweezijdig gecacheerd met aluminium folie, in halfsteensverband dikte 50-60mm.</t>
  </si>
  <si>
    <r>
      <t>PIR isolatieplaat, 10mm</t>
    </r>
    <r>
      <rPr>
        <sz val="9.5"/>
        <color indexed="8"/>
        <rFont val="Calibri"/>
        <family val="2"/>
      </rPr>
      <t>¹</t>
    </r>
    <r>
      <rPr>
        <sz val="9.5"/>
        <color indexed="8"/>
        <rFont val="Arial"/>
        <family val="2"/>
      </rPr>
      <t>/m</t>
    </r>
    <r>
      <rPr>
        <sz val="9.5"/>
        <color indexed="8"/>
        <rFont val="Calibri"/>
        <family val="2"/>
      </rPr>
      <t>¹</t>
    </r>
    <r>
      <rPr>
        <sz val="9.5"/>
        <color indexed="8"/>
        <rFont val="Arial"/>
        <family val="2"/>
      </rPr>
      <t xml:space="preserve"> afschot, tweezijdig gecacheerd met aluminium folie, in halfsteensverband dikte 30-45mm.</t>
    </r>
  </si>
  <si>
    <t>PIR isolatieplaat, 10mm¹/m¹ afschot, tweezijdig gecacheerd met aluminium folie, in halfsteensverband dikte 45-60mm.</t>
  </si>
  <si>
    <t>PIR isolatieplaat, 20mm¹/m¹ afschot, tweezijdig gecacheerd met aluminium folie, in halfsteensverband dikte 30-50mm.</t>
  </si>
  <si>
    <t>PIR isolatieplaat, 20mm¹/m¹ afschot, tweezijdig gecacheerd met aluminium folie, in halfsteensverband dikte 50-70mm.</t>
  </si>
  <si>
    <t>Betreft:</t>
  </si>
  <si>
    <t xml:space="preserve">Onderdeel: </t>
  </si>
  <si>
    <t>Datum:</t>
  </si>
  <si>
    <t xml:space="preserve">Gevraagde standaard werkzaamheden </t>
  </si>
  <si>
    <t>Dakbedekkingsconstructies / -systemen</t>
  </si>
  <si>
    <t>DV41</t>
  </si>
  <si>
    <t>DV42</t>
  </si>
  <si>
    <t>DV43</t>
  </si>
  <si>
    <t>DV44</t>
  </si>
  <si>
    <t>DV45</t>
  </si>
  <si>
    <t>DV46</t>
  </si>
  <si>
    <t>DV47</t>
  </si>
  <si>
    <t>DV48</t>
  </si>
  <si>
    <t>DV49</t>
  </si>
  <si>
    <t>DV50</t>
  </si>
  <si>
    <t>DV51</t>
  </si>
  <si>
    <t>DV52</t>
  </si>
  <si>
    <t>DV53</t>
  </si>
  <si>
    <t>DV54</t>
  </si>
  <si>
    <t>DV55</t>
  </si>
  <si>
    <t>DV56</t>
  </si>
  <si>
    <t>DV57</t>
  </si>
  <si>
    <t>DV58</t>
  </si>
  <si>
    <t>DV59</t>
  </si>
  <si>
    <t>DV60</t>
  </si>
  <si>
    <t>DV61</t>
  </si>
  <si>
    <t>DV62</t>
  </si>
  <si>
    <t>DV63</t>
  </si>
  <si>
    <t xml:space="preserve">Grind gradatie 16/32 zuigen, dikte 40mm. </t>
  </si>
  <si>
    <t>DV64</t>
  </si>
  <si>
    <t xml:space="preserve">Grind gradatie 16/32 zuigen, dikte 50mm. </t>
  </si>
  <si>
    <t>DV65</t>
  </si>
  <si>
    <t xml:space="preserve">Grind gradatie 16/32 zuigen, dikte 60mm. </t>
  </si>
  <si>
    <t>DV66</t>
  </si>
  <si>
    <t xml:space="preserve">Grind gradatie 16/32 zuigen, dikte 70mm. </t>
  </si>
  <si>
    <t>DV67</t>
  </si>
  <si>
    <t>Gerecycled gewassen grof riviergrind, gradatie 16/32 blazen, dikte 40mm.</t>
  </si>
  <si>
    <t>DV68</t>
  </si>
  <si>
    <t>Gerecycled gewassen grof riviergrind, gradatie 16/32 blazen, dikte 50mm.</t>
  </si>
  <si>
    <t>DV69</t>
  </si>
  <si>
    <t>Gerecycled gewassen grof riviergrind, gradatie 16/32 blazen, dikte 60mm.</t>
  </si>
  <si>
    <t>DV70</t>
  </si>
  <si>
    <t>Gerecycled gewassen grof riviergrind, gradatie 16/32 blazen, dikte 70mm.</t>
  </si>
  <si>
    <t>DV71</t>
  </si>
  <si>
    <t>DV72</t>
  </si>
  <si>
    <t>DV73</t>
  </si>
  <si>
    <t>Mechanische ventilatie en luchtbehandelngsinstallaties</t>
  </si>
  <si>
    <t>Dakvegetatie</t>
  </si>
  <si>
    <t>Gevraagde werkzaamheden / diensten</t>
  </si>
  <si>
    <t>Normprijzenboek</t>
  </si>
  <si>
    <t>Toelichting</t>
  </si>
  <si>
    <t>Permanente dakveiligheidsvoorzieningen</t>
  </si>
  <si>
    <t>Telecominstallaties</t>
  </si>
  <si>
    <t>Rookgasafvoerinstallaties</t>
  </si>
  <si>
    <t>PV-systemen</t>
  </si>
  <si>
    <t>Waterretentie</t>
  </si>
  <si>
    <t>(vrij in te vullen)</t>
  </si>
  <si>
    <t>Werkzaamheden buiten standaard werkomschrijvingen</t>
  </si>
  <si>
    <t>(complexafhankelijk in te vullen)</t>
  </si>
  <si>
    <t>A8</t>
  </si>
  <si>
    <t>A9</t>
  </si>
  <si>
    <t>A10</t>
  </si>
  <si>
    <t>Huur materieel</t>
  </si>
  <si>
    <t>Aan- en afvoer bouwplaats</t>
  </si>
  <si>
    <t>per stuk per week</t>
  </si>
  <si>
    <r>
      <t>per m</t>
    </r>
    <r>
      <rPr>
        <sz val="9.5"/>
        <rFont val="Calibri"/>
        <family val="2"/>
      </rPr>
      <t>¹</t>
    </r>
    <r>
      <rPr>
        <sz val="9.5"/>
        <rFont val="Arial"/>
        <family val="2"/>
      </rPr>
      <t xml:space="preserve"> per week</t>
    </r>
  </si>
  <si>
    <t>op projectbasis</t>
  </si>
  <si>
    <t>Nieuwe dakbedekking op bestaande dakbedekking (1- laags geballast, volledig gehecht)</t>
  </si>
  <si>
    <t>Nieuwe dakbedekking op bestaande dakbedekking (1- laags geballast, losliggend)</t>
  </si>
  <si>
    <t>Nieuwe dakbedekking en isolatie op bestaande dakbedekking (1- laags geballast)</t>
  </si>
  <si>
    <t>Nieuwe dakbedekking en isolatie op bestaande dakbedekking (2- laags geballast)</t>
  </si>
  <si>
    <t>Vernieuwen dakbedekking (1-laags geballast)</t>
  </si>
  <si>
    <t>Vernieuwen dakbedekking (2- laags geballast)</t>
  </si>
  <si>
    <t>Vernieuwen dakbedekking en isolatie (2- laags geballast)</t>
  </si>
  <si>
    <t>Toeslag wortelwerende uitvoering toplaag dakbedekking</t>
  </si>
  <si>
    <t>Toeslag waterretentie geschikte uitvoering toplaag dakbedekking</t>
  </si>
  <si>
    <t>DV74</t>
  </si>
  <si>
    <t>DV75</t>
  </si>
  <si>
    <t>Toeslag reflecterende uitvoering toplaag dakbedekking</t>
  </si>
  <si>
    <t>B1</t>
  </si>
  <si>
    <t>B2</t>
  </si>
  <si>
    <t>B3</t>
  </si>
  <si>
    <t>B4</t>
  </si>
  <si>
    <t>B5</t>
  </si>
  <si>
    <t>B6</t>
  </si>
  <si>
    <t>B7</t>
  </si>
  <si>
    <t>post</t>
  </si>
  <si>
    <t>Voet- en spouwslabben</t>
  </si>
  <si>
    <t>Nieuwe voetslabben met EPDM strekmetaal aanbrengen</t>
  </si>
  <si>
    <t>Vernieuwen spouwslabben met EPDM strekmetaal</t>
  </si>
  <si>
    <t>Conserveren loodslabben of andere detailleringen</t>
  </si>
  <si>
    <t>K4</t>
  </si>
  <si>
    <r>
      <t xml:space="preserve">Vernieuwen ontluchtingen dw </t>
    </r>
    <r>
      <rPr>
        <sz val="9.5"/>
        <color indexed="8"/>
        <rFont val="Calibri"/>
        <family val="2"/>
      </rPr>
      <t>Ø</t>
    </r>
    <r>
      <rPr>
        <sz val="9.5"/>
        <color indexed="8"/>
        <rFont val="Arial"/>
        <family val="2"/>
      </rPr>
      <t xml:space="preserve"> 110-125 mm</t>
    </r>
  </si>
  <si>
    <r>
      <t xml:space="preserve">Vernieuwen ontluchtingen dw </t>
    </r>
    <r>
      <rPr>
        <sz val="9.5"/>
        <color indexed="8"/>
        <rFont val="Calibri"/>
        <family val="2"/>
      </rPr>
      <t xml:space="preserve">Ø </t>
    </r>
    <r>
      <rPr>
        <sz val="9.5"/>
        <color indexed="8"/>
        <rFont val="Arial"/>
        <family val="2"/>
      </rPr>
      <t>150-160 mm</t>
    </r>
  </si>
  <si>
    <r>
      <t xml:space="preserve">Vernieuwen ontluchtingen dw t/m </t>
    </r>
    <r>
      <rPr>
        <sz val="9.5"/>
        <color indexed="8"/>
        <rFont val="Calibri"/>
        <family val="2"/>
      </rPr>
      <t xml:space="preserve">Ø </t>
    </r>
    <r>
      <rPr>
        <sz val="9.5"/>
        <color indexed="8"/>
        <rFont val="Arial"/>
        <family val="2"/>
      </rPr>
      <t>90-100 mm</t>
    </r>
  </si>
  <si>
    <r>
      <t xml:space="preserve">Vernieuwen rioolontluchtingen dw t/m </t>
    </r>
    <r>
      <rPr>
        <sz val="9.5"/>
        <color indexed="8"/>
        <rFont val="Calibri"/>
        <family val="2"/>
      </rPr>
      <t xml:space="preserve">Ø </t>
    </r>
    <r>
      <rPr>
        <sz val="9.5"/>
        <color indexed="8"/>
        <rFont val="Arial"/>
        <family val="2"/>
      </rPr>
      <t>90-100 mm</t>
    </r>
  </si>
  <si>
    <r>
      <t xml:space="preserve">Vernieuwen rioolontluchtingen dw </t>
    </r>
    <r>
      <rPr>
        <sz val="9.5"/>
        <color indexed="8"/>
        <rFont val="Calibri"/>
        <family val="2"/>
      </rPr>
      <t>Ø</t>
    </r>
    <r>
      <rPr>
        <sz val="9.5"/>
        <color indexed="8"/>
        <rFont val="Arial"/>
        <family val="2"/>
      </rPr>
      <t xml:space="preserve"> 110-125 mm</t>
    </r>
  </si>
  <si>
    <r>
      <t xml:space="preserve">Vernieuwen rioolontluchtingen dw </t>
    </r>
    <r>
      <rPr>
        <sz val="9.5"/>
        <color indexed="8"/>
        <rFont val="Calibri"/>
        <family val="2"/>
      </rPr>
      <t xml:space="preserve">Ø </t>
    </r>
    <r>
      <rPr>
        <sz val="9.5"/>
        <color indexed="8"/>
        <rFont val="Arial"/>
        <family val="2"/>
      </rPr>
      <t>150-160 mm</t>
    </r>
  </si>
  <si>
    <t>K5</t>
  </si>
  <si>
    <t>K6</t>
  </si>
  <si>
    <t>K7</t>
  </si>
  <si>
    <t>K8</t>
  </si>
  <si>
    <t>K9</t>
  </si>
  <si>
    <r>
      <t xml:space="preserve">Vernieuwen kabeldoorvoeren incl. PP-bochten </t>
    </r>
    <r>
      <rPr>
        <sz val="9.5"/>
        <color indexed="8"/>
        <rFont val="Calibri"/>
        <family val="2"/>
      </rPr>
      <t>Ø</t>
    </r>
    <r>
      <rPr>
        <sz val="9.5"/>
        <color indexed="8"/>
        <rFont val="Arial"/>
        <family val="2"/>
      </rPr>
      <t xml:space="preserve"> 50 mm </t>
    </r>
  </si>
  <si>
    <r>
      <t xml:space="preserve">Vernieuwen kabeldoorvoeren incl. PP-bochten </t>
    </r>
    <r>
      <rPr>
        <sz val="9.5"/>
        <color indexed="8"/>
        <rFont val="Calibri"/>
        <family val="2"/>
      </rPr>
      <t>Ø</t>
    </r>
    <r>
      <rPr>
        <sz val="9.5"/>
        <color indexed="8"/>
        <rFont val="Arial"/>
        <family val="2"/>
      </rPr>
      <t xml:space="preserve"> 75 mm </t>
    </r>
  </si>
  <si>
    <r>
      <t xml:space="preserve">Vernieuwen kabeldoorvoeren incl. PP-bochten </t>
    </r>
    <r>
      <rPr>
        <sz val="9.5"/>
        <color indexed="8"/>
        <rFont val="Calibri"/>
        <family val="2"/>
      </rPr>
      <t>Ø</t>
    </r>
    <r>
      <rPr>
        <sz val="9.5"/>
        <color indexed="8"/>
        <rFont val="Arial"/>
        <family val="2"/>
      </rPr>
      <t xml:space="preserve"> 100 mm </t>
    </r>
  </si>
  <si>
    <r>
      <t xml:space="preserve">Vernieuwen kabeldoorvoeren incl. PP-bochten </t>
    </r>
    <r>
      <rPr>
        <sz val="9.5"/>
        <color indexed="8"/>
        <rFont val="Calibri"/>
        <family val="2"/>
      </rPr>
      <t>Ø</t>
    </r>
    <r>
      <rPr>
        <sz val="9.5"/>
        <color indexed="8"/>
        <rFont val="Arial"/>
        <family val="2"/>
      </rPr>
      <t xml:space="preserve"> 125 mm </t>
    </r>
  </si>
  <si>
    <t>K10</t>
  </si>
  <si>
    <t>Noodoverlopen</t>
  </si>
  <si>
    <t>Niet standaard dakwerkzaamheden en/of derden</t>
  </si>
  <si>
    <t>Sloopwerkzaamheden</t>
  </si>
  <si>
    <t>DV77</t>
  </si>
  <si>
    <t>DV78</t>
  </si>
  <si>
    <t>Mechanische kimfixatie stalen of houten ondergrond.</t>
  </si>
  <si>
    <t>Mechanische kimfixatie betonnen ondergrond.</t>
  </si>
  <si>
    <t>A11</t>
  </si>
  <si>
    <t>A12</t>
  </si>
  <si>
    <t>A13</t>
  </si>
  <si>
    <t>A14</t>
  </si>
  <si>
    <t>A15</t>
  </si>
  <si>
    <t>B8</t>
  </si>
  <si>
    <t>B9</t>
  </si>
  <si>
    <t>B10</t>
  </si>
  <si>
    <t>Conditiemetingen, storingen, begeleiding derden, RI&amp;E's, etc.</t>
  </si>
  <si>
    <t>CDM01</t>
  </si>
  <si>
    <t>Conditiemeting</t>
  </si>
  <si>
    <t>p/dv</t>
  </si>
  <si>
    <t>p/keer</t>
  </si>
  <si>
    <t>Veiligheid en benadering</t>
  </si>
  <si>
    <t>p/m1</t>
  </si>
  <si>
    <t>p/dag</t>
  </si>
  <si>
    <t>RIE01</t>
  </si>
  <si>
    <t>RIE met PvA</t>
  </si>
  <si>
    <t>RIE02</t>
  </si>
  <si>
    <t>Het treffen van collectieve veiligheidsvoorzieningen d.m.v. plaatsen hekwerken.</t>
  </si>
  <si>
    <t>Daktoe- en betredingsvoorzieningen</t>
  </si>
  <si>
    <t>DT1</t>
  </si>
  <si>
    <t>DT2</t>
  </si>
  <si>
    <t>DT3</t>
  </si>
  <si>
    <t>DT4</t>
  </si>
  <si>
    <t>DT5</t>
  </si>
  <si>
    <t>DT6</t>
  </si>
  <si>
    <t>DT7</t>
  </si>
  <si>
    <t>DT8</t>
  </si>
  <si>
    <t>DT9</t>
  </si>
  <si>
    <t>DT10</t>
  </si>
  <si>
    <t>DT11</t>
  </si>
  <si>
    <t>DT12</t>
  </si>
  <si>
    <t>DT13</t>
  </si>
  <si>
    <t>DT14</t>
  </si>
  <si>
    <t>DT15</t>
  </si>
  <si>
    <t>Daktoetredingsvoorzieningen buitenom</t>
  </si>
  <si>
    <t>DT16</t>
  </si>
  <si>
    <t>Daktoetredingsvoorzieningen binnendoor</t>
  </si>
  <si>
    <t>DT17</t>
  </si>
  <si>
    <t>DT18</t>
  </si>
  <si>
    <t>DT19</t>
  </si>
  <si>
    <t>DT20</t>
  </si>
  <si>
    <t>DT21</t>
  </si>
  <si>
    <t>DT22</t>
  </si>
  <si>
    <t>DT23</t>
  </si>
  <si>
    <t>DT24</t>
  </si>
  <si>
    <t>DT25</t>
  </si>
  <si>
    <t>DT26</t>
  </si>
  <si>
    <t>DT27</t>
  </si>
  <si>
    <t>DT28</t>
  </si>
  <si>
    <r>
      <t xml:space="preserve">Situatieafhankelijk nader in te vullen (opsteek)ladder lengte </t>
    </r>
    <r>
      <rPr>
        <sz val="9.5"/>
        <color indexed="8"/>
        <rFont val="Calibri"/>
        <family val="2"/>
      </rPr>
      <t>≥</t>
    </r>
    <r>
      <rPr>
        <sz val="9.5"/>
        <color indexed="8"/>
        <rFont val="Arial"/>
        <family val="2"/>
      </rPr>
      <t xml:space="preserve"> 5,0 m</t>
    </r>
    <r>
      <rPr>
        <sz val="9.5"/>
        <color indexed="8"/>
        <rFont val="Calibri"/>
        <family val="2"/>
      </rPr>
      <t>¹</t>
    </r>
    <r>
      <rPr>
        <sz val="9.5"/>
        <color indexed="8"/>
        <rFont val="Arial"/>
        <family val="2"/>
      </rPr>
      <t xml:space="preserve"> met toebehoren, afscherming valgevaar trappengat, e.d.</t>
    </r>
  </si>
  <si>
    <t>Dakbetredingsvoorzieningen collectief</t>
  </si>
  <si>
    <r>
      <t>(Oopsteek)ladder lengte tot 3,0 m</t>
    </r>
    <r>
      <rPr>
        <sz val="9.5"/>
        <color indexed="8"/>
        <rFont val="Calibri"/>
        <family val="2"/>
      </rPr>
      <t>¹</t>
    </r>
    <r>
      <rPr>
        <sz val="9.5"/>
        <color indexed="8"/>
        <rFont val="Arial"/>
        <family val="2"/>
      </rPr>
      <t xml:space="preserve"> met ladderhaken, muurstang, uitschuifbare ladderboomverlenger en afsluitbare ophangbeugel. </t>
    </r>
  </si>
  <si>
    <t xml:space="preserve">(Opsteek)ladder lengte 3,0 m¹ tot 3,5 m¹ met ladderhaken, muurstang, uitschuifbare ladderboomverlenger en afsluitbare ophangbeugel. </t>
  </si>
  <si>
    <t xml:space="preserve">(Opsteek)ladder lengte 3,5 m¹ tot 4,0 m¹ met ladderhaken, muurstang, uitschuifbare ladderboomverlenger en afsluitbare ophangbeugel. </t>
  </si>
  <si>
    <t xml:space="preserve">(Opsteek)ladder lengte 4,0 m¹ tot 4,5 m¹ met ladderhaken, muurstang, uitschuifbare ladderboomverlenger en afsluitbare ophangbeugel. </t>
  </si>
  <si>
    <t xml:space="preserve">(Opsteek)ladder lengte 4,5 m¹ tot 5,0 m¹ met ladderhaken, muurstang, uitschuifbare ladderboomverlenger en afsluitbare ophangbeugel. </t>
  </si>
  <si>
    <r>
      <t>m</t>
    </r>
    <r>
      <rPr>
        <sz val="10"/>
        <color indexed="8"/>
        <rFont val="Calibri"/>
        <family val="2"/>
      </rPr>
      <t>¹</t>
    </r>
  </si>
  <si>
    <t>Zonemarkering stroken rood gemineraliseerde bitumineuze dakbedekking, breedte ca. 200 mm, lengte ca. 1000 mm, h.o.h. 2000 mm.</t>
  </si>
  <si>
    <t>Zonemarkering rode betontegels, afmeting 300x300 mm, op tegeldragers, h.o.h. 1000 mm.</t>
  </si>
  <si>
    <t>Instructieborden t.p.v. daktoetreding.</t>
  </si>
  <si>
    <t>Kabelsysteem rvs.</t>
  </si>
  <si>
    <t>Single ankerpunt compleet (incl. bevestigers, waterdicht inwerken, e.d.) | ondergrond beton / steenachtig.</t>
  </si>
  <si>
    <t>Begin- en/of eindankerpunt compleet incl. spanners, dempers, bevestigiers, waterdicht inwerken, e.d.) | ondergrond beton / steenachtig.</t>
  </si>
  <si>
    <t>Tussenankerpunt compleet (incl. geleiders en bevestigers, e.d.) | ondergrond beton / steenachtig.</t>
  </si>
  <si>
    <t>Single ankerpunt compleet (incl. bevestigers, waterdicht inwerken, e.d.) | ondergrond `hout / metaal / e.d.</t>
  </si>
  <si>
    <t>Begin- en/of eindankerpunt compleet incl. spanners, dempers, bevestigiers, waterdicht inwerken, e.d.) | ondergrond `hout / metaal / e.d.</t>
  </si>
  <si>
    <t>Tussenankerpunt compleet (incl. geleiders en bevestigers, e.d.) | ondergrond `hout / metaal / e.d.</t>
  </si>
  <si>
    <t>Situatieafhankelijk nader in te vullen.</t>
  </si>
  <si>
    <t>Permanente hekwerken losstaand geballast compleet. Indien t.b.v. gevel- en kooilladders gekoppeld aan de ladders.</t>
  </si>
  <si>
    <t>Losstaande geballaste doorvalbeveiliging afm. ca. 1500x1500 mm t.b.v. lichtkoepels, sparingen, e.d. bestaande uit een buizenframewerk.</t>
  </si>
  <si>
    <t>Losstaande geballaste doorvalbeveiliging afm. ca. 1500x2000 mm t.b.v. lichtkoepels, sparingen, e.d. bestaande uit een buizenframewerk.</t>
  </si>
  <si>
    <t>Dakbetredingsvoorzieningen individueel</t>
  </si>
  <si>
    <t>DB1</t>
  </si>
  <si>
    <t>DB2</t>
  </si>
  <si>
    <t>DB3</t>
  </si>
  <si>
    <t>DB4</t>
  </si>
  <si>
    <t>DB5</t>
  </si>
  <si>
    <t>DB6</t>
  </si>
  <si>
    <t>DB7</t>
  </si>
  <si>
    <t>DB8</t>
  </si>
  <si>
    <t>DB9</t>
  </si>
  <si>
    <t>DB10</t>
  </si>
  <si>
    <t>DB11</t>
  </si>
  <si>
    <t>DB12</t>
  </si>
  <si>
    <t>DB13</t>
  </si>
  <si>
    <t>DB14</t>
  </si>
  <si>
    <t>DB15</t>
  </si>
  <si>
    <t>DB16</t>
  </si>
  <si>
    <t>DB17</t>
  </si>
  <si>
    <t>DB18</t>
  </si>
  <si>
    <t>DB19</t>
  </si>
  <si>
    <t>Het treffen van veiligheidsvoorzieningen d.m.v. inzet autohoogwerker tot 21 meter.</t>
  </si>
  <si>
    <t>Het treffen van veiligheidsvoorzieningen d.m.v. inzet autohoogwerker tot 25 meter.</t>
  </si>
  <si>
    <t>Het treffen van veiligheidsvoorzieningen d.m.v. inzet autohoogwerker tot 27 meter.</t>
  </si>
  <si>
    <t>Situatieafhankelijk nader in te vullen specifieke toebehoren zoals anti-inklimvoorzieningen, etc.</t>
  </si>
  <si>
    <t>Situatieafhankelijk nader in te vullen specifieke daktoetredingen zoals kunststof inspectie-units, metalen dakluiken, etc.</t>
  </si>
  <si>
    <t>Situatieafhankelijk nader in te vullen specifieke bouwkundige werkzaamheden zoals aanbrengen daksparingen, afwerken dagkanten, etc.</t>
  </si>
  <si>
    <t>Aanvraag- en begeleiding vergunningstraject Wet Natuurbescherming</t>
  </si>
  <si>
    <t>Vernieuwen hemelwaterafvoeren stadsuitloop (zonder standleidingen)</t>
  </si>
  <si>
    <t>Vernieuwen hemelwaterafvoeren onderuitloop (zonder standleidingen)</t>
  </si>
  <si>
    <t>CDM04</t>
  </si>
  <si>
    <t>Reinigend Onderhoud</t>
  </si>
  <si>
    <t>Reinigend onderhoud aan goten</t>
  </si>
  <si>
    <t>FTF01</t>
  </si>
  <si>
    <t>FTF02</t>
  </si>
  <si>
    <t>VEB01</t>
  </si>
  <si>
    <t>VEB06</t>
  </si>
  <si>
    <t>VEB07</t>
  </si>
  <si>
    <t>VEB08</t>
  </si>
  <si>
    <t xml:space="preserve">Standaard dakwerkzaamheden </t>
  </si>
  <si>
    <t>Dakwerkzaamheden</t>
  </si>
  <si>
    <t>Toeslag voor losliggend aanbrengen van een eerste laag isolatie in meerlaags opgebouwde isolatiesystemen</t>
  </si>
  <si>
    <t>Toeslag voor aanbrengen van isolatie in een afschotsysteem</t>
  </si>
  <si>
    <t>C-EPS-mortel, EPS-isolatie, gemiddelde dikte isolatiesysteem 30 mm zonder EPS-platen</t>
  </si>
  <si>
    <t>C-EPS-mortel, EPS-isolatie, gemiddelde dikte isolatiesysteem 70 mm met EPS-platen</t>
  </si>
  <si>
    <t>C-EPS-mortel, EPS-isolatie, gemiddelde dikte isolatiesysteem 40 mm zonder EPS-platen</t>
  </si>
  <si>
    <t>C-EPS-mortel, EPS-isolatie, gemiddelde dikte isolatiesysteem 50 mm zonder EPS-platen</t>
  </si>
  <si>
    <t>C-EPS-mortel, EPS-isolatie, gemiddelde dikte isolatiesysteem 60 mm zonder EPS-platen</t>
  </si>
  <si>
    <t>C-EPS-mortel, EPS-isolatie, gemiddelde dikte isolatiesysteem 80 mm met EPS-platen</t>
  </si>
  <si>
    <t>C-EPS-mortel, EPS-isolatie, gemiddelde dikte isolatiesysteem 90 mm met EPS-platen</t>
  </si>
  <si>
    <t>C-EPS-mortel, EPS-isolatie, gemiddelde dikte isolatiesysteem 100 mm met EPS-platen</t>
  </si>
  <si>
    <t>C-EPS-mortel, EPS-isolatie, gemiddelde dikte isolatiesysteem 110 mm met EPS-platen</t>
  </si>
  <si>
    <t>C-EPS-mortel, EPS-isolatie, gemiddelde dikte isolatiesysteem 120 mm met EPS-platen</t>
  </si>
  <si>
    <t>C-EPS-mortel, EPS-isolatie, gemiddelde dikte isolatiesysteem 130 mm met EPS-platen</t>
  </si>
  <si>
    <t>C-EPS-mortel, EPS-isolatie, gemiddelde dikte isolatiesysteem 140 mm met EPS-platen</t>
  </si>
  <si>
    <t>C-EPS-mortel, EPS-isolatie, gemiddelde dikte isolatiesysteem 150 mm met EPS-platen</t>
  </si>
  <si>
    <t>DV79</t>
  </si>
  <si>
    <t>Hoekstukken daktrimprofielen</t>
  </si>
  <si>
    <t>Hoekstukken sendzimir verzinkt stalen gecoate afdekkappen</t>
  </si>
  <si>
    <t>Hoekstukken zinken kappen</t>
  </si>
  <si>
    <t>R18</t>
  </si>
  <si>
    <t>R19</t>
  </si>
  <si>
    <t>Gevelladder losstaand geballast laddervlucht 0,5 m¹ tot 1,0 m¹</t>
  </si>
  <si>
    <t>Gevelladder losstaand geballast laddervlucht 1,0 m¹ tot 1,5 m¹</t>
  </si>
  <si>
    <t>Gevelladder losstaand geballast laddervlucht 1,5 m¹ tot 2,0 m¹</t>
  </si>
  <si>
    <t>Gevelladder losstaand geballast laddervlucht 2,0 m¹ tot 2,5 m¹</t>
  </si>
  <si>
    <t xml:space="preserve">Gevelladder losstaand geballast laddervlucht 2,5 m¹ tot 3,0 m¹ </t>
  </si>
  <si>
    <t>Gevelladder mechanisch bevestigd laddervlucht 0,5 m¹ tot 1,0 m¹</t>
  </si>
  <si>
    <t>Gevelladder mechanisch bevestigd laddervlucht 1,0 m¹ tot 1,5 m¹</t>
  </si>
  <si>
    <t>Gevelladder mechanisch bevestigd laddervlucht 1,5 m¹ tot 2,0 m¹</t>
  </si>
  <si>
    <t>Gevelladder mechanisch bevestigd laddervlucht 2,0 m¹ tot 2,5 m¹</t>
  </si>
  <si>
    <t xml:space="preserve">Gevelladder mechanisch bevestigd laddervlucht 2,5 m¹ tot 3,0 m¹ </t>
  </si>
  <si>
    <t>Kooiladder losstaand geballast laddervlucht 3,0 m¹ tot 4,0 m¹</t>
  </si>
  <si>
    <t>Kooiladder losstaand geballast laddervlucht 4,0 m¹ tot 6,0 m¹</t>
  </si>
  <si>
    <t>Kooiladder losstaand geballast laddervlucht 6,0 m¹ tot 8,0 m¹</t>
  </si>
  <si>
    <t>Kooiladder losstaand geballast laddervlucht 8,0 m¹ tot 10,0 m¹</t>
  </si>
  <si>
    <t>Kooiladder losstaand geballast laddervlucht 10,0 m¹ tot 12,5 m¹</t>
  </si>
  <si>
    <t>Kooiladder losstaand geballast laddervlucht 12,5 m¹ tot 15,0 m¹</t>
  </si>
  <si>
    <t>Kooiladder losstaand geballastladdervlucht ≥ 15,0 m¹</t>
  </si>
  <si>
    <t>Kooiladder mechanisch bevestigd laddervlucht 3,0 m¹ tot 4,0 m¹</t>
  </si>
  <si>
    <t>Kooiladder mechanisch bevestigd laddervlucht 4,0 m¹ tot 6,0 m¹</t>
  </si>
  <si>
    <t>Kooiladder mechanisch bevestigd laddervlucht 6,0 m¹ tot 8,0 m¹</t>
  </si>
  <si>
    <t>Kooiladder mechanisch bevestigd laddervlucht 8,0 m¹ tot 10,0 m¹</t>
  </si>
  <si>
    <t>Kooiladder mechanisch bevestigd laddervlucht 10,0 m¹ tot 12,5 m¹</t>
  </si>
  <si>
    <t>Kooiladder mechanisch bevestigd laddervlucht 12,5 m¹ tot 15,0 m¹</t>
  </si>
  <si>
    <t>Kooiladder mechanisch bevestigd laddervlucht ≥ 15,0 m¹</t>
  </si>
  <si>
    <t>DT29</t>
  </si>
  <si>
    <t>DT30</t>
  </si>
  <si>
    <t>DT31</t>
  </si>
  <si>
    <t>DT32</t>
  </si>
  <si>
    <t>DT33</t>
  </si>
  <si>
    <t>DT34</t>
  </si>
  <si>
    <t>DT35</t>
  </si>
  <si>
    <t>DT36</t>
  </si>
  <si>
    <t>DT37</t>
  </si>
  <si>
    <t>DT38</t>
  </si>
  <si>
    <t>DT39</t>
  </si>
  <si>
    <t>DT40</t>
  </si>
  <si>
    <t>CDM05</t>
  </si>
  <si>
    <t>Preventief, correctief en reinigend onderhoud aan geballaste platte daken</t>
  </si>
  <si>
    <t>CDM06</t>
  </si>
  <si>
    <t>Preventief, correctief en reinigend onderhoud aan ongeballaste platte daken</t>
  </si>
  <si>
    <t>p/m2</t>
  </si>
  <si>
    <t>Plan van Aanpak veiligheidsmaatregelen (uitgewerkt in dakplattegrond) en voorstel (uitgewerkt in activiteitenplan met prijzen).</t>
  </si>
  <si>
    <t>Plan van Aanpak veiligheidsmaatregelen (uitgewerkt in dakplattegrond) actualisatie na aanbrengen veiligheidsvoorzieningen.</t>
  </si>
  <si>
    <t>FTF03</t>
  </si>
  <si>
    <t>FTF04</t>
  </si>
  <si>
    <t>DV80</t>
  </si>
  <si>
    <t>DV76</t>
  </si>
  <si>
    <t>Tarief First Time Fix</t>
  </si>
  <si>
    <t>Tarief niet thuis / geen daklekkage</t>
  </si>
  <si>
    <t>p.o.a.</t>
  </si>
  <si>
    <t>C-PIR-mortel, PIR-isolatie, gemiddelde dikte isolatiesysteem 30 mm zonder PIR-platen</t>
  </si>
  <si>
    <t>C-PIR-mortel, PIR-isolatie, gemiddelde dikte isolatiesysteem 40 mm zonder PIR-platen</t>
  </si>
  <si>
    <t>C-PIR-mortel, PIR-isolatie, gemiddelde dikte isolatiesysteem 50 mm zonder PIR-platen</t>
  </si>
  <si>
    <t>C-PIR-mortel, PIR-isolatie, gemiddelde dikte isolatiesysteem 60 mm zonder PIR-platen</t>
  </si>
  <si>
    <t>C-PIR-mortel, PIR-isolatie, gemiddelde dikte isolatiesysteem 70 mm met PIR-platen</t>
  </si>
  <si>
    <t>C-PIR-mortel, PIR-isolatie, gemiddelde dikte isolatiesysteem 80 mm met PIR-platen</t>
  </si>
  <si>
    <t>C-PIR-mortel, PIR-isolatie, gemiddelde dikte isolatiesysteem 90 mm met PIR-platen</t>
  </si>
  <si>
    <t>C-PIR-mortel, PIR-isolatie, gemiddelde dikte isolatiesysteem 100 mm met PIR-platen</t>
  </si>
  <si>
    <t>C-PIR-mortel, PIR-isolatie, gemiddelde dikte isolatiesysteem 110 mm met PIR-platen</t>
  </si>
  <si>
    <t>C-PIR-mortel, PIR-isolatie, gemiddelde dikte isolatiesysteem 120 mm met PIR-platen</t>
  </si>
  <si>
    <t>C-PIR-mortel, PIR-isolatie, gemiddelde dikte isolatiesysteem 130 mm met PIR-platen</t>
  </si>
  <si>
    <t>C-PIR-mortel, PIR-isolatie, gemiddelde dikte isolatiesysteem 140 mm met PIR-platen</t>
  </si>
  <si>
    <t>C-PIR-mortel, PIR-isolatie, gemiddelde dikte isolatiesysteem 150 mm met PIR-platen</t>
  </si>
  <si>
    <t>nieuwe gemiddelde prijs</t>
  </si>
  <si>
    <t>VEB02a</t>
  </si>
  <si>
    <t xml:space="preserve">Ladderlift: eenmalige kosten voor transport, opstellen en afbreken. </t>
  </si>
  <si>
    <t>VEB02b</t>
  </si>
  <si>
    <t xml:space="preserve">Ladderlift: huurkosten per dag. </t>
  </si>
  <si>
    <t>VEB03a</t>
  </si>
  <si>
    <t>Klim-/rolsteiger tot 3 meter hoogte: eenmalige kosten voor transport, opstellen en afbreken.</t>
  </si>
  <si>
    <t>VEB03b</t>
  </si>
  <si>
    <t>Klim-/rolsteiger tot 3 meter hoogte: huurkosten per dag.</t>
  </si>
  <si>
    <t>VEB04a</t>
  </si>
  <si>
    <t>Klim-/rolsteiger 3 tot 6 meter hoogte: eenmalige kosten voor transport, opstellen en afbreken.</t>
  </si>
  <si>
    <t>VEB04b</t>
  </si>
  <si>
    <t>Klim-/rolsteiger 3 tot 6 meter hoogte: huurkosten per dag.</t>
  </si>
  <si>
    <t>VEB05a</t>
  </si>
  <si>
    <t>Trappentoren 6 tot 9 meter hoogte: eenmalige kosten voor transport, opstellen en afbreken.</t>
  </si>
  <si>
    <t>VEB05b</t>
  </si>
  <si>
    <t>Trappentoren 6 tot 9 meter hoogte: huurkosten per week.</t>
  </si>
  <si>
    <t>p/week</t>
  </si>
  <si>
    <t>Bouwplaatskosten (benaderings-, transport-, tijdelijke veiligheidskosten, enz.)</t>
  </si>
  <si>
    <r>
      <t>oppvl. &lt; 10 m</t>
    </r>
    <r>
      <rPr>
        <sz val="14"/>
        <rFont val="Calibri"/>
        <family val="2"/>
      </rPr>
      <t>²</t>
    </r>
  </si>
  <si>
    <r>
      <t>oppvl. 10 tot 50 m</t>
    </r>
    <r>
      <rPr>
        <sz val="14"/>
        <rFont val="Calibri"/>
        <family val="2"/>
      </rPr>
      <t>²</t>
    </r>
  </si>
  <si>
    <r>
      <t>oppvl. 50 tot 250 m</t>
    </r>
    <r>
      <rPr>
        <sz val="14"/>
        <rFont val="Calibri"/>
        <family val="2"/>
      </rPr>
      <t>²</t>
    </r>
  </si>
  <si>
    <r>
      <t>oppvl. &gt; 250 m</t>
    </r>
    <r>
      <rPr>
        <sz val="14"/>
        <rFont val="Calibri"/>
        <family val="2"/>
      </rPr>
      <t>²</t>
    </r>
  </si>
  <si>
    <t>prijs p/e excl. BTW</t>
  </si>
  <si>
    <t>alle oppervlakten</t>
  </si>
  <si>
    <r>
      <t>per m</t>
    </r>
    <r>
      <rPr>
        <sz val="10"/>
        <rFont val="Calibri"/>
        <family val="2"/>
      </rPr>
      <t>¹</t>
    </r>
    <r>
      <rPr>
        <sz val="10"/>
        <rFont val="Arial"/>
        <family val="2"/>
      </rPr>
      <t xml:space="preserve"> per week</t>
    </r>
  </si>
  <si>
    <t>Conditiemeting eerste (nulmeting) inclusief rapportage incluisef opstellen dakplattegronden, adm. kosten, e.d.</t>
  </si>
  <si>
    <t>Vaste prijs tbv storingen die in 1-maal bij het eerste bezoek worden verholpen incl. materialen, uren, reiskosten, adm. kosten, ed. tijdens kantooruren.</t>
  </si>
  <si>
    <t>Vaste prijs tbv storingen die in 1-maal bij het eerste bezoek worden verholpen incl. materialen, uren, reiskosten, adm. kosten, ed. buiten kantooruren.</t>
  </si>
  <si>
    <t>Vaste prijs t.b.v. vergeefs bezoek (niet thuis) en bezoek / onderzoek geen daklekkage incl. uren, reiskosten, adm. kosten, ed. tijdens kantooruren</t>
  </si>
  <si>
    <t>Vaste prijs t.b.v. vergeefs bezoek (niet thuis) en bezoek / onderzoek geen daklekkage incl. uren, reiskosten, adm. kosten, ed. buiten kantooruren</t>
  </si>
  <si>
    <t>Opdrachtgever:</t>
  </si>
  <si>
    <t>Stichting BOOR | Kwaliteit in onderwijs</t>
  </si>
  <si>
    <t>Wegingsfactor</t>
  </si>
  <si>
    <t>Nummer</t>
  </si>
  <si>
    <t>Totaal
prijs</t>
  </si>
  <si>
    <t>Prijs
onderdeel</t>
  </si>
  <si>
    <t>P3</t>
  </si>
  <si>
    <t>P4</t>
  </si>
  <si>
    <t>P1</t>
  </si>
  <si>
    <t>P2</t>
  </si>
  <si>
    <t>Perceel: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</si>
</sst>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5" formatCode="_ &quot;€&quot;\ * #,##0.0_ ;_ &quot;€&quot;\ * \-#,##0.0_ ;_ &quot;€&quot;\ * &quot;-&quot;??_ ;_ @_ "/>
  </numFmts>
  <fonts count="21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8"/>
      <name val="Arial"/>
      <family val="2"/>
    </font>
    <font>
      <sz val="14"/>
      <name val="Arial"/>
      <family val="2"/>
    </font>
    <font>
      <sz val="9.5"/>
      <color indexed="8"/>
      <name val="Arial"/>
      <family val="2"/>
    </font>
    <font>
      <sz val="9.5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.5"/>
      <color indexed="8"/>
      <name val="Calibri"/>
      <family val="2"/>
    </font>
    <font>
      <b/>
      <sz val="14"/>
      <name val="Arial"/>
      <family val="2"/>
    </font>
    <font>
      <sz val="9.5"/>
      <name val="Calibri"/>
      <family val="2"/>
    </font>
    <font>
      <sz val="8"/>
      <name val="Arial"/>
      <family val="2"/>
    </font>
    <font>
      <sz val="10"/>
      <color indexed="8"/>
      <name val="Calibri"/>
      <family val="2"/>
    </font>
    <font>
      <sz val="9.5"/>
      <color rgb="FFFF0000"/>
      <name val="Arial"/>
      <family val="2"/>
    </font>
    <font>
      <sz val="16"/>
      <name val="Arial"/>
      <family val="2"/>
    </font>
    <font>
      <sz val="12"/>
      <name val="Arial"/>
      <family val="2"/>
    </font>
    <font>
      <sz val="14"/>
      <name val="Calibri"/>
      <family val="2"/>
    </font>
    <font>
      <sz val="10"/>
      <name val="Calibri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58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293">
    <xf numFmtId="0" fontId="0" fillId="0" borderId="0" xfId="0"/>
    <xf numFmtId="0" fontId="6" fillId="0" borderId="19" xfId="0" applyFont="1" applyFill="1" applyBorder="1"/>
    <xf numFmtId="0" fontId="0" fillId="0" borderId="0" xfId="0" applyFill="1" applyAlignment="1"/>
    <xf numFmtId="0" fontId="0" fillId="0" borderId="3" xfId="0" applyFill="1" applyBorder="1" applyAlignment="1"/>
    <xf numFmtId="0" fontId="0" fillId="0" borderId="6" xfId="0" applyFill="1" applyBorder="1" applyAlignment="1"/>
    <xf numFmtId="0" fontId="0" fillId="0" borderId="5" xfId="0" applyFill="1" applyBorder="1" applyAlignment="1"/>
    <xf numFmtId="0" fontId="3" fillId="0" borderId="12" xfId="0" applyFont="1" applyFill="1" applyBorder="1"/>
    <xf numFmtId="0" fontId="6" fillId="0" borderId="14" xfId="0" applyFont="1" applyFill="1" applyBorder="1"/>
    <xf numFmtId="0" fontId="3" fillId="0" borderId="28" xfId="0" applyFont="1" applyFill="1" applyBorder="1"/>
    <xf numFmtId="0" fontId="6" fillId="0" borderId="7" xfId="0" applyFont="1" applyFill="1" applyBorder="1"/>
    <xf numFmtId="0" fontId="0" fillId="0" borderId="6" xfId="0" applyFill="1" applyBorder="1" applyAlignment="1">
      <alignment textRotation="45"/>
    </xf>
    <xf numFmtId="0" fontId="0" fillId="0" borderId="0" xfId="0" applyFill="1"/>
    <xf numFmtId="0" fontId="0" fillId="0" borderId="0" xfId="0" applyFill="1" applyBorder="1" applyAlignment="1">
      <alignment textRotation="45"/>
    </xf>
    <xf numFmtId="0" fontId="0" fillId="0" borderId="0" xfId="0" applyFill="1" applyBorder="1"/>
    <xf numFmtId="0" fontId="0" fillId="0" borderId="0" xfId="0" applyFill="1" applyAlignment="1">
      <alignment textRotation="45"/>
    </xf>
    <xf numFmtId="0" fontId="7" fillId="0" borderId="14" xfId="0" applyFont="1" applyFill="1" applyBorder="1"/>
    <xf numFmtId="0" fontId="6" fillId="0" borderId="25" xfId="0" applyFont="1" applyFill="1" applyBorder="1"/>
    <xf numFmtId="0" fontId="6" fillId="0" borderId="15" xfId="0" applyFont="1" applyFill="1" applyBorder="1"/>
    <xf numFmtId="0" fontId="6" fillId="0" borderId="13" xfId="0" applyFont="1" applyFill="1" applyBorder="1"/>
    <xf numFmtId="0" fontId="2" fillId="0" borderId="10" xfId="0" applyFont="1" applyFill="1" applyBorder="1" applyAlignment="1">
      <alignment horizontal="center" vertical="center" textRotation="90" wrapText="1"/>
    </xf>
    <xf numFmtId="0" fontId="2" fillId="0" borderId="32" xfId="0" applyFont="1" applyFill="1" applyBorder="1" applyAlignment="1">
      <alignment horizontal="center" vertical="center" textRotation="90" wrapText="1"/>
    </xf>
    <xf numFmtId="0" fontId="0" fillId="0" borderId="0" xfId="0" applyFill="1" applyBorder="1" applyAlignment="1">
      <alignment horizontal="center" vertical="center" textRotation="45" wrapText="1"/>
    </xf>
    <xf numFmtId="9" fontId="0" fillId="0" borderId="0" xfId="2" applyFont="1" applyFill="1"/>
    <xf numFmtId="44" fontId="8" fillId="0" borderId="6" xfId="1" applyFont="1" applyFill="1" applyBorder="1" applyAlignment="1">
      <alignment horizontal="right"/>
    </xf>
    <xf numFmtId="44" fontId="8" fillId="0" borderId="0" xfId="1" applyFont="1" applyFill="1" applyBorder="1" applyAlignment="1">
      <alignment horizontal="right"/>
    </xf>
    <xf numFmtId="0" fontId="5" fillId="0" borderId="0" xfId="0" applyFont="1" applyFill="1" applyBorder="1" applyAlignment="1"/>
    <xf numFmtId="0" fontId="11" fillId="0" borderId="0" xfId="0" applyFont="1" applyFill="1" applyBorder="1" applyAlignment="1">
      <alignment horizontal="left"/>
    </xf>
    <xf numFmtId="0" fontId="0" fillId="2" borderId="0" xfId="0" applyFill="1" applyBorder="1" applyAlignment="1"/>
    <xf numFmtId="0" fontId="8" fillId="0" borderId="18" xfId="0" applyFont="1" applyFill="1" applyBorder="1" applyAlignment="1">
      <alignment horizontal="center"/>
    </xf>
    <xf numFmtId="0" fontId="8" fillId="0" borderId="23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8" fillId="0" borderId="15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8" fillId="0" borderId="36" xfId="0" applyFont="1" applyFill="1" applyBorder="1" applyAlignment="1">
      <alignment horizontal="center"/>
    </xf>
    <xf numFmtId="0" fontId="11" fillId="0" borderId="0" xfId="0" applyFont="1" applyFill="1" applyBorder="1" applyAlignment="1"/>
    <xf numFmtId="0" fontId="0" fillId="0" borderId="0" xfId="0" applyFill="1" applyBorder="1" applyAlignment="1"/>
    <xf numFmtId="44" fontId="0" fillId="0" borderId="0" xfId="1" applyFont="1" applyFill="1" applyBorder="1" applyAlignment="1">
      <alignment textRotation="45"/>
    </xf>
    <xf numFmtId="44" fontId="0" fillId="0" borderId="0" xfId="1" applyFont="1" applyFill="1" applyBorder="1" applyAlignment="1"/>
    <xf numFmtId="0" fontId="4" fillId="0" borderId="0" xfId="0" applyFont="1" applyFill="1" applyBorder="1" applyAlignment="1" applyProtection="1">
      <alignment vertical="center"/>
    </xf>
    <xf numFmtId="0" fontId="3" fillId="0" borderId="11" xfId="0" applyFont="1" applyFill="1" applyBorder="1"/>
    <xf numFmtId="44" fontId="0" fillId="0" borderId="0" xfId="1" applyFont="1" applyFill="1" applyAlignment="1">
      <alignment textRotation="45"/>
    </xf>
    <xf numFmtId="0" fontId="3" fillId="0" borderId="7" xfId="0" applyFont="1" applyFill="1" applyBorder="1"/>
    <xf numFmtId="0" fontId="3" fillId="0" borderId="13" xfId="0" applyFont="1" applyFill="1" applyBorder="1"/>
    <xf numFmtId="0" fontId="3" fillId="0" borderId="25" xfId="0" applyFont="1" applyFill="1" applyBorder="1"/>
    <xf numFmtId="0" fontId="0" fillId="0" borderId="6" xfId="0" applyFill="1" applyBorder="1"/>
    <xf numFmtId="44" fontId="0" fillId="0" borderId="6" xfId="1" applyFont="1" applyFill="1" applyBorder="1" applyAlignment="1">
      <alignment textRotation="45"/>
    </xf>
    <xf numFmtId="0" fontId="2" fillId="0" borderId="0" xfId="0" applyFont="1" applyFill="1" applyBorder="1" applyAlignment="1">
      <alignment textRotation="90" wrapText="1"/>
    </xf>
    <xf numFmtId="0" fontId="3" fillId="0" borderId="20" xfId="0" applyFont="1" applyFill="1" applyBorder="1" applyAlignment="1">
      <alignment horizontal="center"/>
    </xf>
    <xf numFmtId="0" fontId="0" fillId="0" borderId="0" xfId="0" applyFill="1" applyBorder="1" applyAlignment="1"/>
    <xf numFmtId="0" fontId="5" fillId="0" borderId="0" xfId="0" quotePrefix="1" applyFont="1" applyFill="1" applyBorder="1" applyAlignment="1"/>
    <xf numFmtId="0" fontId="8" fillId="0" borderId="17" xfId="0" applyFont="1" applyFill="1" applyBorder="1" applyAlignment="1">
      <alignment horizontal="left"/>
    </xf>
    <xf numFmtId="0" fontId="11" fillId="0" borderId="0" xfId="0" applyFont="1" applyFill="1" applyBorder="1" applyAlignment="1"/>
    <xf numFmtId="0" fontId="3" fillId="0" borderId="18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3" fillId="0" borderId="9" xfId="0" applyFont="1" applyFill="1" applyBorder="1"/>
    <xf numFmtId="0" fontId="8" fillId="0" borderId="37" xfId="0" applyFont="1" applyFill="1" applyBorder="1" applyAlignment="1">
      <alignment horizontal="center"/>
    </xf>
    <xf numFmtId="0" fontId="6" fillId="0" borderId="39" xfId="0" applyFont="1" applyFill="1" applyBorder="1"/>
    <xf numFmtId="0" fontId="3" fillId="0" borderId="25" xfId="0" applyFont="1" applyFill="1" applyBorder="1" applyAlignment="1">
      <alignment horizontal="center"/>
    </xf>
    <xf numFmtId="0" fontId="11" fillId="0" borderId="0" xfId="0" applyFont="1" applyFill="1" applyBorder="1" applyAlignment="1"/>
    <xf numFmtId="0" fontId="3" fillId="0" borderId="28" xfId="0" applyFont="1" applyBorder="1"/>
    <xf numFmtId="0" fontId="3" fillId="0" borderId="11" xfId="0" applyFont="1" applyBorder="1"/>
    <xf numFmtId="0" fontId="6" fillId="0" borderId="22" xfId="0" applyFont="1" applyBorder="1"/>
    <xf numFmtId="0" fontId="3" fillId="0" borderId="15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6" fillId="0" borderId="41" xfId="0" applyFont="1" applyBorder="1"/>
    <xf numFmtId="0" fontId="0" fillId="0" borderId="0" xfId="0" applyAlignment="1">
      <alignment textRotation="45"/>
    </xf>
    <xf numFmtId="0" fontId="3" fillId="0" borderId="23" xfId="0" applyFont="1" applyFill="1" applyBorder="1" applyAlignment="1">
      <alignment horizontal="center"/>
    </xf>
    <xf numFmtId="0" fontId="8" fillId="0" borderId="18" xfId="0" applyFont="1" applyFill="1" applyBorder="1" applyAlignment="1">
      <alignment horizontal="left"/>
    </xf>
    <xf numFmtId="0" fontId="8" fillId="0" borderId="23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11" fillId="0" borderId="0" xfId="0" applyFont="1" applyFill="1" applyBorder="1" applyAlignment="1"/>
    <xf numFmtId="0" fontId="8" fillId="0" borderId="20" xfId="0" applyFont="1" applyFill="1" applyBorder="1" applyAlignment="1">
      <alignment horizontal="center"/>
    </xf>
    <xf numFmtId="0" fontId="7" fillId="0" borderId="36" xfId="0" applyFont="1" applyBorder="1"/>
    <xf numFmtId="0" fontId="16" fillId="0" borderId="0" xfId="0" applyFont="1" applyFill="1" applyAlignment="1"/>
    <xf numFmtId="0" fontId="3" fillId="0" borderId="16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44" fontId="2" fillId="0" borderId="43" xfId="1" applyFont="1" applyFill="1" applyBorder="1" applyAlignment="1">
      <alignment horizontal="center" vertical="center" wrapText="1"/>
    </xf>
    <xf numFmtId="44" fontId="3" fillId="0" borderId="45" xfId="1" applyFont="1" applyFill="1" applyBorder="1" applyAlignment="1">
      <alignment horizontal="center"/>
    </xf>
    <xf numFmtId="0" fontId="3" fillId="0" borderId="48" xfId="0" applyFont="1" applyFill="1" applyBorder="1" applyAlignment="1">
      <alignment horizontal="center"/>
    </xf>
    <xf numFmtId="0" fontId="3" fillId="0" borderId="41" xfId="0" applyFont="1" applyFill="1" applyBorder="1" applyAlignment="1">
      <alignment horizontal="center"/>
    </xf>
    <xf numFmtId="0" fontId="8" fillId="0" borderId="15" xfId="0" applyFont="1" applyFill="1" applyBorder="1" applyAlignment="1">
      <alignment horizontal="left"/>
    </xf>
    <xf numFmtId="0" fontId="0" fillId="0" borderId="15" xfId="0" applyFill="1" applyBorder="1" applyAlignment="1">
      <alignment horizontal="center"/>
    </xf>
    <xf numFmtId="0" fontId="8" fillId="0" borderId="20" xfId="0" applyFont="1" applyFill="1" applyBorder="1" applyAlignment="1">
      <alignment horizontal="left"/>
    </xf>
    <xf numFmtId="0" fontId="0" fillId="0" borderId="20" xfId="0" applyFill="1" applyBorder="1" applyAlignment="1"/>
    <xf numFmtId="0" fontId="6" fillId="0" borderId="20" xfId="0" applyFont="1" applyFill="1" applyBorder="1" applyAlignment="1">
      <alignment horizontal="center"/>
    </xf>
    <xf numFmtId="0" fontId="6" fillId="0" borderId="19" xfId="0" applyFont="1" applyBorder="1"/>
    <xf numFmtId="0" fontId="5" fillId="0" borderId="0" xfId="0" applyFont="1" applyFill="1" applyBorder="1" applyAlignment="1">
      <alignment vertical="center"/>
    </xf>
    <xf numFmtId="0" fontId="17" fillId="0" borderId="0" xfId="0" applyFont="1" applyFill="1" applyAlignment="1">
      <alignment vertical="center"/>
    </xf>
    <xf numFmtId="0" fontId="0" fillId="0" borderId="23" xfId="0" applyFill="1" applyBorder="1" applyAlignment="1"/>
    <xf numFmtId="0" fontId="6" fillId="0" borderId="18" xfId="0" applyFont="1" applyFill="1" applyBorder="1" applyAlignment="1"/>
    <xf numFmtId="0" fontId="6" fillId="0" borderId="20" xfId="0" applyFont="1" applyFill="1" applyBorder="1" applyAlignment="1"/>
    <xf numFmtId="0" fontId="6" fillId="0" borderId="23" xfId="0" applyFont="1" applyFill="1" applyBorder="1" applyAlignment="1"/>
    <xf numFmtId="0" fontId="3" fillId="0" borderId="17" xfId="0" applyFont="1" applyFill="1" applyBorder="1"/>
    <xf numFmtId="0" fontId="3" fillId="0" borderId="20" xfId="0" applyFont="1" applyFill="1" applyBorder="1"/>
    <xf numFmtId="0" fontId="0" fillId="0" borderId="37" xfId="0" applyFill="1" applyBorder="1" applyAlignment="1"/>
    <xf numFmtId="0" fontId="0" fillId="3" borderId="6" xfId="0" applyFill="1" applyBorder="1" applyAlignment="1">
      <alignment vertical="center"/>
    </xf>
    <xf numFmtId="0" fontId="6" fillId="0" borderId="15" xfId="0" applyFont="1" applyBorder="1"/>
    <xf numFmtId="44" fontId="3" fillId="0" borderId="47" xfId="1" applyFont="1" applyFill="1" applyBorder="1" applyAlignment="1">
      <alignment horizontal="center"/>
    </xf>
    <xf numFmtId="0" fontId="0" fillId="0" borderId="5" xfId="0" applyFill="1" applyBorder="1"/>
    <xf numFmtId="0" fontId="17" fillId="0" borderId="2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14" fontId="11" fillId="0" borderId="0" xfId="0" applyNumberFormat="1" applyFont="1" applyFill="1" applyBorder="1" applyAlignment="1">
      <alignment horizontal="left"/>
    </xf>
    <xf numFmtId="0" fontId="3" fillId="0" borderId="52" xfId="0" applyFont="1" applyBorder="1"/>
    <xf numFmtId="0" fontId="6" fillId="0" borderId="30" xfId="0" applyFont="1" applyBorder="1"/>
    <xf numFmtId="0" fontId="15" fillId="0" borderId="30" xfId="0" applyFont="1" applyBorder="1"/>
    <xf numFmtId="0" fontId="17" fillId="0" borderId="0" xfId="0" applyFont="1" applyFill="1" applyAlignment="1">
      <alignment vertical="center" wrapText="1"/>
    </xf>
    <xf numFmtId="0" fontId="3" fillId="0" borderId="23" xfId="0" applyFont="1" applyBorder="1" applyAlignment="1">
      <alignment horizontal="center"/>
    </xf>
    <xf numFmtId="0" fontId="0" fillId="0" borderId="23" xfId="0" applyFill="1" applyBorder="1" applyAlignment="1"/>
    <xf numFmtId="0" fontId="0" fillId="0" borderId="20" xfId="0" applyFill="1" applyBorder="1" applyAlignment="1">
      <alignment horizontal="center"/>
    </xf>
    <xf numFmtId="0" fontId="7" fillId="0" borderId="18" xfId="0" applyFont="1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8" fillId="0" borderId="26" xfId="0" applyFont="1" applyFill="1" applyBorder="1" applyAlignment="1">
      <alignment horizontal="left"/>
    </xf>
    <xf numFmtId="0" fontId="2" fillId="0" borderId="35" xfId="0" applyFont="1" applyFill="1" applyBorder="1" applyAlignment="1">
      <alignment horizontal="center" vertical="center" textRotation="90" wrapText="1"/>
    </xf>
    <xf numFmtId="0" fontId="0" fillId="0" borderId="37" xfId="0" applyFill="1" applyBorder="1" applyAlignment="1"/>
    <xf numFmtId="0" fontId="6" fillId="0" borderId="20" xfId="0" applyFont="1" applyFill="1" applyBorder="1" applyAlignment="1"/>
    <xf numFmtId="0" fontId="6" fillId="0" borderId="15" xfId="0" applyFont="1" applyFill="1" applyBorder="1" applyAlignment="1"/>
    <xf numFmtId="0" fontId="0" fillId="0" borderId="15" xfId="0" applyFill="1" applyBorder="1" applyAlignment="1"/>
    <xf numFmtId="0" fontId="6" fillId="0" borderId="18" xfId="0" applyFont="1" applyFill="1" applyBorder="1" applyAlignment="1"/>
    <xf numFmtId="0" fontId="3" fillId="0" borderId="2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0" fillId="0" borderId="38" xfId="0" applyBorder="1"/>
    <xf numFmtId="0" fontId="5" fillId="3" borderId="10" xfId="0" applyFont="1" applyFill="1" applyBorder="1" applyAlignment="1">
      <alignment horizontal="center" vertical="center"/>
    </xf>
    <xf numFmtId="0" fontId="5" fillId="3" borderId="43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vertical="center"/>
    </xf>
    <xf numFmtId="0" fontId="8" fillId="0" borderId="14" xfId="0" applyFont="1" applyFill="1" applyBorder="1"/>
    <xf numFmtId="0" fontId="8" fillId="0" borderId="16" xfId="0" applyFont="1" applyFill="1" applyBorder="1" applyAlignment="1">
      <alignment horizontal="left"/>
    </xf>
    <xf numFmtId="44" fontId="8" fillId="0" borderId="44" xfId="1" applyFont="1" applyFill="1" applyBorder="1" applyAlignment="1">
      <alignment horizontal="center"/>
    </xf>
    <xf numFmtId="44" fontId="8" fillId="0" borderId="46" xfId="1" applyFont="1" applyFill="1" applyBorder="1" applyAlignment="1">
      <alignment horizontal="center"/>
    </xf>
    <xf numFmtId="0" fontId="8" fillId="0" borderId="24" xfId="0" applyFont="1" applyFill="1" applyBorder="1" applyAlignment="1">
      <alignment horizontal="center"/>
    </xf>
    <xf numFmtId="44" fontId="8" fillId="0" borderId="50" xfId="1" applyFont="1" applyFill="1" applyBorder="1" applyAlignment="1">
      <alignment horizontal="center"/>
    </xf>
    <xf numFmtId="0" fontId="5" fillId="0" borderId="0" xfId="0" applyFont="1" applyFill="1" applyAlignment="1"/>
    <xf numFmtId="0" fontId="5" fillId="3" borderId="6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6" fillId="0" borderId="29" xfId="0" applyFont="1" applyFill="1" applyBorder="1"/>
    <xf numFmtId="0" fontId="2" fillId="0" borderId="10" xfId="0" applyFont="1" applyFill="1" applyBorder="1" applyAlignment="1">
      <alignment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44" fontId="3" fillId="0" borderId="15" xfId="1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0" fillId="0" borderId="15" xfId="0" applyBorder="1"/>
    <xf numFmtId="0" fontId="2" fillId="0" borderId="33" xfId="0" applyFont="1" applyFill="1" applyBorder="1" applyAlignment="1">
      <alignment horizontal="center" vertical="center" wrapText="1"/>
    </xf>
    <xf numFmtId="0" fontId="0" fillId="0" borderId="41" xfId="0" applyBorder="1"/>
    <xf numFmtId="44" fontId="0" fillId="0" borderId="0" xfId="0" applyNumberFormat="1" applyFill="1" applyAlignment="1"/>
    <xf numFmtId="0" fontId="0" fillId="0" borderId="15" xfId="0" applyFill="1" applyBorder="1" applyAlignment="1"/>
    <xf numFmtId="0" fontId="8" fillId="0" borderId="17" xfId="0" applyFont="1" applyFill="1" applyBorder="1" applyAlignment="1">
      <alignment horizontal="center"/>
    </xf>
    <xf numFmtId="0" fontId="7" fillId="0" borderId="26" xfId="0" applyFont="1" applyFill="1" applyBorder="1" applyAlignment="1">
      <alignment horizontal="center"/>
    </xf>
    <xf numFmtId="0" fontId="7" fillId="0" borderId="17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44" fontId="3" fillId="0" borderId="41" xfId="1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/>
    <xf numFmtId="0" fontId="6" fillId="0" borderId="17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14" xfId="0" applyFont="1" applyFill="1" applyBorder="1"/>
    <xf numFmtId="0" fontId="2" fillId="0" borderId="0" xfId="0" applyFont="1" applyFill="1" applyBorder="1" applyAlignment="1">
      <alignment vertical="center"/>
    </xf>
    <xf numFmtId="0" fontId="2" fillId="0" borderId="54" xfId="0" applyFont="1" applyFill="1" applyBorder="1" applyAlignment="1">
      <alignment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3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6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20" fillId="0" borderId="3" xfId="0" applyFont="1" applyFill="1" applyBorder="1" applyAlignment="1">
      <alignment vertical="center"/>
    </xf>
    <xf numFmtId="0" fontId="17" fillId="0" borderId="6" xfId="0" applyFont="1" applyFill="1" applyBorder="1" applyAlignment="1">
      <alignment vertical="center"/>
    </xf>
    <xf numFmtId="0" fontId="5" fillId="0" borderId="6" xfId="0" applyFont="1" applyFill="1" applyBorder="1" applyAlignment="1"/>
    <xf numFmtId="0" fontId="5" fillId="0" borderId="4" xfId="0" applyFont="1" applyFill="1" applyBorder="1" applyAlignment="1"/>
    <xf numFmtId="9" fontId="20" fillId="2" borderId="43" xfId="0" applyNumberFormat="1" applyFont="1" applyFill="1" applyBorder="1" applyAlignment="1">
      <alignment vertical="center"/>
    </xf>
    <xf numFmtId="44" fontId="3" fillId="4" borderId="45" xfId="1" applyFont="1" applyFill="1" applyBorder="1" applyAlignment="1" applyProtection="1">
      <alignment horizontal="center"/>
      <protection locked="0"/>
    </xf>
    <xf numFmtId="44" fontId="3" fillId="4" borderId="46" xfId="1" applyFont="1" applyFill="1" applyBorder="1" applyAlignment="1" applyProtection="1">
      <alignment horizontal="center"/>
      <protection locked="0"/>
    </xf>
    <xf numFmtId="44" fontId="3" fillId="4" borderId="1" xfId="1" applyFont="1" applyFill="1" applyBorder="1" applyAlignment="1" applyProtection="1">
      <alignment horizontal="center"/>
      <protection locked="0"/>
    </xf>
    <xf numFmtId="44" fontId="3" fillId="4" borderId="44" xfId="1" applyFont="1" applyFill="1" applyBorder="1" applyAlignment="1" applyProtection="1">
      <alignment horizontal="center"/>
      <protection locked="0"/>
    </xf>
    <xf numFmtId="0" fontId="6" fillId="0" borderId="15" xfId="0" applyFont="1" applyFill="1" applyBorder="1" applyProtection="1">
      <protection locked="0"/>
    </xf>
    <xf numFmtId="0" fontId="6" fillId="0" borderId="1" xfId="0" applyFont="1" applyFill="1" applyBorder="1" applyProtection="1">
      <protection locked="0"/>
    </xf>
    <xf numFmtId="44" fontId="3" fillId="4" borderId="38" xfId="1" applyFont="1" applyFill="1" applyBorder="1" applyAlignment="1" applyProtection="1">
      <alignment horizontal="center"/>
      <protection locked="0"/>
    </xf>
    <xf numFmtId="44" fontId="6" fillId="4" borderId="46" xfId="1" applyFont="1" applyFill="1" applyBorder="1" applyProtection="1">
      <protection locked="0"/>
    </xf>
    <xf numFmtId="44" fontId="6" fillId="4" borderId="1" xfId="1" applyFont="1" applyFill="1" applyBorder="1" applyProtection="1">
      <protection locked="0"/>
    </xf>
    <xf numFmtId="44" fontId="3" fillId="0" borderId="15" xfId="1" applyFont="1" applyFill="1" applyBorder="1" applyAlignment="1" applyProtection="1">
      <alignment horizontal="center"/>
      <protection locked="0"/>
    </xf>
    <xf numFmtId="44" fontId="3" fillId="0" borderId="1" xfId="1" applyFont="1" applyFill="1" applyBorder="1" applyAlignment="1" applyProtection="1">
      <alignment horizontal="center"/>
      <protection locked="0"/>
    </xf>
    <xf numFmtId="44" fontId="3" fillId="0" borderId="45" xfId="1" applyFont="1" applyFill="1" applyBorder="1" applyAlignment="1" applyProtection="1">
      <alignment horizontal="center"/>
      <protection locked="0"/>
    </xf>
    <xf numFmtId="44" fontId="3" fillId="0" borderId="47" xfId="1" applyFont="1" applyFill="1" applyBorder="1" applyAlignment="1" applyProtection="1">
      <alignment horizontal="center"/>
      <protection locked="0"/>
    </xf>
    <xf numFmtId="44" fontId="3" fillId="0" borderId="0" xfId="1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protection locked="0"/>
    </xf>
    <xf numFmtId="0" fontId="5" fillId="3" borderId="43" xfId="0" applyFont="1" applyFill="1" applyBorder="1" applyAlignment="1" applyProtection="1">
      <alignment horizontal="center" vertical="center"/>
      <protection locked="0"/>
    </xf>
    <xf numFmtId="44" fontId="2" fillId="0" borderId="43" xfId="1" applyFont="1" applyFill="1" applyBorder="1" applyAlignment="1" applyProtection="1">
      <alignment horizontal="center" vertical="center" wrapText="1"/>
      <protection locked="0"/>
    </xf>
    <xf numFmtId="44" fontId="7" fillId="0" borderId="44" xfId="1" applyFont="1" applyFill="1" applyBorder="1" applyAlignment="1" applyProtection="1">
      <alignment horizontal="center"/>
      <protection locked="0"/>
    </xf>
    <xf numFmtId="44" fontId="7" fillId="0" borderId="46" xfId="1" applyFont="1" applyFill="1" applyBorder="1" applyAlignment="1" applyProtection="1">
      <alignment horizontal="center"/>
      <protection locked="0"/>
    </xf>
    <xf numFmtId="44" fontId="7" fillId="0" borderId="49" xfId="1" applyFont="1" applyFill="1" applyBorder="1" applyAlignment="1" applyProtection="1">
      <alignment horizontal="center"/>
      <protection locked="0"/>
    </xf>
    <xf numFmtId="44" fontId="7" fillId="0" borderId="50" xfId="1" applyFont="1" applyFill="1" applyBorder="1" applyAlignment="1" applyProtection="1">
      <alignment horizontal="center"/>
      <protection locked="0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11" fillId="0" borderId="0" xfId="0" applyFont="1" applyFill="1" applyBorder="1" applyAlignment="1"/>
    <xf numFmtId="0" fontId="7" fillId="0" borderId="7" xfId="0" applyFont="1" applyBorder="1"/>
    <xf numFmtId="0" fontId="8" fillId="0" borderId="31" xfId="0" applyFont="1" applyBorder="1"/>
    <xf numFmtId="0" fontId="6" fillId="0" borderId="17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44" fontId="0" fillId="0" borderId="0" xfId="1" applyFont="1" applyFill="1" applyAlignment="1">
      <alignment horizontal="center" textRotation="45"/>
    </xf>
    <xf numFmtId="0" fontId="2" fillId="0" borderId="0" xfId="0" applyFont="1" applyFill="1" applyBorder="1" applyAlignment="1">
      <alignment horizontal="left" vertical="center"/>
    </xf>
    <xf numFmtId="0" fontId="2" fillId="0" borderId="54" xfId="0" applyFont="1" applyFill="1" applyBorder="1" applyAlignment="1">
      <alignment horizontal="left" vertical="center"/>
    </xf>
    <xf numFmtId="0" fontId="6" fillId="0" borderId="22" xfId="0" applyFont="1" applyFill="1" applyBorder="1" applyAlignment="1"/>
    <xf numFmtId="0" fontId="0" fillId="0" borderId="23" xfId="0" applyFill="1" applyBorder="1" applyAlignment="1"/>
    <xf numFmtId="0" fontId="6" fillId="0" borderId="15" xfId="0" applyFont="1" applyFill="1" applyBorder="1" applyAlignment="1"/>
    <xf numFmtId="0" fontId="0" fillId="0" borderId="15" xfId="0" applyFill="1" applyBorder="1" applyAlignment="1"/>
    <xf numFmtId="0" fontId="7" fillId="0" borderId="22" xfId="0" applyFont="1" applyFill="1" applyBorder="1" applyAlignment="1"/>
    <xf numFmtId="0" fontId="8" fillId="0" borderId="23" xfId="0" applyFont="1" applyFill="1" applyBorder="1" applyAlignment="1"/>
    <xf numFmtId="0" fontId="2" fillId="0" borderId="34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/>
    <xf numFmtId="0" fontId="6" fillId="0" borderId="18" xfId="0" applyFont="1" applyFill="1" applyBorder="1" applyAlignment="1"/>
    <xf numFmtId="0" fontId="5" fillId="3" borderId="10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6" fillId="0" borderId="17" xfId="0" applyFont="1" applyFill="1" applyBorder="1" applyAlignment="1"/>
    <xf numFmtId="0" fontId="6" fillId="0" borderId="20" xfId="0" applyFont="1" applyFill="1" applyBorder="1" applyAlignment="1"/>
    <xf numFmtId="0" fontId="6" fillId="0" borderId="23" xfId="0" applyFont="1" applyFill="1" applyBorder="1" applyAlignment="1"/>
    <xf numFmtId="0" fontId="0" fillId="0" borderId="11" xfId="0" quotePrefix="1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3" fillId="0" borderId="17" xfId="0" applyFont="1" applyFill="1" applyBorder="1"/>
    <xf numFmtId="0" fontId="3" fillId="0" borderId="20" xfId="0" applyFont="1" applyFill="1" applyBorder="1"/>
    <xf numFmtId="0" fontId="6" fillId="0" borderId="40" xfId="0" applyFont="1" applyFill="1" applyBorder="1" applyAlignment="1"/>
    <xf numFmtId="0" fontId="0" fillId="0" borderId="37" xfId="0" applyFill="1" applyBorder="1" applyAlignment="1"/>
    <xf numFmtId="0" fontId="8" fillId="0" borderId="27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/>
    </xf>
    <xf numFmtId="0" fontId="8" fillId="0" borderId="17" xfId="0" applyFont="1" applyFill="1" applyBorder="1"/>
    <xf numFmtId="0" fontId="8" fillId="0" borderId="20" xfId="0" applyFont="1" applyFill="1" applyBorder="1"/>
    <xf numFmtId="0" fontId="8" fillId="0" borderId="16" xfId="0" applyFont="1" applyFill="1" applyBorder="1" applyAlignment="1">
      <alignment horizontal="center"/>
    </xf>
    <xf numFmtId="0" fontId="8" fillId="0" borderId="18" xfId="0" applyFont="1" applyFill="1" applyBorder="1" applyAlignment="1">
      <alignment horizontal="center"/>
    </xf>
    <xf numFmtId="0" fontId="8" fillId="0" borderId="52" xfId="0" quotePrefix="1" applyFont="1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8" fillId="0" borderId="26" xfId="0" applyFont="1" applyFill="1" applyBorder="1" applyAlignment="1">
      <alignment horizontal="left"/>
    </xf>
    <xf numFmtId="0" fontId="8" fillId="0" borderId="24" xfId="0" applyFont="1" applyFill="1" applyBorder="1" applyAlignment="1">
      <alignment horizontal="left"/>
    </xf>
    <xf numFmtId="0" fontId="8" fillId="0" borderId="21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17" xfId="0" applyFont="1" applyFill="1" applyBorder="1" applyAlignment="1">
      <alignment horizontal="center"/>
    </xf>
    <xf numFmtId="0" fontId="8" fillId="0" borderId="20" xfId="0" applyFont="1" applyFill="1" applyBorder="1" applyAlignment="1">
      <alignment horizontal="center"/>
    </xf>
    <xf numFmtId="0" fontId="8" fillId="0" borderId="53" xfId="0" applyFont="1" applyFill="1" applyBorder="1" applyAlignment="1">
      <alignment horizontal="center"/>
    </xf>
    <xf numFmtId="0" fontId="8" fillId="0" borderId="25" xfId="0" applyFont="1" applyFill="1" applyBorder="1" applyAlignment="1">
      <alignment horizontal="center"/>
    </xf>
    <xf numFmtId="0" fontId="8" fillId="0" borderId="26" xfId="0" applyFont="1" applyFill="1" applyBorder="1" applyAlignment="1">
      <alignment horizontal="center"/>
    </xf>
    <xf numFmtId="0" fontId="8" fillId="0" borderId="24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42" xfId="0" applyFont="1" applyFill="1" applyBorder="1" applyAlignment="1">
      <alignment horizontal="center" vertical="center"/>
    </xf>
    <xf numFmtId="44" fontId="2" fillId="0" borderId="10" xfId="1" applyFont="1" applyFill="1" applyBorder="1" applyAlignment="1">
      <alignment horizontal="center" vertical="center" wrapText="1"/>
    </xf>
    <xf numFmtId="44" fontId="2" fillId="0" borderId="8" xfId="1" applyFont="1" applyFill="1" applyBorder="1" applyAlignment="1">
      <alignment horizontal="center" vertical="center" wrapText="1"/>
    </xf>
    <xf numFmtId="44" fontId="2" fillId="0" borderId="42" xfId="1" applyFont="1" applyFill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44" fontId="3" fillId="0" borderId="11" xfId="1" applyFont="1" applyFill="1" applyBorder="1" applyAlignment="1">
      <alignment horizontal="center"/>
    </xf>
    <xf numFmtId="44" fontId="3" fillId="0" borderId="15" xfId="1" applyFont="1" applyFill="1" applyBorder="1" applyAlignment="1">
      <alignment horizontal="center"/>
    </xf>
    <xf numFmtId="44" fontId="3" fillId="0" borderId="1" xfId="1" applyFont="1" applyFill="1" applyBorder="1" applyAlignment="1">
      <alignment horizontal="center"/>
    </xf>
    <xf numFmtId="44" fontId="3" fillId="0" borderId="52" xfId="1" applyFont="1" applyFill="1" applyBorder="1" applyAlignment="1">
      <alignment horizontal="center"/>
    </xf>
    <xf numFmtId="44" fontId="3" fillId="0" borderId="41" xfId="1" applyFont="1" applyFill="1" applyBorder="1" applyAlignment="1">
      <alignment horizontal="center"/>
    </xf>
    <xf numFmtId="44" fontId="3" fillId="0" borderId="51" xfId="1" applyFont="1" applyFill="1" applyBorder="1" applyAlignment="1">
      <alignment horizontal="center"/>
    </xf>
    <xf numFmtId="0" fontId="6" fillId="0" borderId="7" xfId="0" applyFont="1" applyBorder="1"/>
    <xf numFmtId="0" fontId="0" fillId="0" borderId="31" xfId="0" applyBorder="1"/>
    <xf numFmtId="0" fontId="6" fillId="0" borderId="14" xfId="0" applyFont="1" applyFill="1" applyBorder="1"/>
    <xf numFmtId="0" fontId="0" fillId="0" borderId="29" xfId="0" applyFill="1" applyBorder="1"/>
    <xf numFmtId="0" fontId="5" fillId="3" borderId="42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left"/>
    </xf>
    <xf numFmtId="0" fontId="6" fillId="0" borderId="20" xfId="0" applyFont="1" applyFill="1" applyBorder="1" applyAlignment="1">
      <alignment horizontal="left"/>
    </xf>
    <xf numFmtId="0" fontId="2" fillId="0" borderId="34" xfId="0" applyFont="1" applyFill="1" applyBorder="1" applyAlignment="1">
      <alignment horizontal="center" vertical="center" textRotation="90" wrapText="1"/>
    </xf>
    <xf numFmtId="0" fontId="2" fillId="0" borderId="35" xfId="0" applyFont="1" applyFill="1" applyBorder="1" applyAlignment="1">
      <alignment horizontal="center" vertical="center" textRotation="90" wrapText="1"/>
    </xf>
    <xf numFmtId="0" fontId="7" fillId="0" borderId="27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0" fontId="7" fillId="0" borderId="18" xfId="0" applyFont="1" applyFill="1" applyBorder="1" applyAlignment="1">
      <alignment horizontal="center"/>
    </xf>
    <xf numFmtId="0" fontId="7" fillId="0" borderId="21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17" xfId="0" applyFont="1" applyFill="1" applyBorder="1" applyAlignment="1">
      <alignment horizontal="center"/>
    </xf>
    <xf numFmtId="0" fontId="7" fillId="0" borderId="20" xfId="0" applyFont="1" applyFill="1" applyBorder="1" applyAlignment="1">
      <alignment horizontal="center"/>
    </xf>
    <xf numFmtId="0" fontId="7" fillId="0" borderId="53" xfId="0" applyFont="1" applyFill="1" applyBorder="1" applyAlignment="1">
      <alignment horizontal="center"/>
    </xf>
    <xf numFmtId="0" fontId="7" fillId="0" borderId="25" xfId="0" applyFont="1" applyFill="1" applyBorder="1" applyAlignment="1">
      <alignment horizontal="center"/>
    </xf>
    <xf numFmtId="0" fontId="7" fillId="0" borderId="26" xfId="0" applyFont="1" applyFill="1" applyBorder="1" applyAlignment="1">
      <alignment horizontal="center"/>
    </xf>
    <xf numFmtId="0" fontId="7" fillId="0" borderId="24" xfId="0" applyFont="1" applyFill="1" applyBorder="1" applyAlignment="1">
      <alignment horizontal="center"/>
    </xf>
    <xf numFmtId="165" fontId="2" fillId="0" borderId="56" xfId="1" applyNumberFormat="1" applyFont="1" applyBorder="1" applyAlignment="1">
      <alignment horizontal="center" vertical="center"/>
    </xf>
    <xf numFmtId="165" fontId="2" fillId="0" borderId="57" xfId="1" applyNumberFormat="1" applyFont="1" applyBorder="1" applyAlignment="1">
      <alignment horizontal="center" vertical="center"/>
    </xf>
    <xf numFmtId="165" fontId="2" fillId="0" borderId="47" xfId="1" applyNumberFormat="1" applyFont="1" applyBorder="1" applyAlignment="1">
      <alignment horizontal="center" vertical="center"/>
    </xf>
    <xf numFmtId="165" fontId="0" fillId="0" borderId="56" xfId="1" applyNumberFormat="1" applyFont="1" applyFill="1" applyBorder="1" applyAlignment="1">
      <alignment horizontal="center"/>
    </xf>
    <xf numFmtId="165" fontId="0" fillId="0" borderId="47" xfId="1" applyNumberFormat="1" applyFont="1" applyFill="1" applyBorder="1" applyAlignment="1">
      <alignment horizontal="center"/>
    </xf>
    <xf numFmtId="165" fontId="2" fillId="0" borderId="56" xfId="0" applyNumberFormat="1" applyFont="1" applyFill="1" applyBorder="1" applyAlignment="1" applyProtection="1">
      <alignment horizontal="center" vertical="center"/>
      <protection locked="0"/>
    </xf>
    <xf numFmtId="165" fontId="2" fillId="0" borderId="47" xfId="0" applyNumberFormat="1" applyFont="1" applyFill="1" applyBorder="1" applyAlignment="1" applyProtection="1">
      <alignment horizontal="center" vertical="center"/>
      <protection locked="0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25BC5-EFE0-4993-95CE-E6A2257A1C80}">
  <dimension ref="A1:L19"/>
  <sheetViews>
    <sheetView showGridLines="0" tabSelected="1" topLeftCell="B1" zoomScale="85" zoomScaleNormal="85" workbookViewId="0">
      <selection activeCell="H13" sqref="H13"/>
    </sheetView>
  </sheetViews>
  <sheetFormatPr defaultColWidth="9.140625" defaultRowHeight="12.75" x14ac:dyDescent="0.2"/>
  <cols>
    <col min="1" max="1" width="1.140625" style="11" customWidth="1"/>
    <col min="2" max="2" width="12.7109375" style="12" customWidth="1"/>
    <col min="3" max="3" width="30.5703125" style="14" bestFit="1" customWidth="1"/>
    <col min="4" max="4" width="61.28515625" style="14" customWidth="1"/>
    <col min="5" max="5" width="67" style="14" customWidth="1"/>
    <col min="6" max="6" width="13.42578125" style="14" bestFit="1" customWidth="1"/>
    <col min="7" max="7" width="10.7109375" style="14" customWidth="1"/>
    <col min="8" max="8" width="22" style="11" bestFit="1" customWidth="1"/>
    <col min="9" max="9" width="9.140625" style="11"/>
    <col min="10" max="10" width="10.7109375" style="11" customWidth="1"/>
    <col min="11" max="11" width="14.7109375" style="11" customWidth="1"/>
    <col min="12" max="12" width="8.85546875" style="11" bestFit="1" customWidth="1"/>
    <col min="13" max="16384" width="9.140625" style="11"/>
  </cols>
  <sheetData>
    <row r="1" spans="1:12" s="35" customFormat="1" x14ac:dyDescent="0.2">
      <c r="F1" s="27"/>
      <c r="G1" s="27"/>
    </row>
    <row r="2" spans="1:12" s="25" customFormat="1" ht="25.5" customHeight="1" x14ac:dyDescent="0.25">
      <c r="B2" s="26" t="s">
        <v>506</v>
      </c>
      <c r="C2" s="26"/>
      <c r="D2" s="26" t="s">
        <v>507</v>
      </c>
      <c r="E2" s="89"/>
      <c r="F2" s="90"/>
      <c r="G2" s="90"/>
      <c r="H2" s="90"/>
    </row>
    <row r="3" spans="1:12" s="25" customFormat="1" ht="25.5" customHeight="1" x14ac:dyDescent="0.25">
      <c r="B3" s="26" t="s">
        <v>163</v>
      </c>
      <c r="D3" s="51" t="s">
        <v>212</v>
      </c>
      <c r="F3" s="90"/>
      <c r="G3" s="90"/>
    </row>
    <row r="4" spans="1:12" s="25" customFormat="1" ht="25.5" customHeight="1" x14ac:dyDescent="0.25">
      <c r="B4" s="26" t="s">
        <v>164</v>
      </c>
      <c r="D4" s="51" t="s">
        <v>286</v>
      </c>
      <c r="E4" s="49"/>
      <c r="F4" s="108"/>
      <c r="G4" s="108"/>
    </row>
    <row r="5" spans="1:12" s="25" customFormat="1" ht="25.5" customHeight="1" x14ac:dyDescent="0.25">
      <c r="B5" s="202" t="s">
        <v>165</v>
      </c>
      <c r="C5" s="202"/>
      <c r="D5" s="104"/>
      <c r="F5" s="108"/>
      <c r="G5" s="108"/>
    </row>
    <row r="6" spans="1:12" s="25" customFormat="1" ht="25.5" customHeight="1" x14ac:dyDescent="0.25">
      <c r="A6" s="202" t="s">
        <v>516</v>
      </c>
      <c r="B6" s="202"/>
      <c r="E6" s="38"/>
      <c r="F6" s="90"/>
      <c r="G6" s="90"/>
    </row>
    <row r="7" spans="1:12" s="25" customFormat="1" ht="25.5" customHeight="1" thickBot="1" x14ac:dyDescent="0.3">
      <c r="B7" s="202"/>
      <c r="C7" s="202"/>
      <c r="D7" s="34"/>
      <c r="E7" s="38"/>
      <c r="F7" s="90"/>
      <c r="G7" s="90"/>
    </row>
    <row r="8" spans="1:12" s="137" customFormat="1" ht="22.15" customHeight="1" thickBot="1" x14ac:dyDescent="0.3">
      <c r="A8" s="130" t="s">
        <v>211</v>
      </c>
      <c r="B8" s="138"/>
      <c r="C8" s="138"/>
      <c r="D8" s="138"/>
      <c r="E8" s="139"/>
      <c r="F8" s="139"/>
      <c r="G8" s="138"/>
      <c r="H8" s="126" t="s">
        <v>499</v>
      </c>
    </row>
    <row r="9" spans="1:12" s="46" customFormat="1" ht="78.75" customHeight="1" thickBot="1" x14ac:dyDescent="0.25">
      <c r="A9" s="141"/>
      <c r="B9" s="142"/>
      <c r="C9" s="146" t="s">
        <v>153</v>
      </c>
      <c r="D9" s="145" t="s">
        <v>154</v>
      </c>
      <c r="E9" s="143"/>
      <c r="F9" s="148" t="s">
        <v>213</v>
      </c>
      <c r="G9" s="146" t="s">
        <v>155</v>
      </c>
      <c r="H9" s="79" t="s">
        <v>498</v>
      </c>
      <c r="J9" s="165" t="s">
        <v>509</v>
      </c>
      <c r="K9" s="166" t="s">
        <v>510</v>
      </c>
      <c r="L9" s="167" t="s">
        <v>511</v>
      </c>
    </row>
    <row r="10" spans="1:12" customFormat="1" ht="13.5" customHeight="1" x14ac:dyDescent="0.2">
      <c r="A10" s="59"/>
      <c r="B10" s="66" t="s">
        <v>380</v>
      </c>
      <c r="C10" s="73" t="s">
        <v>381</v>
      </c>
      <c r="D10" s="203" t="s">
        <v>382</v>
      </c>
      <c r="E10" s="204"/>
      <c r="F10" s="107"/>
      <c r="G10" s="122" t="s">
        <v>292</v>
      </c>
      <c r="H10" s="178">
        <v>0</v>
      </c>
      <c r="J10" s="199">
        <v>1</v>
      </c>
      <c r="K10" s="286">
        <f>SUM(H10:H12)/3</f>
        <v>0</v>
      </c>
      <c r="L10" s="199" t="s">
        <v>514</v>
      </c>
    </row>
    <row r="11" spans="1:12" customFormat="1" ht="13.5" customHeight="1" x14ac:dyDescent="0.2">
      <c r="A11" s="59"/>
      <c r="B11" s="72" t="s">
        <v>448</v>
      </c>
      <c r="C11" s="73" t="s">
        <v>381</v>
      </c>
      <c r="D11" s="203" t="s">
        <v>449</v>
      </c>
      <c r="E11" s="204"/>
      <c r="F11" s="107"/>
      <c r="G11" s="122" t="s">
        <v>452</v>
      </c>
      <c r="H11" s="178">
        <v>0</v>
      </c>
      <c r="J11" s="200"/>
      <c r="K11" s="287"/>
      <c r="L11" s="200"/>
    </row>
    <row r="12" spans="1:12" customFormat="1" ht="13.5" customHeight="1" thickBot="1" x14ac:dyDescent="0.25">
      <c r="A12" s="59"/>
      <c r="B12" s="72" t="s">
        <v>450</v>
      </c>
      <c r="C12" s="73" t="s">
        <v>381</v>
      </c>
      <c r="D12" s="203" t="s">
        <v>451</v>
      </c>
      <c r="E12" s="204"/>
      <c r="F12" s="107"/>
      <c r="G12" s="122" t="s">
        <v>452</v>
      </c>
      <c r="H12" s="178">
        <v>0</v>
      </c>
      <c r="J12" s="201"/>
      <c r="K12" s="288"/>
      <c r="L12" s="201"/>
    </row>
    <row r="13" spans="1:12" customFormat="1" ht="13.5" customHeight="1" x14ac:dyDescent="0.2">
      <c r="A13" s="60"/>
      <c r="B13" s="32"/>
      <c r="C13" s="99"/>
      <c r="D13" s="99"/>
      <c r="E13" s="147"/>
      <c r="F13" s="99"/>
      <c r="G13" s="62"/>
      <c r="H13" s="144"/>
    </row>
    <row r="14" spans="1:12" customFormat="1" x14ac:dyDescent="0.2">
      <c r="B14" s="65"/>
      <c r="C14" s="65"/>
      <c r="D14" s="65"/>
      <c r="E14" s="65"/>
      <c r="F14" s="65"/>
      <c r="G14" s="65"/>
    </row>
    <row r="15" spans="1:12" customFormat="1" x14ac:dyDescent="0.2">
      <c r="B15" s="65"/>
      <c r="C15" s="65"/>
      <c r="D15" s="65"/>
      <c r="E15" s="65"/>
      <c r="F15" s="65"/>
      <c r="G15" s="65"/>
    </row>
    <row r="16" spans="1:12" customFormat="1" x14ac:dyDescent="0.2">
      <c r="B16" s="65"/>
      <c r="C16" s="65"/>
      <c r="D16" s="65"/>
      <c r="E16" s="65"/>
      <c r="F16" s="65"/>
      <c r="G16" s="65"/>
    </row>
    <row r="17" spans="2:7" customFormat="1" x14ac:dyDescent="0.2">
      <c r="B17" s="65"/>
      <c r="C17" s="65"/>
      <c r="D17" s="65"/>
      <c r="E17" s="65"/>
      <c r="F17" s="65"/>
      <c r="G17" s="65"/>
    </row>
    <row r="18" spans="2:7" customFormat="1" x14ac:dyDescent="0.2">
      <c r="B18" s="65"/>
      <c r="C18" s="65"/>
      <c r="D18" s="65"/>
      <c r="E18" s="65"/>
      <c r="F18" s="65"/>
      <c r="G18" s="65"/>
    </row>
    <row r="19" spans="2:7" customFormat="1" x14ac:dyDescent="0.2">
      <c r="B19" s="65"/>
      <c r="C19" s="65"/>
      <c r="D19" s="65"/>
      <c r="E19" s="65"/>
      <c r="F19" s="65"/>
      <c r="G19" s="65"/>
    </row>
  </sheetData>
  <sheetProtection algorithmName="SHA-512" hashValue="ZgbAMVTEpfjmS0OUIRtI94cVQ66kZA/nbd4UMyYB4MyolKrEhjrO1E5NNvi8bBpYEBfLHRzPZF+dUZZKHzCkfg==" saltValue="D2bFYIR1kIL8hpe5b8LlRg==" spinCount="100000" sheet="1" objects="1" scenarios="1"/>
  <mergeCells count="9">
    <mergeCell ref="J10:J12"/>
    <mergeCell ref="K10:K12"/>
    <mergeCell ref="L10:L12"/>
    <mergeCell ref="B5:C5"/>
    <mergeCell ref="B7:C7"/>
    <mergeCell ref="D10:E10"/>
    <mergeCell ref="D11:E11"/>
    <mergeCell ref="D12:E12"/>
    <mergeCell ref="A6:B6"/>
  </mergeCells>
  <phoneticPr fontId="13" type="noConversion"/>
  <pageMargins left="0.70866141732283472" right="0.70866141732283472" top="0.74803149606299213" bottom="0.74803149606299213" header="0.31496062992125984" footer="0.31496062992125984"/>
  <pageSetup paperSize="8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A1366-29F7-432D-A045-1F1BB5A897A5}">
  <dimension ref="A1:L19"/>
  <sheetViews>
    <sheetView showGridLines="0" zoomScale="80" zoomScaleNormal="80" workbookViewId="0">
      <selection activeCell="H25" sqref="H25"/>
    </sheetView>
  </sheetViews>
  <sheetFormatPr defaultColWidth="9.140625" defaultRowHeight="12.75" x14ac:dyDescent="0.2"/>
  <cols>
    <col min="1" max="1" width="1.140625" style="11" customWidth="1"/>
    <col min="2" max="2" width="12.7109375" style="12" customWidth="1"/>
    <col min="3" max="3" width="30.5703125" style="14" bestFit="1" customWidth="1"/>
    <col min="4" max="4" width="61.28515625" style="14" customWidth="1"/>
    <col min="5" max="5" width="67" style="14" customWidth="1"/>
    <col min="6" max="6" width="13.42578125" style="14" bestFit="1" customWidth="1"/>
    <col min="7" max="7" width="10.7109375" style="14" customWidth="1"/>
    <col min="8" max="8" width="22" style="11" bestFit="1" customWidth="1"/>
    <col min="9" max="9" width="9.140625" style="11"/>
    <col min="10" max="10" width="10.7109375" style="11" customWidth="1"/>
    <col min="11" max="11" width="16.5703125" style="11" customWidth="1"/>
    <col min="12" max="12" width="8.85546875" style="11" bestFit="1" customWidth="1"/>
    <col min="13" max="16384" width="9.140625" style="11"/>
  </cols>
  <sheetData>
    <row r="1" spans="1:12" s="48" customFormat="1" x14ac:dyDescent="0.2">
      <c r="F1" s="27"/>
      <c r="G1" s="27"/>
    </row>
    <row r="2" spans="1:12" s="25" customFormat="1" ht="25.5" customHeight="1" x14ac:dyDescent="0.25">
      <c r="B2" s="26" t="s">
        <v>506</v>
      </c>
      <c r="C2" s="26"/>
      <c r="D2" s="26" t="s">
        <v>507</v>
      </c>
      <c r="E2" s="89"/>
      <c r="F2" s="90"/>
      <c r="G2" s="90"/>
      <c r="H2" s="90"/>
    </row>
    <row r="3" spans="1:12" s="25" customFormat="1" ht="25.5" customHeight="1" x14ac:dyDescent="0.25">
      <c r="B3" s="26" t="s">
        <v>163</v>
      </c>
      <c r="D3" s="159" t="s">
        <v>212</v>
      </c>
      <c r="F3" s="90"/>
      <c r="G3" s="90"/>
    </row>
    <row r="4" spans="1:12" s="25" customFormat="1" ht="25.5" customHeight="1" x14ac:dyDescent="0.25">
      <c r="B4" s="26" t="s">
        <v>164</v>
      </c>
      <c r="D4" s="159" t="s">
        <v>286</v>
      </c>
      <c r="E4" s="49"/>
      <c r="F4" s="108"/>
      <c r="G4" s="108"/>
    </row>
    <row r="5" spans="1:12" s="25" customFormat="1" ht="25.5" customHeight="1" x14ac:dyDescent="0.25">
      <c r="B5" s="202" t="s">
        <v>165</v>
      </c>
      <c r="C5" s="202"/>
      <c r="D5" s="104"/>
      <c r="F5" s="108"/>
      <c r="G5" s="108"/>
    </row>
    <row r="6" spans="1:12" s="25" customFormat="1" ht="25.5" customHeight="1" x14ac:dyDescent="0.25">
      <c r="A6" s="202" t="s">
        <v>516</v>
      </c>
      <c r="B6" s="202"/>
      <c r="E6" s="38"/>
      <c r="F6" s="90"/>
      <c r="G6" s="90"/>
    </row>
    <row r="7" spans="1:12" s="25" customFormat="1" ht="25.5" customHeight="1" thickBot="1" x14ac:dyDescent="0.3">
      <c r="B7" s="202"/>
      <c r="C7" s="202"/>
      <c r="D7" s="159"/>
      <c r="E7" s="38"/>
      <c r="F7" s="90"/>
      <c r="G7" s="90"/>
    </row>
    <row r="8" spans="1:12" s="137" customFormat="1" ht="22.15" customHeight="1" thickBot="1" x14ac:dyDescent="0.3">
      <c r="A8" s="130" t="s">
        <v>211</v>
      </c>
      <c r="B8" s="138"/>
      <c r="C8" s="138"/>
      <c r="D8" s="138"/>
      <c r="E8" s="139"/>
      <c r="F8" s="139"/>
      <c r="G8" s="138"/>
      <c r="H8" s="126" t="s">
        <v>499</v>
      </c>
    </row>
    <row r="9" spans="1:12" s="46" customFormat="1" ht="78.75" customHeight="1" thickBot="1" x14ac:dyDescent="0.25">
      <c r="A9" s="141"/>
      <c r="B9" s="142"/>
      <c r="C9" s="158" t="s">
        <v>153</v>
      </c>
      <c r="D9" s="157" t="s">
        <v>154</v>
      </c>
      <c r="E9" s="143"/>
      <c r="F9" s="148" t="s">
        <v>213</v>
      </c>
      <c r="G9" s="158" t="s">
        <v>155</v>
      </c>
      <c r="H9" s="79" t="s">
        <v>498</v>
      </c>
      <c r="J9" s="165" t="s">
        <v>509</v>
      </c>
      <c r="K9" s="166" t="s">
        <v>510</v>
      </c>
      <c r="L9" s="167" t="s">
        <v>511</v>
      </c>
    </row>
    <row r="10" spans="1:12" customFormat="1" ht="13.5" customHeight="1" x14ac:dyDescent="0.2">
      <c r="A10" s="59"/>
      <c r="B10" s="66" t="s">
        <v>383</v>
      </c>
      <c r="C10" s="88" t="s">
        <v>459</v>
      </c>
      <c r="D10" s="205" t="s">
        <v>502</v>
      </c>
      <c r="E10" s="206"/>
      <c r="F10" s="106"/>
      <c r="G10" s="109" t="s">
        <v>290</v>
      </c>
      <c r="H10" s="179">
        <v>0</v>
      </c>
      <c r="J10" s="199">
        <v>2</v>
      </c>
      <c r="K10" s="286">
        <f>H10+H11+H12+H13/4</f>
        <v>0</v>
      </c>
      <c r="L10" s="199" t="s">
        <v>515</v>
      </c>
    </row>
    <row r="11" spans="1:12" customFormat="1" ht="13.5" customHeight="1" x14ac:dyDescent="0.2">
      <c r="A11" s="59"/>
      <c r="B11" s="66" t="s">
        <v>384</v>
      </c>
      <c r="C11" s="88" t="s">
        <v>459</v>
      </c>
      <c r="D11" s="205" t="s">
        <v>503</v>
      </c>
      <c r="E11" s="206"/>
      <c r="F11" s="106"/>
      <c r="G11" s="109" t="s">
        <v>290</v>
      </c>
      <c r="H11" s="179">
        <v>0</v>
      </c>
      <c r="J11" s="200"/>
      <c r="K11" s="287"/>
      <c r="L11" s="200"/>
    </row>
    <row r="12" spans="1:12" customFormat="1" ht="13.5" customHeight="1" x14ac:dyDescent="0.2">
      <c r="A12" s="59"/>
      <c r="B12" s="66" t="s">
        <v>455</v>
      </c>
      <c r="C12" s="88" t="s">
        <v>460</v>
      </c>
      <c r="D12" s="205" t="s">
        <v>504</v>
      </c>
      <c r="E12" s="206"/>
      <c r="F12" s="106"/>
      <c r="G12" s="109" t="s">
        <v>290</v>
      </c>
      <c r="H12" s="179">
        <v>0</v>
      </c>
      <c r="J12" s="200"/>
      <c r="K12" s="287"/>
      <c r="L12" s="200"/>
    </row>
    <row r="13" spans="1:12" customFormat="1" ht="13.5" customHeight="1" thickBot="1" x14ac:dyDescent="0.25">
      <c r="A13" s="59"/>
      <c r="B13" s="66" t="s">
        <v>456</v>
      </c>
      <c r="C13" s="88" t="s">
        <v>460</v>
      </c>
      <c r="D13" s="205" t="s">
        <v>505</v>
      </c>
      <c r="E13" s="206"/>
      <c r="F13" s="106"/>
      <c r="G13" s="109" t="s">
        <v>290</v>
      </c>
      <c r="H13" s="179">
        <v>0</v>
      </c>
      <c r="J13" s="201"/>
      <c r="K13" s="288"/>
      <c r="L13" s="201"/>
    </row>
    <row r="14" spans="1:12" customFormat="1" x14ac:dyDescent="0.2">
      <c r="B14" s="65"/>
      <c r="C14" s="65"/>
      <c r="D14" s="65"/>
      <c r="E14" s="65"/>
      <c r="F14" s="65"/>
      <c r="G14" s="65"/>
    </row>
    <row r="15" spans="1:12" customFormat="1" x14ac:dyDescent="0.2">
      <c r="B15" s="65"/>
      <c r="C15" s="65"/>
      <c r="D15" s="65"/>
      <c r="E15" s="65"/>
      <c r="F15" s="65"/>
      <c r="G15" s="65"/>
    </row>
    <row r="16" spans="1:12" customFormat="1" x14ac:dyDescent="0.2">
      <c r="B16" s="65"/>
      <c r="C16" s="65"/>
      <c r="D16" s="65"/>
      <c r="E16" s="65"/>
      <c r="F16" s="65"/>
      <c r="G16" s="65"/>
    </row>
    <row r="17" spans="2:7" customFormat="1" x14ac:dyDescent="0.2">
      <c r="B17" s="65"/>
      <c r="C17" s="65"/>
      <c r="D17" s="65"/>
      <c r="E17" s="65"/>
      <c r="F17" s="65"/>
      <c r="G17" s="65"/>
    </row>
    <row r="18" spans="2:7" customFormat="1" x14ac:dyDescent="0.2">
      <c r="B18" s="65"/>
      <c r="C18" s="65"/>
      <c r="D18" s="65"/>
      <c r="E18" s="65"/>
      <c r="F18" s="65"/>
      <c r="G18" s="65"/>
    </row>
    <row r="19" spans="2:7" customFormat="1" x14ac:dyDescent="0.2">
      <c r="B19" s="65"/>
      <c r="C19" s="65"/>
      <c r="D19" s="65"/>
      <c r="E19" s="65"/>
      <c r="F19" s="65"/>
      <c r="G19" s="65"/>
    </row>
  </sheetData>
  <mergeCells count="10">
    <mergeCell ref="L10:L13"/>
    <mergeCell ref="D10:E10"/>
    <mergeCell ref="D11:E11"/>
    <mergeCell ref="D12:E12"/>
    <mergeCell ref="D13:E13"/>
    <mergeCell ref="B5:C5"/>
    <mergeCell ref="A6:B6"/>
    <mergeCell ref="B7:C7"/>
    <mergeCell ref="J10:J13"/>
    <mergeCell ref="K10:K13"/>
  </mergeCells>
  <pageMargins left="0.70866141732283472" right="0.70866141732283472" top="0.74803149606299213" bottom="0.74803149606299213" header="0.31496062992125984" footer="0.31496062992125984"/>
  <pageSetup paperSize="8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B048B-3B7B-40E0-B840-C9D97937BEAA}">
  <dimension ref="A1:P204"/>
  <sheetViews>
    <sheetView showGridLines="0" topLeftCell="E170" zoomScale="80" zoomScaleNormal="80" workbookViewId="0">
      <selection activeCell="H153" sqref="H153"/>
    </sheetView>
  </sheetViews>
  <sheetFormatPr defaultColWidth="9.140625" defaultRowHeight="12.75" x14ac:dyDescent="0.2"/>
  <cols>
    <col min="1" max="1" width="1.140625" style="11" customWidth="1"/>
    <col min="2" max="2" width="12.7109375" style="12" customWidth="1"/>
    <col min="3" max="3" width="40.85546875" style="14" customWidth="1"/>
    <col min="4" max="4" width="65.7109375" style="14" customWidth="1"/>
    <col min="5" max="5" width="47.85546875" style="14" customWidth="1"/>
    <col min="6" max="6" width="48.28515625" style="14" customWidth="1"/>
    <col min="7" max="7" width="15.7109375" style="14" customWidth="1"/>
    <col min="8" max="8" width="22" style="40" bestFit="1" customWidth="1"/>
    <col min="9" max="11" width="24.7109375" style="40" customWidth="1"/>
    <col min="12" max="12" width="9.140625" style="11"/>
    <col min="13" max="13" width="10.28515625" style="11" bestFit="1" customWidth="1"/>
    <col min="14" max="14" width="8.85546875" style="11" bestFit="1" customWidth="1"/>
    <col min="15" max="16384" width="9.140625" style="11"/>
  </cols>
  <sheetData>
    <row r="1" spans="1:16" s="48" customFormat="1" x14ac:dyDescent="0.2">
      <c r="H1" s="37"/>
      <c r="I1" s="37"/>
      <c r="J1" s="37"/>
      <c r="K1" s="37"/>
    </row>
    <row r="2" spans="1:16" s="25" customFormat="1" ht="25.5" customHeight="1" x14ac:dyDescent="0.25">
      <c r="B2" s="26" t="s">
        <v>506</v>
      </c>
      <c r="C2" s="26"/>
      <c r="D2" s="26" t="s">
        <v>507</v>
      </c>
      <c r="E2" s="89"/>
      <c r="F2" s="90"/>
      <c r="G2" s="90"/>
      <c r="H2" s="90"/>
      <c r="I2" s="90"/>
    </row>
    <row r="3" spans="1:16" s="25" customFormat="1" ht="25.5" customHeight="1" x14ac:dyDescent="0.25">
      <c r="B3" s="26" t="s">
        <v>163</v>
      </c>
      <c r="D3" s="51" t="s">
        <v>212</v>
      </c>
      <c r="E3" s="89"/>
      <c r="F3" s="90"/>
      <c r="G3" s="90"/>
      <c r="H3" s="90"/>
      <c r="I3" s="90"/>
    </row>
    <row r="4" spans="1:16" s="25" customFormat="1" ht="25.5" customHeight="1" x14ac:dyDescent="0.25">
      <c r="B4" s="26" t="s">
        <v>164</v>
      </c>
      <c r="D4" s="71" t="s">
        <v>390</v>
      </c>
      <c r="E4" s="89"/>
      <c r="F4" s="108"/>
      <c r="G4" s="108"/>
      <c r="H4" s="90"/>
      <c r="I4" s="90"/>
    </row>
    <row r="5" spans="1:16" s="25" customFormat="1" ht="25.5" customHeight="1" thickBot="1" x14ac:dyDescent="0.3">
      <c r="B5" s="202" t="s">
        <v>165</v>
      </c>
      <c r="C5" s="202"/>
      <c r="D5" s="202" t="s">
        <v>516</v>
      </c>
      <c r="E5" s="202"/>
      <c r="F5" s="108"/>
      <c r="G5" s="108"/>
      <c r="H5" s="90"/>
      <c r="I5" s="90"/>
    </row>
    <row r="6" spans="1:16" s="25" customFormat="1" ht="25.5" customHeight="1" thickBot="1" x14ac:dyDescent="0.3">
      <c r="E6" s="38"/>
      <c r="F6" s="90"/>
      <c r="G6" s="90"/>
      <c r="H6" s="173" t="s">
        <v>508</v>
      </c>
      <c r="I6" s="174"/>
      <c r="J6" s="175"/>
      <c r="K6" s="176"/>
    </row>
    <row r="7" spans="1:16" s="25" customFormat="1" ht="25.5" customHeight="1" thickBot="1" x14ac:dyDescent="0.3">
      <c r="B7" s="202"/>
      <c r="C7" s="202"/>
      <c r="D7" s="51"/>
      <c r="E7" s="38"/>
      <c r="F7" s="102"/>
      <c r="G7" s="102"/>
      <c r="H7" s="177">
        <v>0.1</v>
      </c>
      <c r="I7" s="177">
        <v>0.2</v>
      </c>
      <c r="J7" s="177">
        <v>0.3</v>
      </c>
      <c r="K7" s="177">
        <v>0.4</v>
      </c>
    </row>
    <row r="8" spans="1:16" s="74" customFormat="1" ht="39" thickBot="1" x14ac:dyDescent="0.35">
      <c r="A8" s="220" t="s">
        <v>389</v>
      </c>
      <c r="B8" s="221"/>
      <c r="C8" s="221"/>
      <c r="D8" s="221"/>
      <c r="E8" s="221"/>
      <c r="F8" s="221"/>
      <c r="G8" s="221"/>
      <c r="H8" s="125" t="s">
        <v>494</v>
      </c>
      <c r="I8" s="125" t="s">
        <v>495</v>
      </c>
      <c r="J8" s="125" t="s">
        <v>496</v>
      </c>
      <c r="K8" s="126" t="s">
        <v>497</v>
      </c>
      <c r="M8" s="166" t="s">
        <v>509</v>
      </c>
      <c r="N8" s="167" t="s">
        <v>511</v>
      </c>
    </row>
    <row r="9" spans="1:16" s="21" customFormat="1" ht="75.75" customHeight="1" thickBot="1" x14ac:dyDescent="0.25">
      <c r="A9" s="19"/>
      <c r="B9" s="127" t="s">
        <v>152</v>
      </c>
      <c r="C9" s="128" t="s">
        <v>153</v>
      </c>
      <c r="D9" s="216" t="s">
        <v>154</v>
      </c>
      <c r="E9" s="217"/>
      <c r="F9" s="128" t="s">
        <v>213</v>
      </c>
      <c r="G9" s="129" t="s">
        <v>155</v>
      </c>
      <c r="H9" s="79" t="s">
        <v>498</v>
      </c>
      <c r="I9" s="79" t="s">
        <v>498</v>
      </c>
      <c r="J9" s="79" t="s">
        <v>498</v>
      </c>
      <c r="K9" s="79" t="s">
        <v>498</v>
      </c>
    </row>
    <row r="10" spans="1:16" s="2" customFormat="1" ht="13.5" customHeight="1" x14ac:dyDescent="0.2">
      <c r="A10" s="6"/>
      <c r="B10" s="28" t="s">
        <v>90</v>
      </c>
      <c r="C10" s="7" t="s">
        <v>167</v>
      </c>
      <c r="D10" s="218" t="s">
        <v>230</v>
      </c>
      <c r="E10" s="219"/>
      <c r="F10" s="92"/>
      <c r="G10" s="75" t="s">
        <v>149</v>
      </c>
      <c r="H10" s="181"/>
      <c r="I10" s="181"/>
      <c r="J10" s="181"/>
      <c r="K10" s="181"/>
      <c r="M10" s="150"/>
      <c r="N10" s="150"/>
      <c r="O10" s="150"/>
      <c r="P10" s="150"/>
    </row>
    <row r="11" spans="1:16" s="2" customFormat="1" ht="13.5" customHeight="1" x14ac:dyDescent="0.2">
      <c r="A11" s="8"/>
      <c r="B11" s="29" t="s">
        <v>91</v>
      </c>
      <c r="C11" s="1" t="s">
        <v>167</v>
      </c>
      <c r="D11" s="210" t="s">
        <v>231</v>
      </c>
      <c r="E11" s="211"/>
      <c r="F11" s="91"/>
      <c r="G11" s="76" t="s">
        <v>149</v>
      </c>
      <c r="H11" s="178"/>
      <c r="I11" s="178"/>
      <c r="J11" s="178"/>
      <c r="K11" s="178"/>
      <c r="M11" s="150"/>
      <c r="N11" s="150"/>
      <c r="O11" s="150"/>
      <c r="P11" s="150"/>
    </row>
    <row r="12" spans="1:16" s="2" customFormat="1" x14ac:dyDescent="0.2">
      <c r="A12" s="8"/>
      <c r="B12" s="29" t="s">
        <v>92</v>
      </c>
      <c r="C12" s="1" t="s">
        <v>167</v>
      </c>
      <c r="D12" s="210" t="s">
        <v>33</v>
      </c>
      <c r="E12" s="211"/>
      <c r="F12" s="91"/>
      <c r="G12" s="76" t="s">
        <v>149</v>
      </c>
      <c r="H12" s="178"/>
      <c r="I12" s="178"/>
      <c r="J12" s="178"/>
      <c r="K12" s="178"/>
      <c r="N12" s="150"/>
      <c r="O12" s="150"/>
      <c r="P12" s="150"/>
    </row>
    <row r="13" spans="1:16" s="2" customFormat="1" x14ac:dyDescent="0.2">
      <c r="A13" s="8"/>
      <c r="B13" s="29" t="s">
        <v>93</v>
      </c>
      <c r="C13" s="1" t="s">
        <v>167</v>
      </c>
      <c r="D13" s="210" t="s">
        <v>34</v>
      </c>
      <c r="E13" s="211"/>
      <c r="F13" s="91"/>
      <c r="G13" s="76" t="s">
        <v>149</v>
      </c>
      <c r="H13" s="178"/>
      <c r="I13" s="178"/>
      <c r="J13" s="178"/>
      <c r="K13" s="178"/>
      <c r="N13" s="150"/>
      <c r="O13" s="150"/>
      <c r="P13" s="150"/>
    </row>
    <row r="14" spans="1:16" s="2" customFormat="1" x14ac:dyDescent="0.2">
      <c r="A14" s="8"/>
      <c r="B14" s="29" t="s">
        <v>94</v>
      </c>
      <c r="C14" s="1" t="s">
        <v>167</v>
      </c>
      <c r="D14" s="210" t="s">
        <v>16</v>
      </c>
      <c r="E14" s="211"/>
      <c r="F14" s="91"/>
      <c r="G14" s="76" t="s">
        <v>149</v>
      </c>
      <c r="H14" s="178"/>
      <c r="I14" s="178"/>
      <c r="J14" s="178"/>
      <c r="K14" s="178"/>
      <c r="N14" s="150"/>
      <c r="O14" s="150"/>
      <c r="P14" s="150"/>
    </row>
    <row r="15" spans="1:16" s="2" customFormat="1" x14ac:dyDescent="0.2">
      <c r="A15" s="8"/>
      <c r="B15" s="29" t="s">
        <v>95</v>
      </c>
      <c r="C15" s="1" t="s">
        <v>167</v>
      </c>
      <c r="D15" s="210" t="s">
        <v>35</v>
      </c>
      <c r="E15" s="211"/>
      <c r="F15" s="91"/>
      <c r="G15" s="76" t="s">
        <v>149</v>
      </c>
      <c r="H15" s="178"/>
      <c r="I15" s="178"/>
      <c r="J15" s="178"/>
      <c r="K15" s="178"/>
      <c r="N15" s="150"/>
      <c r="O15" s="150"/>
      <c r="P15" s="150"/>
    </row>
    <row r="16" spans="1:16" s="2" customFormat="1" x14ac:dyDescent="0.2">
      <c r="A16" s="8"/>
      <c r="B16" s="29" t="s">
        <v>96</v>
      </c>
      <c r="C16" s="1" t="s">
        <v>167</v>
      </c>
      <c r="D16" s="210" t="s">
        <v>36</v>
      </c>
      <c r="E16" s="211"/>
      <c r="F16" s="91"/>
      <c r="G16" s="76" t="s">
        <v>149</v>
      </c>
      <c r="H16" s="178"/>
      <c r="I16" s="178"/>
      <c r="J16" s="178"/>
      <c r="K16" s="178"/>
      <c r="N16" s="150"/>
      <c r="O16" s="150"/>
      <c r="P16" s="150"/>
    </row>
    <row r="17" spans="1:16" s="2" customFormat="1" x14ac:dyDescent="0.2">
      <c r="A17" s="8"/>
      <c r="B17" s="29" t="s">
        <v>97</v>
      </c>
      <c r="C17" s="1" t="s">
        <v>167</v>
      </c>
      <c r="D17" s="210" t="s">
        <v>17</v>
      </c>
      <c r="E17" s="211"/>
      <c r="F17" s="91"/>
      <c r="G17" s="76" t="s">
        <v>149</v>
      </c>
      <c r="H17" s="178"/>
      <c r="I17" s="178"/>
      <c r="J17" s="178"/>
      <c r="K17" s="178"/>
      <c r="N17" s="150"/>
      <c r="O17" s="150"/>
      <c r="P17" s="150"/>
    </row>
    <row r="18" spans="1:16" s="2" customFormat="1" x14ac:dyDescent="0.2">
      <c r="A18" s="8"/>
      <c r="B18" s="29" t="s">
        <v>98</v>
      </c>
      <c r="C18" s="1" t="s">
        <v>167</v>
      </c>
      <c r="D18" s="210" t="s">
        <v>37</v>
      </c>
      <c r="E18" s="211"/>
      <c r="F18" s="91"/>
      <c r="G18" s="76" t="s">
        <v>149</v>
      </c>
      <c r="H18" s="178"/>
      <c r="I18" s="178"/>
      <c r="J18" s="178"/>
      <c r="K18" s="178"/>
      <c r="N18" s="150"/>
      <c r="O18" s="150"/>
      <c r="P18" s="150"/>
    </row>
    <row r="19" spans="1:16" s="2" customFormat="1" x14ac:dyDescent="0.2">
      <c r="A19" s="8"/>
      <c r="B19" s="29" t="s">
        <v>99</v>
      </c>
      <c r="C19" s="1" t="s">
        <v>167</v>
      </c>
      <c r="D19" s="210" t="s">
        <v>38</v>
      </c>
      <c r="E19" s="211"/>
      <c r="F19" s="91"/>
      <c r="G19" s="76" t="s">
        <v>149</v>
      </c>
      <c r="H19" s="178"/>
      <c r="I19" s="178"/>
      <c r="J19" s="178"/>
      <c r="K19" s="178"/>
      <c r="N19" s="150"/>
      <c r="O19" s="150"/>
      <c r="P19" s="150"/>
    </row>
    <row r="20" spans="1:16" s="2" customFormat="1" ht="13.5" customHeight="1" x14ac:dyDescent="0.2">
      <c r="A20" s="39"/>
      <c r="B20" s="31"/>
      <c r="C20" s="17"/>
      <c r="D20" s="212"/>
      <c r="E20" s="213"/>
      <c r="F20" s="119"/>
      <c r="G20" s="32"/>
      <c r="H20" s="182"/>
      <c r="I20" s="182"/>
      <c r="J20" s="182"/>
      <c r="K20" s="183"/>
      <c r="N20" s="150"/>
      <c r="O20" s="150"/>
      <c r="P20" s="150"/>
    </row>
    <row r="21" spans="1:16" s="2" customFormat="1" x14ac:dyDescent="0.2">
      <c r="A21" s="8"/>
      <c r="B21" s="29" t="s">
        <v>100</v>
      </c>
      <c r="C21" s="1" t="s">
        <v>167</v>
      </c>
      <c r="D21" s="210" t="s">
        <v>232</v>
      </c>
      <c r="E21" s="211"/>
      <c r="F21" s="91"/>
      <c r="G21" s="76" t="s">
        <v>149</v>
      </c>
      <c r="H21" s="178"/>
      <c r="I21" s="178"/>
      <c r="J21" s="184"/>
      <c r="K21" s="184"/>
      <c r="N21" s="150"/>
      <c r="O21" s="150"/>
      <c r="P21" s="150"/>
    </row>
    <row r="22" spans="1:16" s="2" customFormat="1" x14ac:dyDescent="0.2">
      <c r="A22" s="8"/>
      <c r="B22" s="29" t="s">
        <v>101</v>
      </c>
      <c r="C22" s="1" t="s">
        <v>167</v>
      </c>
      <c r="D22" s="210" t="s">
        <v>233</v>
      </c>
      <c r="E22" s="211"/>
      <c r="F22" s="91"/>
      <c r="G22" s="76" t="s">
        <v>149</v>
      </c>
      <c r="H22" s="178"/>
      <c r="I22" s="178"/>
      <c r="J22" s="184"/>
      <c r="K22" s="184"/>
      <c r="N22" s="150"/>
      <c r="O22" s="150"/>
      <c r="P22" s="150"/>
    </row>
    <row r="23" spans="1:16" s="2" customFormat="1" x14ac:dyDescent="0.2">
      <c r="A23" s="8"/>
      <c r="B23" s="29" t="s">
        <v>102</v>
      </c>
      <c r="C23" s="1" t="s">
        <v>167</v>
      </c>
      <c r="D23" s="210" t="s">
        <v>41</v>
      </c>
      <c r="E23" s="211"/>
      <c r="F23" s="91"/>
      <c r="G23" s="76" t="s">
        <v>149</v>
      </c>
      <c r="H23" s="178"/>
      <c r="I23" s="178"/>
      <c r="J23" s="184"/>
      <c r="K23" s="184"/>
      <c r="N23" s="150"/>
      <c r="O23" s="150"/>
      <c r="P23" s="150"/>
    </row>
    <row r="24" spans="1:16" s="2" customFormat="1" x14ac:dyDescent="0.2">
      <c r="A24" s="8"/>
      <c r="B24" s="29" t="s">
        <v>103</v>
      </c>
      <c r="C24" s="1" t="s">
        <v>167</v>
      </c>
      <c r="D24" s="210" t="s">
        <v>42</v>
      </c>
      <c r="E24" s="211"/>
      <c r="F24" s="91"/>
      <c r="G24" s="76" t="s">
        <v>149</v>
      </c>
      <c r="H24" s="178"/>
      <c r="I24" s="178"/>
      <c r="J24" s="184"/>
      <c r="K24" s="184"/>
      <c r="N24" s="150"/>
      <c r="O24" s="150"/>
      <c r="P24" s="150"/>
    </row>
    <row r="25" spans="1:16" s="2" customFormat="1" ht="13.5" customHeight="1" x14ac:dyDescent="0.2">
      <c r="A25" s="39"/>
      <c r="B25" s="31"/>
      <c r="C25" s="17"/>
      <c r="D25" s="212"/>
      <c r="E25" s="213"/>
      <c r="F25" s="119"/>
      <c r="G25" s="32"/>
      <c r="H25" s="182"/>
      <c r="I25" s="182"/>
      <c r="J25" s="182"/>
      <c r="K25" s="183"/>
      <c r="N25" s="150"/>
      <c r="O25" s="150"/>
      <c r="P25" s="150"/>
    </row>
    <row r="26" spans="1:16" s="2" customFormat="1" x14ac:dyDescent="0.2">
      <c r="A26" s="8"/>
      <c r="B26" s="29" t="s">
        <v>104</v>
      </c>
      <c r="C26" s="1" t="s">
        <v>167</v>
      </c>
      <c r="D26" s="210" t="s">
        <v>234</v>
      </c>
      <c r="E26" s="211"/>
      <c r="F26" s="91"/>
      <c r="G26" s="76" t="s">
        <v>149</v>
      </c>
      <c r="H26" s="178"/>
      <c r="I26" s="178"/>
      <c r="J26" s="184"/>
      <c r="K26" s="184"/>
      <c r="N26" s="150"/>
      <c r="O26" s="150"/>
      <c r="P26" s="150"/>
    </row>
    <row r="27" spans="1:16" s="2" customFormat="1" x14ac:dyDescent="0.2">
      <c r="A27" s="8"/>
      <c r="B27" s="29" t="s">
        <v>105</v>
      </c>
      <c r="C27" s="1" t="s">
        <v>167</v>
      </c>
      <c r="D27" s="210" t="s">
        <v>235</v>
      </c>
      <c r="E27" s="211"/>
      <c r="F27" s="91"/>
      <c r="G27" s="76" t="s">
        <v>149</v>
      </c>
      <c r="H27" s="178"/>
      <c r="I27" s="178"/>
      <c r="J27" s="184"/>
      <c r="K27" s="184"/>
      <c r="N27" s="150"/>
      <c r="O27" s="150"/>
      <c r="P27" s="150"/>
    </row>
    <row r="28" spans="1:16" s="2" customFormat="1" x14ac:dyDescent="0.2">
      <c r="A28" s="8"/>
      <c r="B28" s="29" t="s">
        <v>106</v>
      </c>
      <c r="C28" s="1" t="s">
        <v>167</v>
      </c>
      <c r="D28" s="210" t="s">
        <v>39</v>
      </c>
      <c r="E28" s="211"/>
      <c r="F28" s="91"/>
      <c r="G28" s="76" t="s">
        <v>149</v>
      </c>
      <c r="H28" s="178"/>
      <c r="I28" s="178"/>
      <c r="J28" s="184"/>
      <c r="K28" s="184"/>
      <c r="N28" s="150"/>
      <c r="O28" s="150"/>
      <c r="P28" s="150"/>
    </row>
    <row r="29" spans="1:16" s="2" customFormat="1" x14ac:dyDescent="0.2">
      <c r="A29" s="8"/>
      <c r="B29" s="29" t="s">
        <v>107</v>
      </c>
      <c r="C29" s="1" t="s">
        <v>167</v>
      </c>
      <c r="D29" s="210" t="s">
        <v>40</v>
      </c>
      <c r="E29" s="211"/>
      <c r="F29" s="91"/>
      <c r="G29" s="76" t="s">
        <v>149</v>
      </c>
      <c r="H29" s="178"/>
      <c r="I29" s="178"/>
      <c r="J29" s="184"/>
      <c r="K29" s="184"/>
      <c r="N29" s="150"/>
      <c r="O29" s="150"/>
      <c r="P29" s="150"/>
    </row>
    <row r="30" spans="1:16" s="2" customFormat="1" ht="13.5" customHeight="1" x14ac:dyDescent="0.2">
      <c r="A30" s="39"/>
      <c r="B30" s="31"/>
      <c r="C30" s="17"/>
      <c r="D30" s="212"/>
      <c r="E30" s="213"/>
      <c r="F30" s="151"/>
      <c r="G30" s="32"/>
      <c r="H30" s="182"/>
      <c r="I30" s="182"/>
      <c r="J30" s="182"/>
      <c r="K30" s="183"/>
      <c r="N30" s="150"/>
      <c r="O30" s="150"/>
      <c r="P30" s="150"/>
    </row>
    <row r="31" spans="1:16" s="2" customFormat="1" x14ac:dyDescent="0.2">
      <c r="A31" s="8"/>
      <c r="B31" s="29" t="s">
        <v>108</v>
      </c>
      <c r="C31" s="1" t="s">
        <v>167</v>
      </c>
      <c r="D31" s="210" t="s">
        <v>236</v>
      </c>
      <c r="E31" s="211"/>
      <c r="F31" s="91"/>
      <c r="G31" s="76" t="s">
        <v>149</v>
      </c>
      <c r="H31" s="178"/>
      <c r="I31" s="178"/>
      <c r="J31" s="184"/>
      <c r="K31" s="184"/>
      <c r="N31" s="150"/>
      <c r="O31" s="150"/>
      <c r="P31" s="150"/>
    </row>
    <row r="32" spans="1:16" s="2" customFormat="1" x14ac:dyDescent="0.2">
      <c r="A32" s="8"/>
      <c r="B32" s="29" t="s">
        <v>109</v>
      </c>
      <c r="C32" s="1" t="s">
        <v>167</v>
      </c>
      <c r="D32" s="210" t="s">
        <v>43</v>
      </c>
      <c r="E32" s="211"/>
      <c r="F32" s="91"/>
      <c r="G32" s="76" t="s">
        <v>149</v>
      </c>
      <c r="H32" s="178"/>
      <c r="I32" s="178"/>
      <c r="J32" s="184"/>
      <c r="K32" s="184"/>
      <c r="N32" s="150"/>
      <c r="O32" s="150"/>
      <c r="P32" s="150"/>
    </row>
    <row r="33" spans="1:16" s="2" customFormat="1" x14ac:dyDescent="0.2">
      <c r="A33" s="8"/>
      <c r="B33" s="29" t="s">
        <v>110</v>
      </c>
      <c r="C33" s="1" t="s">
        <v>167</v>
      </c>
      <c r="D33" s="210" t="s">
        <v>44</v>
      </c>
      <c r="E33" s="211"/>
      <c r="F33" s="91"/>
      <c r="G33" s="76" t="s">
        <v>149</v>
      </c>
      <c r="H33" s="178"/>
      <c r="I33" s="178"/>
      <c r="J33" s="184"/>
      <c r="K33" s="184"/>
      <c r="N33" s="150"/>
      <c r="O33" s="150"/>
      <c r="P33" s="150"/>
    </row>
    <row r="34" spans="1:16" s="2" customFormat="1" ht="13.5" customHeight="1" x14ac:dyDescent="0.2">
      <c r="A34" s="39"/>
      <c r="B34" s="31"/>
      <c r="C34" s="17"/>
      <c r="D34" s="212"/>
      <c r="E34" s="213"/>
      <c r="F34" s="119"/>
      <c r="G34" s="32"/>
      <c r="H34" s="182"/>
      <c r="I34" s="182"/>
      <c r="J34" s="182"/>
      <c r="K34" s="183"/>
      <c r="N34" s="150"/>
      <c r="O34" s="150"/>
      <c r="P34" s="150"/>
    </row>
    <row r="35" spans="1:16" s="2" customFormat="1" ht="13.5" customHeight="1" x14ac:dyDescent="0.2">
      <c r="A35" s="8"/>
      <c r="B35" s="29" t="s">
        <v>111</v>
      </c>
      <c r="C35" s="1" t="s">
        <v>167</v>
      </c>
      <c r="D35" s="210" t="s">
        <v>237</v>
      </c>
      <c r="E35" s="211"/>
      <c r="F35" s="91"/>
      <c r="G35" s="76" t="s">
        <v>149</v>
      </c>
      <c r="H35" s="178"/>
      <c r="I35" s="184"/>
      <c r="J35" s="184"/>
      <c r="K35" s="184"/>
      <c r="N35" s="150"/>
      <c r="O35" s="150"/>
      <c r="P35" s="150"/>
    </row>
    <row r="36" spans="1:16" s="2" customFormat="1" ht="13.5" customHeight="1" x14ac:dyDescent="0.2">
      <c r="A36" s="8"/>
      <c r="B36" s="29" t="s">
        <v>112</v>
      </c>
      <c r="C36" s="1" t="s">
        <v>167</v>
      </c>
      <c r="D36" s="210" t="s">
        <v>238</v>
      </c>
      <c r="E36" s="211"/>
      <c r="F36" s="91"/>
      <c r="G36" s="76" t="s">
        <v>149</v>
      </c>
      <c r="H36" s="178"/>
      <c r="I36" s="184"/>
      <c r="J36" s="184"/>
      <c r="K36" s="184"/>
      <c r="N36" s="150"/>
      <c r="O36" s="150"/>
      <c r="P36" s="150"/>
    </row>
    <row r="37" spans="1:16" s="2" customFormat="1" ht="13.5" customHeight="1" x14ac:dyDescent="0.2">
      <c r="A37" s="8"/>
      <c r="B37" s="29" t="s">
        <v>113</v>
      </c>
      <c r="C37" s="1" t="s">
        <v>167</v>
      </c>
      <c r="D37" s="214" t="s">
        <v>241</v>
      </c>
      <c r="E37" s="215"/>
      <c r="F37" s="91"/>
      <c r="G37" s="76" t="s">
        <v>149</v>
      </c>
      <c r="H37" s="178"/>
      <c r="I37" s="184"/>
      <c r="J37" s="184"/>
      <c r="K37" s="184"/>
      <c r="N37" s="150"/>
      <c r="O37" s="150"/>
      <c r="P37" s="150"/>
    </row>
    <row r="38" spans="1:16" s="2" customFormat="1" ht="13.5" customHeight="1" x14ac:dyDescent="0.2">
      <c r="A38" s="39"/>
      <c r="B38" s="31"/>
      <c r="C38" s="17"/>
      <c r="D38" s="212"/>
      <c r="E38" s="213"/>
      <c r="F38" s="119"/>
      <c r="G38" s="32"/>
      <c r="H38" s="182"/>
      <c r="I38" s="182"/>
      <c r="J38" s="182"/>
      <c r="K38" s="183"/>
      <c r="N38" s="150"/>
      <c r="O38" s="150"/>
      <c r="P38" s="150"/>
    </row>
    <row r="39" spans="1:16" s="2" customFormat="1" x14ac:dyDescent="0.2">
      <c r="A39" s="8"/>
      <c r="B39" s="29" t="s">
        <v>114</v>
      </c>
      <c r="C39" s="1" t="s">
        <v>167</v>
      </c>
      <c r="D39" s="210" t="s">
        <v>3</v>
      </c>
      <c r="E39" s="211"/>
      <c r="F39" s="91"/>
      <c r="G39" s="76" t="s">
        <v>149</v>
      </c>
      <c r="H39" s="178"/>
      <c r="I39" s="184"/>
      <c r="J39" s="184"/>
      <c r="K39" s="184"/>
      <c r="N39" s="150"/>
      <c r="O39" s="150"/>
      <c r="P39" s="150"/>
    </row>
    <row r="40" spans="1:16" s="2" customFormat="1" x14ac:dyDescent="0.2">
      <c r="A40" s="8"/>
      <c r="B40" s="29" t="s">
        <v>115</v>
      </c>
      <c r="C40" s="1" t="s">
        <v>167</v>
      </c>
      <c r="D40" s="210" t="s">
        <v>4</v>
      </c>
      <c r="E40" s="211"/>
      <c r="F40" s="91"/>
      <c r="G40" s="76" t="s">
        <v>149</v>
      </c>
      <c r="H40" s="178"/>
      <c r="I40" s="184"/>
      <c r="J40" s="184"/>
      <c r="K40" s="184"/>
      <c r="N40" s="150"/>
      <c r="O40" s="150"/>
      <c r="P40" s="150"/>
    </row>
    <row r="41" spans="1:16" s="2" customFormat="1" x14ac:dyDescent="0.2">
      <c r="A41" s="8"/>
      <c r="B41" s="29" t="s">
        <v>116</v>
      </c>
      <c r="C41" s="1" t="s">
        <v>167</v>
      </c>
      <c r="D41" s="210" t="s">
        <v>5</v>
      </c>
      <c r="E41" s="211"/>
      <c r="F41" s="91"/>
      <c r="G41" s="76" t="s">
        <v>149</v>
      </c>
      <c r="H41" s="178"/>
      <c r="I41" s="184"/>
      <c r="J41" s="184"/>
      <c r="K41" s="184"/>
      <c r="N41" s="150"/>
      <c r="O41" s="150"/>
      <c r="P41" s="150"/>
    </row>
    <row r="42" spans="1:16" s="2" customFormat="1" x14ac:dyDescent="0.2">
      <c r="A42" s="8"/>
      <c r="B42" s="29" t="s">
        <v>117</v>
      </c>
      <c r="C42" s="1" t="s">
        <v>167</v>
      </c>
      <c r="D42" s="210" t="s">
        <v>6</v>
      </c>
      <c r="E42" s="211"/>
      <c r="F42" s="91"/>
      <c r="G42" s="76" t="s">
        <v>149</v>
      </c>
      <c r="H42" s="178"/>
      <c r="I42" s="184"/>
      <c r="J42" s="184"/>
      <c r="K42" s="184"/>
      <c r="N42" s="150"/>
      <c r="O42" s="150"/>
      <c r="P42" s="150"/>
    </row>
    <row r="43" spans="1:16" s="2" customFormat="1" x14ac:dyDescent="0.2">
      <c r="A43" s="8"/>
      <c r="B43" s="29" t="s">
        <v>118</v>
      </c>
      <c r="C43" s="1" t="s">
        <v>167</v>
      </c>
      <c r="D43" s="210" t="s">
        <v>7</v>
      </c>
      <c r="E43" s="211"/>
      <c r="F43" s="91"/>
      <c r="G43" s="76" t="s">
        <v>149</v>
      </c>
      <c r="H43" s="178"/>
      <c r="I43" s="184"/>
      <c r="J43" s="184"/>
      <c r="K43" s="184"/>
      <c r="N43" s="150"/>
      <c r="O43" s="150"/>
      <c r="P43" s="150"/>
    </row>
    <row r="44" spans="1:16" s="2" customFormat="1" x14ac:dyDescent="0.2">
      <c r="A44" s="8"/>
      <c r="B44" s="29" t="s">
        <v>119</v>
      </c>
      <c r="C44" s="1" t="s">
        <v>167</v>
      </c>
      <c r="D44" s="210" t="s">
        <v>8</v>
      </c>
      <c r="E44" s="211"/>
      <c r="F44" s="91"/>
      <c r="G44" s="76" t="s">
        <v>149</v>
      </c>
      <c r="H44" s="178"/>
      <c r="I44" s="184"/>
      <c r="J44" s="184"/>
      <c r="K44" s="184"/>
      <c r="N44" s="150"/>
      <c r="O44" s="150"/>
      <c r="P44" s="150"/>
    </row>
    <row r="45" spans="1:16" s="2" customFormat="1" x14ac:dyDescent="0.2">
      <c r="A45" s="8"/>
      <c r="B45" s="29" t="s">
        <v>120</v>
      </c>
      <c r="C45" s="1" t="s">
        <v>167</v>
      </c>
      <c r="D45" s="210" t="s">
        <v>9</v>
      </c>
      <c r="E45" s="211"/>
      <c r="F45" s="91"/>
      <c r="G45" s="76" t="s">
        <v>149</v>
      </c>
      <c r="H45" s="178"/>
      <c r="I45" s="184"/>
      <c r="J45" s="184"/>
      <c r="K45" s="184"/>
      <c r="N45" s="150"/>
      <c r="O45" s="150"/>
      <c r="P45" s="150"/>
    </row>
    <row r="46" spans="1:16" s="2" customFormat="1" x14ac:dyDescent="0.2">
      <c r="A46" s="8"/>
      <c r="B46" s="29" t="s">
        <v>121</v>
      </c>
      <c r="C46" s="1" t="s">
        <v>167</v>
      </c>
      <c r="D46" s="210" t="s">
        <v>10</v>
      </c>
      <c r="E46" s="211"/>
      <c r="F46" s="91"/>
      <c r="G46" s="76" t="s">
        <v>149</v>
      </c>
      <c r="H46" s="178"/>
      <c r="I46" s="184"/>
      <c r="J46" s="184"/>
      <c r="K46" s="184"/>
      <c r="N46" s="150"/>
      <c r="O46" s="150"/>
      <c r="P46" s="150"/>
    </row>
    <row r="47" spans="1:16" s="2" customFormat="1" ht="13.5" customHeight="1" x14ac:dyDescent="0.2">
      <c r="A47" s="39"/>
      <c r="B47" s="31"/>
      <c r="C47" s="17"/>
      <c r="D47" s="212"/>
      <c r="E47" s="213"/>
      <c r="F47" s="119"/>
      <c r="G47" s="32"/>
      <c r="H47" s="182"/>
      <c r="I47" s="182"/>
      <c r="J47" s="182"/>
      <c r="K47" s="183"/>
      <c r="N47" s="150"/>
      <c r="O47" s="150"/>
      <c r="P47" s="150"/>
    </row>
    <row r="48" spans="1:16" s="2" customFormat="1" x14ac:dyDescent="0.2">
      <c r="A48" s="8"/>
      <c r="B48" s="33" t="s">
        <v>122</v>
      </c>
      <c r="C48" s="1" t="s">
        <v>167</v>
      </c>
      <c r="D48" s="210" t="s">
        <v>156</v>
      </c>
      <c r="E48" s="211"/>
      <c r="F48" s="91"/>
      <c r="G48" s="76" t="s">
        <v>149</v>
      </c>
      <c r="H48" s="178"/>
      <c r="I48" s="184"/>
      <c r="J48" s="184"/>
      <c r="K48" s="184"/>
      <c r="N48" s="150"/>
      <c r="O48" s="150"/>
      <c r="P48" s="150"/>
    </row>
    <row r="49" spans="1:16" s="2" customFormat="1" x14ac:dyDescent="0.2">
      <c r="A49" s="8"/>
      <c r="B49" s="33" t="s">
        <v>123</v>
      </c>
      <c r="C49" s="1" t="s">
        <v>167</v>
      </c>
      <c r="D49" s="210" t="s">
        <v>157</v>
      </c>
      <c r="E49" s="211"/>
      <c r="F49" s="91"/>
      <c r="G49" s="76" t="s">
        <v>149</v>
      </c>
      <c r="H49" s="178"/>
      <c r="I49" s="184"/>
      <c r="J49" s="184"/>
      <c r="K49" s="184"/>
      <c r="N49" s="150"/>
      <c r="O49" s="150"/>
      <c r="P49" s="150"/>
    </row>
    <row r="50" spans="1:16" s="2" customFormat="1" x14ac:dyDescent="0.2">
      <c r="A50" s="8"/>
      <c r="B50" s="33" t="s">
        <v>124</v>
      </c>
      <c r="C50" s="1" t="s">
        <v>167</v>
      </c>
      <c r="D50" s="210" t="s">
        <v>158</v>
      </c>
      <c r="E50" s="211"/>
      <c r="F50" s="91"/>
      <c r="G50" s="76" t="s">
        <v>149</v>
      </c>
      <c r="H50" s="178"/>
      <c r="I50" s="184"/>
      <c r="J50" s="184"/>
      <c r="K50" s="184"/>
      <c r="N50" s="150"/>
      <c r="O50" s="150"/>
      <c r="P50" s="150"/>
    </row>
    <row r="51" spans="1:16" s="2" customFormat="1" ht="13.5" customHeight="1" x14ac:dyDescent="0.2">
      <c r="A51" s="39"/>
      <c r="B51" s="31"/>
      <c r="C51" s="17"/>
      <c r="D51" s="212"/>
      <c r="E51" s="213"/>
      <c r="F51" s="119"/>
      <c r="G51" s="32"/>
      <c r="H51" s="182"/>
      <c r="I51" s="182"/>
      <c r="J51" s="182"/>
      <c r="K51" s="183"/>
      <c r="N51" s="150"/>
      <c r="O51" s="150"/>
      <c r="P51" s="150"/>
    </row>
    <row r="52" spans="1:16" s="2" customFormat="1" x14ac:dyDescent="0.2">
      <c r="A52" s="8"/>
      <c r="B52" s="33" t="s">
        <v>125</v>
      </c>
      <c r="C52" s="1" t="s">
        <v>167</v>
      </c>
      <c r="D52" s="210" t="s">
        <v>159</v>
      </c>
      <c r="E52" s="211"/>
      <c r="F52" s="91"/>
      <c r="G52" s="76" t="s">
        <v>149</v>
      </c>
      <c r="H52" s="178"/>
      <c r="I52" s="184"/>
      <c r="J52" s="184"/>
      <c r="K52" s="184"/>
      <c r="N52" s="150"/>
      <c r="O52" s="150"/>
      <c r="P52" s="150"/>
    </row>
    <row r="53" spans="1:16" s="2" customFormat="1" x14ac:dyDescent="0.2">
      <c r="A53" s="8"/>
      <c r="B53" s="33" t="s">
        <v>126</v>
      </c>
      <c r="C53" s="1" t="s">
        <v>167</v>
      </c>
      <c r="D53" s="210" t="s">
        <v>160</v>
      </c>
      <c r="E53" s="211"/>
      <c r="F53" s="91"/>
      <c r="G53" s="76" t="s">
        <v>149</v>
      </c>
      <c r="H53" s="178"/>
      <c r="I53" s="184"/>
      <c r="J53" s="184"/>
      <c r="K53" s="184"/>
      <c r="N53" s="150"/>
      <c r="O53" s="150"/>
      <c r="P53" s="150"/>
    </row>
    <row r="54" spans="1:16" s="2" customFormat="1" ht="13.5" customHeight="1" x14ac:dyDescent="0.2">
      <c r="A54" s="39"/>
      <c r="B54" s="31"/>
      <c r="C54" s="17"/>
      <c r="D54" s="212"/>
      <c r="E54" s="213"/>
      <c r="F54" s="119"/>
      <c r="G54" s="32"/>
      <c r="H54" s="182"/>
      <c r="I54" s="182"/>
      <c r="J54" s="182"/>
      <c r="K54" s="183"/>
      <c r="N54" s="150"/>
      <c r="O54" s="150"/>
      <c r="P54" s="150"/>
    </row>
    <row r="55" spans="1:16" s="2" customFormat="1" x14ac:dyDescent="0.2">
      <c r="A55" s="8"/>
      <c r="B55" s="33" t="s">
        <v>127</v>
      </c>
      <c r="C55" s="1" t="s">
        <v>167</v>
      </c>
      <c r="D55" s="210" t="s">
        <v>161</v>
      </c>
      <c r="E55" s="211"/>
      <c r="F55" s="91"/>
      <c r="G55" s="76" t="s">
        <v>149</v>
      </c>
      <c r="H55" s="178"/>
      <c r="I55" s="184"/>
      <c r="J55" s="184"/>
      <c r="K55" s="184"/>
      <c r="N55" s="150"/>
      <c r="O55" s="150"/>
      <c r="P55" s="150"/>
    </row>
    <row r="56" spans="1:16" s="2" customFormat="1" x14ac:dyDescent="0.2">
      <c r="A56" s="8"/>
      <c r="B56" s="33" t="s">
        <v>128</v>
      </c>
      <c r="C56" s="1" t="s">
        <v>167</v>
      </c>
      <c r="D56" s="210" t="s">
        <v>162</v>
      </c>
      <c r="E56" s="211"/>
      <c r="F56" s="91"/>
      <c r="G56" s="76" t="s">
        <v>149</v>
      </c>
      <c r="H56" s="178"/>
      <c r="I56" s="184"/>
      <c r="J56" s="184"/>
      <c r="K56" s="184"/>
      <c r="N56" s="150"/>
      <c r="O56" s="150"/>
      <c r="P56" s="150"/>
    </row>
    <row r="57" spans="1:16" s="2" customFormat="1" ht="13.5" customHeight="1" x14ac:dyDescent="0.2">
      <c r="A57" s="39"/>
      <c r="B57" s="31"/>
      <c r="C57" s="17"/>
      <c r="D57" s="212"/>
      <c r="E57" s="213"/>
      <c r="F57" s="119"/>
      <c r="G57" s="32"/>
      <c r="H57" s="182"/>
      <c r="I57" s="182"/>
      <c r="J57" s="182"/>
      <c r="K57" s="183"/>
      <c r="N57" s="150"/>
      <c r="O57" s="150"/>
      <c r="P57" s="150"/>
    </row>
    <row r="58" spans="1:16" s="2" customFormat="1" x14ac:dyDescent="0.2">
      <c r="A58" s="8"/>
      <c r="B58" s="33" t="s">
        <v>129</v>
      </c>
      <c r="C58" s="1" t="s">
        <v>167</v>
      </c>
      <c r="D58" s="210" t="s">
        <v>391</v>
      </c>
      <c r="E58" s="211"/>
      <c r="F58" s="91"/>
      <c r="G58" s="76" t="s">
        <v>149</v>
      </c>
      <c r="H58" s="185"/>
      <c r="I58" s="186"/>
      <c r="J58" s="186"/>
      <c r="K58" s="186"/>
      <c r="N58" s="150"/>
      <c r="O58" s="150"/>
      <c r="P58" s="150"/>
    </row>
    <row r="59" spans="1:16" s="2" customFormat="1" x14ac:dyDescent="0.2">
      <c r="A59" s="8"/>
      <c r="B59" s="33" t="s">
        <v>168</v>
      </c>
      <c r="C59" s="1" t="s">
        <v>167</v>
      </c>
      <c r="D59" s="210" t="s">
        <v>392</v>
      </c>
      <c r="E59" s="211"/>
      <c r="F59" s="91"/>
      <c r="G59" s="76" t="s">
        <v>149</v>
      </c>
      <c r="H59" s="185"/>
      <c r="I59" s="186"/>
      <c r="J59" s="186"/>
      <c r="K59" s="186"/>
      <c r="N59" s="150"/>
      <c r="O59" s="150"/>
      <c r="P59" s="150"/>
    </row>
    <row r="60" spans="1:16" s="2" customFormat="1" ht="13.5" customHeight="1" x14ac:dyDescent="0.2">
      <c r="A60" s="39"/>
      <c r="B60" s="31"/>
      <c r="C60" s="17"/>
      <c r="D60" s="212"/>
      <c r="E60" s="213"/>
      <c r="F60" s="119"/>
      <c r="G60" s="32"/>
      <c r="H60" s="182"/>
      <c r="I60" s="182"/>
      <c r="J60" s="182"/>
      <c r="K60" s="183"/>
      <c r="N60" s="150"/>
      <c r="O60" s="150"/>
      <c r="P60" s="150"/>
    </row>
    <row r="61" spans="1:16" s="2" customFormat="1" x14ac:dyDescent="0.2">
      <c r="A61" s="8"/>
      <c r="B61" s="33" t="s">
        <v>169</v>
      </c>
      <c r="C61" s="1" t="s">
        <v>167</v>
      </c>
      <c r="D61" s="210" t="s">
        <v>393</v>
      </c>
      <c r="E61" s="211"/>
      <c r="F61" s="91"/>
      <c r="G61" s="76" t="s">
        <v>149</v>
      </c>
      <c r="H61" s="178"/>
      <c r="I61" s="184"/>
      <c r="J61" s="184"/>
      <c r="K61" s="184"/>
      <c r="N61" s="150"/>
      <c r="O61" s="150"/>
      <c r="P61" s="150"/>
    </row>
    <row r="62" spans="1:16" s="2" customFormat="1" x14ac:dyDescent="0.2">
      <c r="A62" s="8"/>
      <c r="B62" s="33" t="s">
        <v>170</v>
      </c>
      <c r="C62" s="1" t="s">
        <v>167</v>
      </c>
      <c r="D62" s="210" t="s">
        <v>395</v>
      </c>
      <c r="E62" s="211"/>
      <c r="F62" s="91"/>
      <c r="G62" s="76" t="s">
        <v>149</v>
      </c>
      <c r="H62" s="178"/>
      <c r="I62" s="184"/>
      <c r="J62" s="184"/>
      <c r="K62" s="184"/>
      <c r="N62" s="150"/>
      <c r="O62" s="150"/>
      <c r="P62" s="150"/>
    </row>
    <row r="63" spans="1:16" s="2" customFormat="1" x14ac:dyDescent="0.2">
      <c r="A63" s="8"/>
      <c r="B63" s="33" t="s">
        <v>171</v>
      </c>
      <c r="C63" s="1" t="s">
        <v>167</v>
      </c>
      <c r="D63" s="210" t="s">
        <v>396</v>
      </c>
      <c r="E63" s="211"/>
      <c r="F63" s="91"/>
      <c r="G63" s="76" t="s">
        <v>149</v>
      </c>
      <c r="H63" s="178"/>
      <c r="I63" s="184"/>
      <c r="J63" s="184"/>
      <c r="K63" s="184"/>
      <c r="N63" s="150"/>
      <c r="O63" s="150"/>
      <c r="P63" s="150"/>
    </row>
    <row r="64" spans="1:16" s="2" customFormat="1" x14ac:dyDescent="0.2">
      <c r="A64" s="8"/>
      <c r="B64" s="33" t="s">
        <v>172</v>
      </c>
      <c r="C64" s="1" t="s">
        <v>167</v>
      </c>
      <c r="D64" s="210" t="s">
        <v>397</v>
      </c>
      <c r="E64" s="211"/>
      <c r="F64" s="91"/>
      <c r="G64" s="76" t="s">
        <v>149</v>
      </c>
      <c r="H64" s="178"/>
      <c r="I64" s="184"/>
      <c r="J64" s="184"/>
      <c r="K64" s="184"/>
      <c r="N64" s="150"/>
      <c r="O64" s="150"/>
      <c r="P64" s="150"/>
    </row>
    <row r="65" spans="1:16" s="2" customFormat="1" x14ac:dyDescent="0.2">
      <c r="A65" s="8"/>
      <c r="B65" s="33" t="s">
        <v>173</v>
      </c>
      <c r="C65" s="1" t="s">
        <v>167</v>
      </c>
      <c r="D65" s="210" t="s">
        <v>394</v>
      </c>
      <c r="E65" s="211"/>
      <c r="F65" s="91"/>
      <c r="G65" s="76" t="s">
        <v>149</v>
      </c>
      <c r="H65" s="178"/>
      <c r="I65" s="184"/>
      <c r="J65" s="184"/>
      <c r="K65" s="184"/>
      <c r="N65" s="150"/>
      <c r="O65" s="150"/>
      <c r="P65" s="150"/>
    </row>
    <row r="66" spans="1:16" s="2" customFormat="1" x14ac:dyDescent="0.2">
      <c r="A66" s="8"/>
      <c r="B66" s="33" t="s">
        <v>174</v>
      </c>
      <c r="C66" s="1" t="s">
        <v>167</v>
      </c>
      <c r="D66" s="210" t="s">
        <v>398</v>
      </c>
      <c r="E66" s="211"/>
      <c r="F66" s="91"/>
      <c r="G66" s="76" t="s">
        <v>149</v>
      </c>
      <c r="H66" s="178"/>
      <c r="I66" s="184"/>
      <c r="J66" s="184"/>
      <c r="K66" s="184"/>
      <c r="N66" s="150"/>
      <c r="O66" s="150"/>
      <c r="P66" s="150"/>
    </row>
    <row r="67" spans="1:16" s="2" customFormat="1" x14ac:dyDescent="0.2">
      <c r="A67" s="8"/>
      <c r="B67" s="33" t="s">
        <v>175</v>
      </c>
      <c r="C67" s="1" t="s">
        <v>167</v>
      </c>
      <c r="D67" s="210" t="s">
        <v>399</v>
      </c>
      <c r="E67" s="211"/>
      <c r="F67" s="91"/>
      <c r="G67" s="76" t="s">
        <v>149</v>
      </c>
      <c r="H67" s="178"/>
      <c r="I67" s="184"/>
      <c r="J67" s="184"/>
      <c r="K67" s="184"/>
      <c r="N67" s="150"/>
      <c r="O67" s="150"/>
      <c r="P67" s="150"/>
    </row>
    <row r="68" spans="1:16" s="2" customFormat="1" x14ac:dyDescent="0.2">
      <c r="A68" s="8"/>
      <c r="B68" s="33" t="s">
        <v>176</v>
      </c>
      <c r="C68" s="1" t="s">
        <v>167</v>
      </c>
      <c r="D68" s="210" t="s">
        <v>400</v>
      </c>
      <c r="E68" s="211"/>
      <c r="F68" s="91"/>
      <c r="G68" s="76" t="s">
        <v>149</v>
      </c>
      <c r="H68" s="178"/>
      <c r="I68" s="184"/>
      <c r="J68" s="184"/>
      <c r="K68" s="184"/>
      <c r="N68" s="150"/>
      <c r="O68" s="150"/>
      <c r="P68" s="150"/>
    </row>
    <row r="69" spans="1:16" s="2" customFormat="1" x14ac:dyDescent="0.2">
      <c r="A69" s="8"/>
      <c r="B69" s="33" t="s">
        <v>177</v>
      </c>
      <c r="C69" s="1" t="s">
        <v>167</v>
      </c>
      <c r="D69" s="210" t="s">
        <v>401</v>
      </c>
      <c r="E69" s="211"/>
      <c r="F69" s="91"/>
      <c r="G69" s="76" t="s">
        <v>149</v>
      </c>
      <c r="H69" s="178"/>
      <c r="I69" s="184"/>
      <c r="J69" s="184"/>
      <c r="K69" s="184"/>
      <c r="N69" s="150"/>
      <c r="O69" s="150"/>
      <c r="P69" s="150"/>
    </row>
    <row r="70" spans="1:16" s="2" customFormat="1" x14ac:dyDescent="0.2">
      <c r="A70" s="8"/>
      <c r="B70" s="33" t="s">
        <v>178</v>
      </c>
      <c r="C70" s="1" t="s">
        <v>167</v>
      </c>
      <c r="D70" s="210" t="s">
        <v>402</v>
      </c>
      <c r="E70" s="211"/>
      <c r="F70" s="91"/>
      <c r="G70" s="76" t="s">
        <v>149</v>
      </c>
      <c r="H70" s="178"/>
      <c r="I70" s="184"/>
      <c r="J70" s="184"/>
      <c r="K70" s="184"/>
      <c r="N70" s="150"/>
      <c r="O70" s="150"/>
      <c r="P70" s="150"/>
    </row>
    <row r="71" spans="1:16" s="2" customFormat="1" x14ac:dyDescent="0.2">
      <c r="A71" s="8"/>
      <c r="B71" s="33" t="s">
        <v>179</v>
      </c>
      <c r="C71" s="1" t="s">
        <v>167</v>
      </c>
      <c r="D71" s="210" t="s">
        <v>403</v>
      </c>
      <c r="E71" s="211"/>
      <c r="F71" s="91"/>
      <c r="G71" s="76" t="s">
        <v>149</v>
      </c>
      <c r="H71" s="178"/>
      <c r="I71" s="184"/>
      <c r="J71" s="184"/>
      <c r="K71" s="184"/>
      <c r="N71" s="150"/>
      <c r="O71" s="150"/>
      <c r="P71" s="150"/>
    </row>
    <row r="72" spans="1:16" s="2" customFormat="1" x14ac:dyDescent="0.2">
      <c r="A72" s="8"/>
      <c r="B72" s="33" t="s">
        <v>180</v>
      </c>
      <c r="C72" s="1" t="s">
        <v>167</v>
      </c>
      <c r="D72" s="210" t="s">
        <v>404</v>
      </c>
      <c r="E72" s="211"/>
      <c r="F72" s="91"/>
      <c r="G72" s="76" t="s">
        <v>149</v>
      </c>
      <c r="H72" s="178"/>
      <c r="I72" s="184"/>
      <c r="J72" s="184"/>
      <c r="K72" s="184"/>
      <c r="N72" s="150"/>
      <c r="O72" s="150"/>
      <c r="P72" s="150"/>
    </row>
    <row r="73" spans="1:16" s="2" customFormat="1" x14ac:dyDescent="0.2">
      <c r="A73" s="8"/>
      <c r="B73" s="33" t="s">
        <v>181</v>
      </c>
      <c r="C73" s="1" t="s">
        <v>167</v>
      </c>
      <c r="D73" s="210" t="s">
        <v>405</v>
      </c>
      <c r="E73" s="211"/>
      <c r="F73" s="91"/>
      <c r="G73" s="76" t="s">
        <v>149</v>
      </c>
      <c r="H73" s="178"/>
      <c r="I73" s="184"/>
      <c r="J73" s="184"/>
      <c r="K73" s="184"/>
      <c r="N73" s="150"/>
      <c r="O73" s="150"/>
      <c r="P73" s="150"/>
    </row>
    <row r="74" spans="1:16" s="2" customFormat="1" ht="13.5" customHeight="1" x14ac:dyDescent="0.2">
      <c r="A74" s="39"/>
      <c r="B74" s="31"/>
      <c r="C74" s="17"/>
      <c r="D74" s="212"/>
      <c r="E74" s="213"/>
      <c r="F74" s="119"/>
      <c r="G74" s="32"/>
      <c r="H74" s="182"/>
      <c r="I74" s="182"/>
      <c r="J74" s="182"/>
      <c r="K74" s="183"/>
      <c r="N74" s="150"/>
      <c r="O74" s="150"/>
      <c r="P74" s="150"/>
    </row>
    <row r="75" spans="1:16" s="2" customFormat="1" x14ac:dyDescent="0.2">
      <c r="A75" s="8"/>
      <c r="B75" s="33" t="s">
        <v>182</v>
      </c>
      <c r="C75" s="1" t="s">
        <v>167</v>
      </c>
      <c r="D75" s="210" t="s">
        <v>462</v>
      </c>
      <c r="E75" s="211"/>
      <c r="F75" s="91"/>
      <c r="G75" s="76" t="s">
        <v>149</v>
      </c>
      <c r="H75" s="178"/>
      <c r="I75" s="184"/>
      <c r="J75" s="184"/>
      <c r="K75" s="184"/>
      <c r="N75" s="150"/>
      <c r="O75" s="150"/>
      <c r="P75" s="150"/>
    </row>
    <row r="76" spans="1:16" s="2" customFormat="1" x14ac:dyDescent="0.2">
      <c r="A76" s="8"/>
      <c r="B76" s="33" t="s">
        <v>183</v>
      </c>
      <c r="C76" s="1" t="s">
        <v>167</v>
      </c>
      <c r="D76" s="210" t="s">
        <v>463</v>
      </c>
      <c r="E76" s="211"/>
      <c r="F76" s="91"/>
      <c r="G76" s="76" t="s">
        <v>149</v>
      </c>
      <c r="H76" s="178"/>
      <c r="I76" s="184"/>
      <c r="J76" s="184"/>
      <c r="K76" s="184"/>
      <c r="N76" s="150"/>
      <c r="O76" s="150"/>
      <c r="P76" s="150"/>
    </row>
    <row r="77" spans="1:16" s="2" customFormat="1" x14ac:dyDescent="0.2">
      <c r="A77" s="8"/>
      <c r="B77" s="33" t="s">
        <v>184</v>
      </c>
      <c r="C77" s="1" t="s">
        <v>167</v>
      </c>
      <c r="D77" s="210" t="s">
        <v>464</v>
      </c>
      <c r="E77" s="211"/>
      <c r="F77" s="91"/>
      <c r="G77" s="76" t="s">
        <v>149</v>
      </c>
      <c r="H77" s="178"/>
      <c r="I77" s="184"/>
      <c r="J77" s="184"/>
      <c r="K77" s="184"/>
      <c r="N77" s="150"/>
      <c r="O77" s="150"/>
      <c r="P77" s="150"/>
    </row>
    <row r="78" spans="1:16" s="2" customFormat="1" x14ac:dyDescent="0.2">
      <c r="A78" s="8"/>
      <c r="B78" s="33" t="s">
        <v>185</v>
      </c>
      <c r="C78" s="1" t="s">
        <v>167</v>
      </c>
      <c r="D78" s="210" t="s">
        <v>465</v>
      </c>
      <c r="E78" s="211"/>
      <c r="F78" s="91"/>
      <c r="G78" s="76" t="s">
        <v>149</v>
      </c>
      <c r="H78" s="178"/>
      <c r="I78" s="184"/>
      <c r="J78" s="184"/>
      <c r="K78" s="184"/>
      <c r="N78" s="150"/>
      <c r="O78" s="150"/>
      <c r="P78" s="150"/>
    </row>
    <row r="79" spans="1:16" s="2" customFormat="1" x14ac:dyDescent="0.2">
      <c r="A79" s="8"/>
      <c r="B79" s="33" t="s">
        <v>186</v>
      </c>
      <c r="C79" s="1" t="s">
        <v>167</v>
      </c>
      <c r="D79" s="210" t="s">
        <v>466</v>
      </c>
      <c r="E79" s="211"/>
      <c r="F79" s="91"/>
      <c r="G79" s="76" t="s">
        <v>149</v>
      </c>
      <c r="H79" s="178"/>
      <c r="I79" s="184"/>
      <c r="J79" s="184"/>
      <c r="K79" s="184"/>
      <c r="N79" s="150"/>
      <c r="O79" s="150"/>
      <c r="P79" s="150"/>
    </row>
    <row r="80" spans="1:16" s="2" customFormat="1" x14ac:dyDescent="0.2">
      <c r="A80" s="8"/>
      <c r="B80" s="33" t="s">
        <v>187</v>
      </c>
      <c r="C80" s="1" t="s">
        <v>167</v>
      </c>
      <c r="D80" s="210" t="s">
        <v>467</v>
      </c>
      <c r="E80" s="211"/>
      <c r="F80" s="91"/>
      <c r="G80" s="76" t="s">
        <v>149</v>
      </c>
      <c r="H80" s="178"/>
      <c r="I80" s="184"/>
      <c r="J80" s="184"/>
      <c r="K80" s="184"/>
      <c r="N80" s="150"/>
      <c r="O80" s="150"/>
      <c r="P80" s="150"/>
    </row>
    <row r="81" spans="1:16" s="2" customFormat="1" x14ac:dyDescent="0.2">
      <c r="A81" s="8"/>
      <c r="B81" s="33" t="s">
        <v>188</v>
      </c>
      <c r="C81" s="1" t="s">
        <v>167</v>
      </c>
      <c r="D81" s="210" t="s">
        <v>468</v>
      </c>
      <c r="E81" s="211"/>
      <c r="F81" s="91"/>
      <c r="G81" s="76" t="s">
        <v>149</v>
      </c>
      <c r="H81" s="178"/>
      <c r="I81" s="184"/>
      <c r="J81" s="184"/>
      <c r="K81" s="184"/>
      <c r="N81" s="150"/>
      <c r="O81" s="150"/>
      <c r="P81" s="150"/>
    </row>
    <row r="82" spans="1:16" s="2" customFormat="1" x14ac:dyDescent="0.2">
      <c r="A82" s="8"/>
      <c r="B82" s="33" t="s">
        <v>189</v>
      </c>
      <c r="C82" s="1" t="s">
        <v>167</v>
      </c>
      <c r="D82" s="210" t="s">
        <v>469</v>
      </c>
      <c r="E82" s="211"/>
      <c r="F82" s="91"/>
      <c r="G82" s="76" t="s">
        <v>149</v>
      </c>
      <c r="H82" s="178"/>
      <c r="I82" s="184"/>
      <c r="J82" s="184"/>
      <c r="K82" s="184"/>
      <c r="N82" s="150"/>
      <c r="O82" s="150"/>
      <c r="P82" s="150"/>
    </row>
    <row r="83" spans="1:16" s="2" customFormat="1" x14ac:dyDescent="0.2">
      <c r="A83" s="8"/>
      <c r="B83" s="33" t="s">
        <v>190</v>
      </c>
      <c r="C83" s="1" t="s">
        <v>167</v>
      </c>
      <c r="D83" s="210" t="s">
        <v>470</v>
      </c>
      <c r="E83" s="211"/>
      <c r="F83" s="91"/>
      <c r="G83" s="76" t="s">
        <v>149</v>
      </c>
      <c r="H83" s="178"/>
      <c r="I83" s="184"/>
      <c r="J83" s="184"/>
      <c r="K83" s="184"/>
      <c r="N83" s="150"/>
      <c r="O83" s="150"/>
      <c r="P83" s="150"/>
    </row>
    <row r="84" spans="1:16" s="2" customFormat="1" x14ac:dyDescent="0.2">
      <c r="A84" s="8"/>
      <c r="B84" s="33" t="s">
        <v>192</v>
      </c>
      <c r="C84" s="1" t="s">
        <v>167</v>
      </c>
      <c r="D84" s="210" t="s">
        <v>471</v>
      </c>
      <c r="E84" s="211"/>
      <c r="F84" s="91"/>
      <c r="G84" s="76" t="s">
        <v>149</v>
      </c>
      <c r="H84" s="178"/>
      <c r="I84" s="184"/>
      <c r="J84" s="184"/>
      <c r="K84" s="184"/>
      <c r="N84" s="150"/>
      <c r="O84" s="150"/>
      <c r="P84" s="150"/>
    </row>
    <row r="85" spans="1:16" s="2" customFormat="1" x14ac:dyDescent="0.2">
      <c r="A85" s="8"/>
      <c r="B85" s="33" t="s">
        <v>194</v>
      </c>
      <c r="C85" s="1" t="s">
        <v>167</v>
      </c>
      <c r="D85" s="210" t="s">
        <v>472</v>
      </c>
      <c r="E85" s="211"/>
      <c r="F85" s="91"/>
      <c r="G85" s="76" t="s">
        <v>149</v>
      </c>
      <c r="H85" s="178"/>
      <c r="I85" s="184"/>
      <c r="J85" s="184"/>
      <c r="K85" s="184"/>
      <c r="N85" s="150"/>
      <c r="O85" s="150"/>
      <c r="P85" s="150"/>
    </row>
    <row r="86" spans="1:16" s="2" customFormat="1" x14ac:dyDescent="0.2">
      <c r="A86" s="8"/>
      <c r="B86" s="33" t="s">
        <v>196</v>
      </c>
      <c r="C86" s="1" t="s">
        <v>167</v>
      </c>
      <c r="D86" s="210" t="s">
        <v>473</v>
      </c>
      <c r="E86" s="211"/>
      <c r="F86" s="91"/>
      <c r="G86" s="76" t="s">
        <v>149</v>
      </c>
      <c r="H86" s="178"/>
      <c r="I86" s="184"/>
      <c r="J86" s="184"/>
      <c r="K86" s="184"/>
      <c r="N86" s="150"/>
      <c r="O86" s="150"/>
      <c r="P86" s="150"/>
    </row>
    <row r="87" spans="1:16" s="2" customFormat="1" x14ac:dyDescent="0.2">
      <c r="A87" s="8"/>
      <c r="B87" s="33" t="s">
        <v>198</v>
      </c>
      <c r="C87" s="1" t="s">
        <v>167</v>
      </c>
      <c r="D87" s="210" t="s">
        <v>474</v>
      </c>
      <c r="E87" s="211"/>
      <c r="F87" s="91"/>
      <c r="G87" s="76" t="s">
        <v>149</v>
      </c>
      <c r="H87" s="178"/>
      <c r="I87" s="184"/>
      <c r="J87" s="184"/>
      <c r="K87" s="184"/>
      <c r="N87" s="150"/>
      <c r="O87" s="150"/>
      <c r="P87" s="150"/>
    </row>
    <row r="88" spans="1:16" s="2" customFormat="1" ht="13.5" customHeight="1" x14ac:dyDescent="0.2">
      <c r="A88" s="39"/>
      <c r="B88" s="31"/>
      <c r="C88" s="17"/>
      <c r="D88" s="212"/>
      <c r="E88" s="213"/>
      <c r="F88" s="119"/>
      <c r="G88" s="32"/>
      <c r="H88" s="182"/>
      <c r="I88" s="182"/>
      <c r="J88" s="182"/>
      <c r="K88" s="183"/>
      <c r="N88" s="150"/>
      <c r="O88" s="150"/>
      <c r="P88" s="150"/>
    </row>
    <row r="89" spans="1:16" s="2" customFormat="1" x14ac:dyDescent="0.2">
      <c r="A89" s="8"/>
      <c r="B89" s="29" t="s">
        <v>200</v>
      </c>
      <c r="C89" s="1" t="s">
        <v>167</v>
      </c>
      <c r="D89" s="222" t="s">
        <v>191</v>
      </c>
      <c r="E89" s="223"/>
      <c r="F89" s="93"/>
      <c r="G89" s="76" t="s">
        <v>149</v>
      </c>
      <c r="H89" s="178"/>
      <c r="I89" s="184"/>
      <c r="J89" s="184"/>
      <c r="K89" s="184"/>
      <c r="N89" s="150"/>
      <c r="O89" s="150"/>
      <c r="P89" s="150"/>
    </row>
    <row r="90" spans="1:16" s="2" customFormat="1" x14ac:dyDescent="0.2">
      <c r="A90" s="8"/>
      <c r="B90" s="29" t="s">
        <v>202</v>
      </c>
      <c r="C90" s="1" t="s">
        <v>167</v>
      </c>
      <c r="D90" s="222" t="s">
        <v>193</v>
      </c>
      <c r="E90" s="223"/>
      <c r="F90" s="93"/>
      <c r="G90" s="76" t="s">
        <v>149</v>
      </c>
      <c r="H90" s="178"/>
      <c r="I90" s="184"/>
      <c r="J90" s="184"/>
      <c r="K90" s="184"/>
      <c r="N90" s="150"/>
      <c r="O90" s="150"/>
      <c r="P90" s="150"/>
    </row>
    <row r="91" spans="1:16" s="2" customFormat="1" x14ac:dyDescent="0.2">
      <c r="A91" s="8"/>
      <c r="B91" s="29" t="s">
        <v>204</v>
      </c>
      <c r="C91" s="1" t="s">
        <v>167</v>
      </c>
      <c r="D91" s="222" t="s">
        <v>195</v>
      </c>
      <c r="E91" s="223"/>
      <c r="F91" s="93"/>
      <c r="G91" s="76" t="s">
        <v>149</v>
      </c>
      <c r="H91" s="178"/>
      <c r="I91" s="184"/>
      <c r="J91" s="184"/>
      <c r="K91" s="184"/>
      <c r="N91" s="150"/>
      <c r="O91" s="150"/>
      <c r="P91" s="150"/>
    </row>
    <row r="92" spans="1:16" s="2" customFormat="1" x14ac:dyDescent="0.2">
      <c r="A92" s="8"/>
      <c r="B92" s="29" t="s">
        <v>206</v>
      </c>
      <c r="C92" s="1" t="s">
        <v>167</v>
      </c>
      <c r="D92" s="222" t="s">
        <v>197</v>
      </c>
      <c r="E92" s="223"/>
      <c r="F92" s="93"/>
      <c r="G92" s="76" t="s">
        <v>149</v>
      </c>
      <c r="H92" s="178"/>
      <c r="I92" s="184"/>
      <c r="J92" s="184"/>
      <c r="K92" s="184"/>
      <c r="N92" s="150"/>
      <c r="O92" s="150"/>
      <c r="P92" s="150"/>
    </row>
    <row r="93" spans="1:16" s="2" customFormat="1" x14ac:dyDescent="0.2">
      <c r="A93" s="8"/>
      <c r="B93" s="29" t="s">
        <v>207</v>
      </c>
      <c r="C93" s="1" t="s">
        <v>167</v>
      </c>
      <c r="D93" s="222" t="s">
        <v>199</v>
      </c>
      <c r="E93" s="223"/>
      <c r="F93" s="93"/>
      <c r="G93" s="76" t="s">
        <v>149</v>
      </c>
      <c r="H93" s="178"/>
      <c r="I93" s="184"/>
      <c r="J93" s="184"/>
      <c r="K93" s="184"/>
      <c r="N93" s="150"/>
      <c r="O93" s="150"/>
      <c r="P93" s="150"/>
    </row>
    <row r="94" spans="1:16" s="2" customFormat="1" x14ac:dyDescent="0.2">
      <c r="A94" s="8"/>
      <c r="B94" s="29" t="s">
        <v>208</v>
      </c>
      <c r="C94" s="1" t="s">
        <v>167</v>
      </c>
      <c r="D94" s="222" t="s">
        <v>201</v>
      </c>
      <c r="E94" s="223"/>
      <c r="F94" s="93"/>
      <c r="G94" s="76" t="s">
        <v>149</v>
      </c>
      <c r="H94" s="178"/>
      <c r="I94" s="184"/>
      <c r="J94" s="184"/>
      <c r="K94" s="184"/>
      <c r="N94" s="150"/>
      <c r="O94" s="150"/>
      <c r="P94" s="150"/>
    </row>
    <row r="95" spans="1:16" s="2" customFormat="1" x14ac:dyDescent="0.2">
      <c r="A95" s="8"/>
      <c r="B95" s="29" t="s">
        <v>239</v>
      </c>
      <c r="C95" s="1" t="s">
        <v>167</v>
      </c>
      <c r="D95" s="210" t="s">
        <v>203</v>
      </c>
      <c r="E95" s="211"/>
      <c r="F95" s="91"/>
      <c r="G95" s="76" t="s">
        <v>149</v>
      </c>
      <c r="H95" s="178"/>
      <c r="I95" s="184"/>
      <c r="J95" s="184"/>
      <c r="K95" s="184"/>
      <c r="N95" s="150"/>
      <c r="O95" s="150"/>
      <c r="P95" s="150"/>
    </row>
    <row r="96" spans="1:16" s="2" customFormat="1" x14ac:dyDescent="0.2">
      <c r="A96" s="8"/>
      <c r="B96" s="29" t="s">
        <v>240</v>
      </c>
      <c r="C96" s="1" t="s">
        <v>167</v>
      </c>
      <c r="D96" s="210" t="s">
        <v>205</v>
      </c>
      <c r="E96" s="211"/>
      <c r="F96" s="91"/>
      <c r="G96" s="76" t="s">
        <v>149</v>
      </c>
      <c r="H96" s="178"/>
      <c r="I96" s="184"/>
      <c r="J96" s="184"/>
      <c r="K96" s="184"/>
      <c r="N96" s="150"/>
      <c r="O96" s="150"/>
      <c r="P96" s="150"/>
    </row>
    <row r="97" spans="1:16" s="2" customFormat="1" ht="13.5" customHeight="1" x14ac:dyDescent="0.2">
      <c r="A97" s="39"/>
      <c r="B97" s="31"/>
      <c r="C97" s="17"/>
      <c r="D97" s="212"/>
      <c r="E97" s="213"/>
      <c r="F97" s="119"/>
      <c r="G97" s="32"/>
      <c r="H97" s="182"/>
      <c r="I97" s="182"/>
      <c r="J97" s="182"/>
      <c r="K97" s="183"/>
      <c r="N97" s="150"/>
      <c r="O97" s="150"/>
      <c r="P97" s="150"/>
    </row>
    <row r="98" spans="1:16" s="2" customFormat="1" x14ac:dyDescent="0.2">
      <c r="A98" s="8"/>
      <c r="B98" s="29" t="s">
        <v>458</v>
      </c>
      <c r="C98" s="1" t="s">
        <v>167</v>
      </c>
      <c r="D98" s="210" t="s">
        <v>32</v>
      </c>
      <c r="E98" s="211"/>
      <c r="F98" s="91"/>
      <c r="G98" s="76" t="s">
        <v>149</v>
      </c>
      <c r="H98" s="178"/>
      <c r="I98" s="184"/>
      <c r="J98" s="184"/>
      <c r="K98" s="184"/>
      <c r="N98" s="150"/>
      <c r="O98" s="150"/>
      <c r="P98" s="150"/>
    </row>
    <row r="99" spans="1:16" s="2" customFormat="1" x14ac:dyDescent="0.2">
      <c r="A99" s="8"/>
      <c r="B99" s="29" t="s">
        <v>274</v>
      </c>
      <c r="C99" s="1" t="s">
        <v>167</v>
      </c>
      <c r="D99" s="210" t="s">
        <v>135</v>
      </c>
      <c r="E99" s="211"/>
      <c r="F99" s="91"/>
      <c r="G99" s="76" t="s">
        <v>149</v>
      </c>
      <c r="H99" s="178"/>
      <c r="I99" s="184"/>
      <c r="J99" s="184"/>
      <c r="K99" s="184"/>
      <c r="N99" s="150"/>
      <c r="O99" s="150"/>
      <c r="P99" s="150"/>
    </row>
    <row r="100" spans="1:16" s="2" customFormat="1" x14ac:dyDescent="0.2">
      <c r="A100" s="8"/>
      <c r="B100" s="29" t="s">
        <v>275</v>
      </c>
      <c r="C100" s="1" t="s">
        <v>167</v>
      </c>
      <c r="D100" s="210" t="s">
        <v>136</v>
      </c>
      <c r="E100" s="211"/>
      <c r="F100" s="91"/>
      <c r="G100" s="76" t="s">
        <v>149</v>
      </c>
      <c r="H100" s="178"/>
      <c r="I100" s="184"/>
      <c r="J100" s="184"/>
      <c r="K100" s="184"/>
      <c r="N100" s="150"/>
      <c r="O100" s="150"/>
      <c r="P100" s="150"/>
    </row>
    <row r="101" spans="1:16" s="2" customFormat="1" ht="13.5" customHeight="1" x14ac:dyDescent="0.2">
      <c r="A101" s="39"/>
      <c r="B101" s="31"/>
      <c r="C101" s="17"/>
      <c r="D101" s="212"/>
      <c r="E101" s="213"/>
      <c r="F101" s="119"/>
      <c r="G101" s="32"/>
      <c r="H101" s="182"/>
      <c r="I101" s="182"/>
      <c r="J101" s="182"/>
      <c r="K101" s="183"/>
      <c r="N101" s="150"/>
      <c r="O101" s="150"/>
      <c r="P101" s="150"/>
    </row>
    <row r="102" spans="1:16" s="2" customFormat="1" x14ac:dyDescent="0.2">
      <c r="A102" s="8"/>
      <c r="B102" s="29" t="s">
        <v>406</v>
      </c>
      <c r="C102" s="1" t="s">
        <v>167</v>
      </c>
      <c r="D102" s="210" t="s">
        <v>276</v>
      </c>
      <c r="E102" s="211"/>
      <c r="F102" s="91"/>
      <c r="G102" s="76" t="s">
        <v>150</v>
      </c>
      <c r="H102" s="178"/>
      <c r="I102" s="184"/>
      <c r="J102" s="184"/>
      <c r="K102" s="184"/>
      <c r="N102" s="150"/>
      <c r="O102" s="150"/>
      <c r="P102" s="150"/>
    </row>
    <row r="103" spans="1:16" s="2" customFormat="1" x14ac:dyDescent="0.2">
      <c r="A103" s="8"/>
      <c r="B103" s="29" t="s">
        <v>457</v>
      </c>
      <c r="C103" s="1" t="s">
        <v>167</v>
      </c>
      <c r="D103" s="210" t="s">
        <v>277</v>
      </c>
      <c r="E103" s="211"/>
      <c r="F103" s="91"/>
      <c r="G103" s="76" t="s">
        <v>150</v>
      </c>
      <c r="H103" s="178"/>
      <c r="I103" s="184"/>
      <c r="J103" s="184"/>
      <c r="K103" s="184"/>
      <c r="N103" s="150"/>
      <c r="O103" s="150"/>
      <c r="P103" s="150"/>
    </row>
    <row r="104" spans="1:16" s="2" customFormat="1" ht="13.5" customHeight="1" x14ac:dyDescent="0.2">
      <c r="A104" s="39"/>
      <c r="B104" s="31"/>
      <c r="C104" s="17"/>
      <c r="D104" s="212"/>
      <c r="E104" s="213"/>
      <c r="F104" s="119"/>
      <c r="G104" s="32"/>
      <c r="H104" s="182"/>
      <c r="I104" s="182"/>
      <c r="J104" s="182"/>
      <c r="K104" s="183"/>
      <c r="N104" s="150"/>
      <c r="O104" s="150"/>
      <c r="P104" s="150"/>
    </row>
    <row r="105" spans="1:16" s="2" customFormat="1" x14ac:dyDescent="0.2">
      <c r="A105" s="8"/>
      <c r="B105" s="29" t="s">
        <v>45</v>
      </c>
      <c r="C105" s="1" t="s">
        <v>11</v>
      </c>
      <c r="D105" s="210" t="s">
        <v>31</v>
      </c>
      <c r="E105" s="211"/>
      <c r="F105" s="91"/>
      <c r="G105" s="76" t="s">
        <v>150</v>
      </c>
      <c r="H105" s="178"/>
      <c r="I105" s="184"/>
      <c r="J105" s="184"/>
      <c r="K105" s="184"/>
      <c r="N105" s="150"/>
      <c r="O105" s="150"/>
      <c r="P105" s="150"/>
    </row>
    <row r="106" spans="1:16" s="2" customFormat="1" x14ac:dyDescent="0.2">
      <c r="A106" s="8"/>
      <c r="B106" s="29" t="s">
        <v>46</v>
      </c>
      <c r="C106" s="1" t="s">
        <v>11</v>
      </c>
      <c r="D106" s="210" t="s">
        <v>137</v>
      </c>
      <c r="E106" s="211"/>
      <c r="F106" s="91"/>
      <c r="G106" s="76" t="s">
        <v>150</v>
      </c>
      <c r="H106" s="178"/>
      <c r="I106" s="184"/>
      <c r="J106" s="184"/>
      <c r="K106" s="184"/>
      <c r="N106" s="150"/>
      <c r="O106" s="150"/>
      <c r="P106" s="150"/>
    </row>
    <row r="107" spans="1:16" s="2" customFormat="1" x14ac:dyDescent="0.2">
      <c r="A107" s="8"/>
      <c r="B107" s="29" t="s">
        <v>47</v>
      </c>
      <c r="C107" s="1" t="s">
        <v>11</v>
      </c>
      <c r="D107" s="210" t="s">
        <v>138</v>
      </c>
      <c r="E107" s="211"/>
      <c r="F107" s="91"/>
      <c r="G107" s="76" t="s">
        <v>150</v>
      </c>
      <c r="H107" s="178"/>
      <c r="I107" s="184"/>
      <c r="J107" s="184"/>
      <c r="K107" s="184"/>
      <c r="N107" s="150"/>
      <c r="O107" s="150"/>
      <c r="P107" s="150"/>
    </row>
    <row r="108" spans="1:16" s="2" customFormat="1" x14ac:dyDescent="0.2">
      <c r="A108" s="8"/>
      <c r="B108" s="29" t="s">
        <v>48</v>
      </c>
      <c r="C108" s="1" t="s">
        <v>11</v>
      </c>
      <c r="D108" s="210" t="s">
        <v>139</v>
      </c>
      <c r="E108" s="211"/>
      <c r="F108" s="91"/>
      <c r="G108" s="76" t="s">
        <v>150</v>
      </c>
      <c r="H108" s="178"/>
      <c r="I108" s="184"/>
      <c r="J108" s="184"/>
      <c r="K108" s="184"/>
      <c r="N108" s="150"/>
      <c r="O108" s="150"/>
      <c r="P108" s="150"/>
    </row>
    <row r="109" spans="1:16" s="2" customFormat="1" x14ac:dyDescent="0.2">
      <c r="A109" s="8"/>
      <c r="B109" s="29" t="s">
        <v>49</v>
      </c>
      <c r="C109" s="1" t="s">
        <v>11</v>
      </c>
      <c r="D109" s="210" t="s">
        <v>140</v>
      </c>
      <c r="E109" s="211"/>
      <c r="F109" s="91"/>
      <c r="G109" s="76" t="s">
        <v>150</v>
      </c>
      <c r="H109" s="178"/>
      <c r="I109" s="184"/>
      <c r="J109" s="184"/>
      <c r="K109" s="184"/>
      <c r="N109" s="150"/>
      <c r="O109" s="150"/>
      <c r="P109" s="150"/>
    </row>
    <row r="110" spans="1:16" s="2" customFormat="1" x14ac:dyDescent="0.2">
      <c r="A110" s="8"/>
      <c r="B110" s="29" t="s">
        <v>50</v>
      </c>
      <c r="C110" s="1" t="s">
        <v>11</v>
      </c>
      <c r="D110" s="210" t="s">
        <v>30</v>
      </c>
      <c r="E110" s="211"/>
      <c r="F110" s="91"/>
      <c r="G110" s="76" t="s">
        <v>150</v>
      </c>
      <c r="H110" s="178"/>
      <c r="I110" s="184"/>
      <c r="J110" s="184"/>
      <c r="K110" s="184"/>
      <c r="N110" s="150"/>
      <c r="O110" s="150"/>
      <c r="P110" s="150"/>
    </row>
    <row r="111" spans="1:16" s="2" customFormat="1" x14ac:dyDescent="0.2">
      <c r="A111" s="8"/>
      <c r="B111" s="29" t="s">
        <v>51</v>
      </c>
      <c r="C111" s="1" t="s">
        <v>11</v>
      </c>
      <c r="D111" s="210" t="s">
        <v>141</v>
      </c>
      <c r="E111" s="211"/>
      <c r="F111" s="91"/>
      <c r="G111" s="76" t="s">
        <v>150</v>
      </c>
      <c r="H111" s="178"/>
      <c r="I111" s="184"/>
      <c r="J111" s="184"/>
      <c r="K111" s="184"/>
      <c r="N111" s="150"/>
      <c r="O111" s="150"/>
      <c r="P111" s="150"/>
    </row>
    <row r="112" spans="1:16" s="2" customFormat="1" x14ac:dyDescent="0.2">
      <c r="A112" s="8"/>
      <c r="B112" s="29" t="s">
        <v>52</v>
      </c>
      <c r="C112" s="1" t="s">
        <v>11</v>
      </c>
      <c r="D112" s="210" t="s">
        <v>142</v>
      </c>
      <c r="E112" s="211"/>
      <c r="F112" s="91"/>
      <c r="G112" s="76" t="s">
        <v>150</v>
      </c>
      <c r="H112" s="178"/>
      <c r="I112" s="184"/>
      <c r="J112" s="184"/>
      <c r="K112" s="184"/>
      <c r="N112" s="150"/>
      <c r="O112" s="150"/>
      <c r="P112" s="150"/>
    </row>
    <row r="113" spans="1:16" s="2" customFormat="1" x14ac:dyDescent="0.2">
      <c r="A113" s="8"/>
      <c r="B113" s="29" t="s">
        <v>53</v>
      </c>
      <c r="C113" s="1" t="s">
        <v>11</v>
      </c>
      <c r="D113" s="210" t="s">
        <v>143</v>
      </c>
      <c r="E113" s="211"/>
      <c r="F113" s="91"/>
      <c r="G113" s="76" t="s">
        <v>150</v>
      </c>
      <c r="H113" s="178"/>
      <c r="I113" s="184"/>
      <c r="J113" s="184"/>
      <c r="K113" s="184"/>
      <c r="N113" s="150"/>
      <c r="O113" s="150"/>
      <c r="P113" s="150"/>
    </row>
    <row r="114" spans="1:16" s="2" customFormat="1" x14ac:dyDescent="0.2">
      <c r="A114" s="8"/>
      <c r="B114" s="29" t="s">
        <v>54</v>
      </c>
      <c r="C114" s="1" t="s">
        <v>11</v>
      </c>
      <c r="D114" s="210" t="s">
        <v>144</v>
      </c>
      <c r="E114" s="211"/>
      <c r="F114" s="91"/>
      <c r="G114" s="76" t="s">
        <v>150</v>
      </c>
      <c r="H114" s="178"/>
      <c r="I114" s="184"/>
      <c r="J114" s="184"/>
      <c r="K114" s="184"/>
      <c r="N114" s="150"/>
      <c r="O114" s="150"/>
      <c r="P114" s="150"/>
    </row>
    <row r="115" spans="1:16" s="2" customFormat="1" x14ac:dyDescent="0.2">
      <c r="A115" s="8"/>
      <c r="B115" s="29" t="s">
        <v>55</v>
      </c>
      <c r="C115" s="1" t="s">
        <v>11</v>
      </c>
      <c r="D115" s="210" t="s">
        <v>29</v>
      </c>
      <c r="E115" s="224"/>
      <c r="F115" s="94"/>
      <c r="G115" s="77" t="s">
        <v>150</v>
      </c>
      <c r="H115" s="178"/>
      <c r="I115" s="184"/>
      <c r="J115" s="184"/>
      <c r="K115" s="184"/>
      <c r="N115" s="150"/>
      <c r="O115" s="150"/>
      <c r="P115" s="150"/>
    </row>
    <row r="116" spans="1:16" s="2" customFormat="1" x14ac:dyDescent="0.2">
      <c r="A116" s="8"/>
      <c r="B116" s="29" t="s">
        <v>56</v>
      </c>
      <c r="C116" s="1" t="s">
        <v>11</v>
      </c>
      <c r="D116" s="210" t="s">
        <v>28</v>
      </c>
      <c r="E116" s="211"/>
      <c r="F116" s="91"/>
      <c r="G116" s="76" t="s">
        <v>150</v>
      </c>
      <c r="H116" s="178"/>
      <c r="I116" s="184"/>
      <c r="J116" s="184"/>
      <c r="K116" s="184"/>
      <c r="N116" s="150"/>
      <c r="O116" s="150"/>
      <c r="P116" s="150"/>
    </row>
    <row r="117" spans="1:16" s="2" customFormat="1" x14ac:dyDescent="0.2">
      <c r="A117" s="8"/>
      <c r="B117" s="29" t="s">
        <v>57</v>
      </c>
      <c r="C117" s="1" t="s">
        <v>11</v>
      </c>
      <c r="D117" s="210" t="s">
        <v>27</v>
      </c>
      <c r="E117" s="211"/>
      <c r="F117" s="91"/>
      <c r="G117" s="76" t="s">
        <v>150</v>
      </c>
      <c r="H117" s="178"/>
      <c r="I117" s="184"/>
      <c r="J117" s="184"/>
      <c r="K117" s="184"/>
      <c r="N117" s="150"/>
      <c r="O117" s="150"/>
      <c r="P117" s="150"/>
    </row>
    <row r="118" spans="1:16" s="48" customFormat="1" x14ac:dyDescent="0.2">
      <c r="A118" s="8"/>
      <c r="B118" s="29" t="s">
        <v>85</v>
      </c>
      <c r="C118" s="1" t="s">
        <v>11</v>
      </c>
      <c r="D118" s="210" t="s">
        <v>407</v>
      </c>
      <c r="E118" s="211"/>
      <c r="F118" s="91"/>
      <c r="G118" s="76" t="s">
        <v>78</v>
      </c>
      <c r="H118" s="178"/>
      <c r="I118" s="184"/>
      <c r="J118" s="184"/>
      <c r="K118" s="184"/>
      <c r="N118" s="150"/>
      <c r="O118" s="150"/>
      <c r="P118" s="150"/>
    </row>
    <row r="119" spans="1:16" s="48" customFormat="1" x14ac:dyDescent="0.2">
      <c r="A119" s="8"/>
      <c r="B119" s="29" t="s">
        <v>145</v>
      </c>
      <c r="C119" s="1" t="s">
        <v>11</v>
      </c>
      <c r="D119" s="210" t="s">
        <v>408</v>
      </c>
      <c r="E119" s="211"/>
      <c r="F119" s="91"/>
      <c r="G119" s="76" t="s">
        <v>78</v>
      </c>
      <c r="H119" s="178"/>
      <c r="I119" s="184"/>
      <c r="J119" s="184"/>
      <c r="K119" s="184"/>
      <c r="N119" s="150"/>
      <c r="O119" s="150"/>
      <c r="P119" s="150"/>
    </row>
    <row r="120" spans="1:16" s="48" customFormat="1" x14ac:dyDescent="0.2">
      <c r="A120" s="8"/>
      <c r="B120" s="29" t="s">
        <v>146</v>
      </c>
      <c r="C120" s="1" t="s">
        <v>11</v>
      </c>
      <c r="D120" s="210" t="s">
        <v>409</v>
      </c>
      <c r="E120" s="211"/>
      <c r="F120" s="91"/>
      <c r="G120" s="76" t="s">
        <v>78</v>
      </c>
      <c r="H120" s="178"/>
      <c r="I120" s="184"/>
      <c r="J120" s="184"/>
      <c r="K120" s="184"/>
      <c r="N120" s="150"/>
      <c r="O120" s="150"/>
      <c r="P120" s="150"/>
    </row>
    <row r="121" spans="1:16" s="2" customFormat="1" x14ac:dyDescent="0.2">
      <c r="A121" s="8"/>
      <c r="B121" s="29" t="s">
        <v>147</v>
      </c>
      <c r="C121" s="1" t="s">
        <v>11</v>
      </c>
      <c r="D121" s="210" t="s">
        <v>130</v>
      </c>
      <c r="E121" s="211"/>
      <c r="F121" s="91"/>
      <c r="G121" s="76" t="s">
        <v>150</v>
      </c>
      <c r="H121" s="178"/>
      <c r="I121" s="184"/>
      <c r="J121" s="184"/>
      <c r="K121" s="184"/>
      <c r="N121" s="150"/>
      <c r="O121" s="150"/>
      <c r="P121" s="150"/>
    </row>
    <row r="122" spans="1:16" s="2" customFormat="1" x14ac:dyDescent="0.2">
      <c r="A122" s="8"/>
      <c r="B122" s="29" t="s">
        <v>410</v>
      </c>
      <c r="C122" s="1" t="s">
        <v>11</v>
      </c>
      <c r="D122" s="210" t="s">
        <v>131</v>
      </c>
      <c r="E122" s="211"/>
      <c r="F122" s="91"/>
      <c r="G122" s="76" t="s">
        <v>150</v>
      </c>
      <c r="H122" s="178"/>
      <c r="I122" s="184"/>
      <c r="J122" s="184"/>
      <c r="K122" s="184"/>
      <c r="N122" s="150"/>
      <c r="O122" s="150"/>
      <c r="P122" s="150"/>
    </row>
    <row r="123" spans="1:16" s="2" customFormat="1" x14ac:dyDescent="0.2">
      <c r="A123" s="8"/>
      <c r="B123" s="29" t="s">
        <v>411</v>
      </c>
      <c r="C123" s="1" t="s">
        <v>11</v>
      </c>
      <c r="D123" s="210" t="s">
        <v>132</v>
      </c>
      <c r="E123" s="211"/>
      <c r="F123" s="91"/>
      <c r="G123" s="76" t="s">
        <v>150</v>
      </c>
      <c r="H123" s="178"/>
      <c r="I123" s="184"/>
      <c r="J123" s="184"/>
      <c r="K123" s="184"/>
      <c r="N123" s="150"/>
      <c r="O123" s="150"/>
      <c r="P123" s="150"/>
    </row>
    <row r="124" spans="1:16" s="2" customFormat="1" ht="13.5" customHeight="1" x14ac:dyDescent="0.2">
      <c r="A124" s="39"/>
      <c r="B124" s="31"/>
      <c r="C124" s="17"/>
      <c r="D124" s="212"/>
      <c r="E124" s="213"/>
      <c r="F124" s="119"/>
      <c r="G124" s="32"/>
      <c r="H124" s="182"/>
      <c r="I124" s="182"/>
      <c r="J124" s="182"/>
      <c r="K124" s="183"/>
      <c r="N124" s="150"/>
      <c r="O124" s="150"/>
      <c r="P124" s="150"/>
    </row>
    <row r="125" spans="1:16" s="2" customFormat="1" x14ac:dyDescent="0.2">
      <c r="A125" s="8"/>
      <c r="B125" s="29" t="s">
        <v>58</v>
      </c>
      <c r="C125" s="1" t="s">
        <v>12</v>
      </c>
      <c r="D125" s="210" t="s">
        <v>26</v>
      </c>
      <c r="E125" s="211"/>
      <c r="F125" s="91"/>
      <c r="G125" s="76" t="s">
        <v>150</v>
      </c>
      <c r="H125" s="178"/>
      <c r="I125" s="184"/>
      <c r="J125" s="184"/>
      <c r="K125" s="184"/>
      <c r="N125" s="150"/>
      <c r="O125" s="150"/>
      <c r="P125" s="150"/>
    </row>
    <row r="126" spans="1:16" s="2" customFormat="1" x14ac:dyDescent="0.2">
      <c r="A126" s="8"/>
      <c r="B126" s="29" t="s">
        <v>59</v>
      </c>
      <c r="C126" s="1" t="s">
        <v>12</v>
      </c>
      <c r="D126" s="210" t="s">
        <v>148</v>
      </c>
      <c r="E126" s="211"/>
      <c r="F126" s="91"/>
      <c r="G126" s="76" t="s">
        <v>150</v>
      </c>
      <c r="H126" s="178"/>
      <c r="I126" s="184"/>
      <c r="J126" s="184"/>
      <c r="K126" s="184"/>
      <c r="N126" s="150"/>
      <c r="O126" s="150"/>
      <c r="P126" s="150"/>
    </row>
    <row r="127" spans="1:16" s="2" customFormat="1" x14ac:dyDescent="0.2">
      <c r="A127" s="8"/>
      <c r="B127" s="29" t="s">
        <v>60</v>
      </c>
      <c r="C127" s="1" t="s">
        <v>12</v>
      </c>
      <c r="D127" s="210" t="s">
        <v>25</v>
      </c>
      <c r="E127" s="211"/>
      <c r="F127" s="91"/>
      <c r="G127" s="76" t="s">
        <v>150</v>
      </c>
      <c r="H127" s="178"/>
      <c r="I127" s="184"/>
      <c r="J127" s="184"/>
      <c r="K127" s="184"/>
      <c r="N127" s="150"/>
      <c r="O127" s="150"/>
      <c r="P127" s="150"/>
    </row>
    <row r="128" spans="1:16" s="2" customFormat="1" x14ac:dyDescent="0.2">
      <c r="A128" s="8"/>
      <c r="B128" s="29" t="s">
        <v>61</v>
      </c>
      <c r="C128" s="1" t="s">
        <v>12</v>
      </c>
      <c r="D128" s="210" t="s">
        <v>24</v>
      </c>
      <c r="E128" s="211"/>
      <c r="F128" s="91"/>
      <c r="G128" s="76" t="s">
        <v>150</v>
      </c>
      <c r="H128" s="178"/>
      <c r="I128" s="184"/>
      <c r="J128" s="184"/>
      <c r="K128" s="184"/>
      <c r="N128" s="150"/>
      <c r="O128" s="150"/>
      <c r="P128" s="150"/>
    </row>
    <row r="129" spans="1:16" s="2" customFormat="1" x14ac:dyDescent="0.2">
      <c r="A129" s="8"/>
      <c r="B129" s="29" t="s">
        <v>62</v>
      </c>
      <c r="C129" s="1" t="s">
        <v>12</v>
      </c>
      <c r="D129" s="210" t="s">
        <v>23</v>
      </c>
      <c r="E129" s="211"/>
      <c r="F129" s="91"/>
      <c r="G129" s="76" t="s">
        <v>150</v>
      </c>
      <c r="H129" s="178"/>
      <c r="I129" s="184"/>
      <c r="J129" s="184"/>
      <c r="K129" s="184"/>
      <c r="N129" s="150"/>
      <c r="O129" s="150"/>
      <c r="P129" s="150"/>
    </row>
    <row r="130" spans="1:16" s="2" customFormat="1" x14ac:dyDescent="0.2">
      <c r="A130" s="8"/>
      <c r="B130" s="29" t="s">
        <v>63</v>
      </c>
      <c r="C130" s="1" t="s">
        <v>12</v>
      </c>
      <c r="D130" s="210" t="s">
        <v>22</v>
      </c>
      <c r="E130" s="211"/>
      <c r="F130" s="91"/>
      <c r="G130" s="76" t="s">
        <v>150</v>
      </c>
      <c r="H130" s="178"/>
      <c r="I130" s="184"/>
      <c r="J130" s="184"/>
      <c r="K130" s="184"/>
      <c r="N130" s="150"/>
      <c r="O130" s="150"/>
      <c r="P130" s="150"/>
    </row>
    <row r="131" spans="1:16" s="2" customFormat="1" x14ac:dyDescent="0.2">
      <c r="A131" s="8"/>
      <c r="B131" s="29" t="s">
        <v>64</v>
      </c>
      <c r="C131" s="1" t="s">
        <v>12</v>
      </c>
      <c r="D131" s="210" t="s">
        <v>21</v>
      </c>
      <c r="E131" s="211"/>
      <c r="F131" s="91"/>
      <c r="G131" s="76" t="s">
        <v>150</v>
      </c>
      <c r="H131" s="178"/>
      <c r="I131" s="184"/>
      <c r="J131" s="184"/>
      <c r="K131" s="184"/>
      <c r="N131" s="150"/>
      <c r="O131" s="150"/>
      <c r="P131" s="150"/>
    </row>
    <row r="132" spans="1:16" s="2" customFormat="1" x14ac:dyDescent="0.2">
      <c r="A132" s="8"/>
      <c r="B132" s="29" t="s">
        <v>89</v>
      </c>
      <c r="C132" s="1" t="s">
        <v>12</v>
      </c>
      <c r="D132" s="210" t="s">
        <v>130</v>
      </c>
      <c r="E132" s="211"/>
      <c r="F132" s="91"/>
      <c r="G132" s="76" t="s">
        <v>150</v>
      </c>
      <c r="H132" s="178"/>
      <c r="I132" s="184"/>
      <c r="J132" s="184"/>
      <c r="K132" s="184"/>
      <c r="N132" s="150"/>
      <c r="O132" s="150"/>
      <c r="P132" s="150"/>
    </row>
    <row r="133" spans="1:16" s="2" customFormat="1" x14ac:dyDescent="0.2">
      <c r="A133" s="8"/>
      <c r="B133" s="29" t="s">
        <v>65</v>
      </c>
      <c r="C133" s="1" t="s">
        <v>12</v>
      </c>
      <c r="D133" s="210" t="s">
        <v>131</v>
      </c>
      <c r="E133" s="211"/>
      <c r="F133" s="91"/>
      <c r="G133" s="76" t="s">
        <v>150</v>
      </c>
      <c r="H133" s="178"/>
      <c r="I133" s="184"/>
      <c r="J133" s="184"/>
      <c r="K133" s="184"/>
      <c r="N133" s="150"/>
      <c r="O133" s="150"/>
      <c r="P133" s="150"/>
    </row>
    <row r="134" spans="1:16" s="2" customFormat="1" x14ac:dyDescent="0.2">
      <c r="A134" s="8"/>
      <c r="B134" s="29" t="s">
        <v>66</v>
      </c>
      <c r="C134" s="1" t="s">
        <v>12</v>
      </c>
      <c r="D134" s="210" t="s">
        <v>132</v>
      </c>
      <c r="E134" s="211"/>
      <c r="F134" s="91"/>
      <c r="G134" s="76" t="s">
        <v>150</v>
      </c>
      <c r="H134" s="178"/>
      <c r="I134" s="178"/>
      <c r="J134" s="178"/>
      <c r="K134" s="178"/>
      <c r="N134" s="150"/>
      <c r="O134" s="150"/>
      <c r="P134" s="150"/>
    </row>
    <row r="135" spans="1:16" s="2" customFormat="1" ht="13.5" customHeight="1" x14ac:dyDescent="0.2">
      <c r="A135" s="39"/>
      <c r="B135" s="31"/>
      <c r="C135" s="17"/>
      <c r="D135" s="212"/>
      <c r="E135" s="213"/>
      <c r="F135" s="119"/>
      <c r="G135" s="32"/>
      <c r="H135" s="182"/>
      <c r="I135" s="182"/>
      <c r="J135" s="182"/>
      <c r="K135" s="183"/>
      <c r="N135" s="150"/>
      <c r="O135" s="150"/>
      <c r="P135" s="150"/>
    </row>
    <row r="136" spans="1:16" s="2" customFormat="1" x14ac:dyDescent="0.2">
      <c r="A136" s="8"/>
      <c r="B136" s="29" t="s">
        <v>67</v>
      </c>
      <c r="C136" s="1" t="s">
        <v>250</v>
      </c>
      <c r="D136" s="210" t="s">
        <v>251</v>
      </c>
      <c r="E136" s="211"/>
      <c r="F136" s="91"/>
      <c r="G136" s="76" t="s">
        <v>150</v>
      </c>
      <c r="H136" s="178"/>
      <c r="I136" s="184"/>
      <c r="J136" s="184"/>
      <c r="K136" s="184"/>
      <c r="N136" s="150"/>
      <c r="O136" s="150"/>
      <c r="P136" s="150"/>
    </row>
    <row r="137" spans="1:16" s="2" customFormat="1" x14ac:dyDescent="0.2">
      <c r="A137" s="8"/>
      <c r="B137" s="29" t="s">
        <v>68</v>
      </c>
      <c r="C137" s="1" t="s">
        <v>250</v>
      </c>
      <c r="D137" s="210" t="s">
        <v>252</v>
      </c>
      <c r="E137" s="211"/>
      <c r="F137" s="91"/>
      <c r="G137" s="76" t="s">
        <v>150</v>
      </c>
      <c r="H137" s="178"/>
      <c r="I137" s="184"/>
      <c r="J137" s="184"/>
      <c r="K137" s="184"/>
      <c r="N137" s="150"/>
      <c r="O137" s="150"/>
      <c r="P137" s="150"/>
    </row>
    <row r="138" spans="1:16" s="2" customFormat="1" x14ac:dyDescent="0.2">
      <c r="A138" s="8"/>
      <c r="B138" s="29" t="s">
        <v>69</v>
      </c>
      <c r="C138" s="1" t="s">
        <v>250</v>
      </c>
      <c r="D138" s="210" t="s">
        <v>253</v>
      </c>
      <c r="E138" s="211"/>
      <c r="F138" s="91"/>
      <c r="G138" s="76" t="s">
        <v>150</v>
      </c>
      <c r="H138" s="178"/>
      <c r="I138" s="184"/>
      <c r="J138" s="184"/>
      <c r="K138" s="184"/>
      <c r="N138" s="150"/>
      <c r="O138" s="150"/>
      <c r="P138" s="150"/>
    </row>
    <row r="139" spans="1:16" s="2" customFormat="1" ht="13.5" customHeight="1" x14ac:dyDescent="0.2">
      <c r="A139" s="39"/>
      <c r="B139" s="31"/>
      <c r="C139" s="17"/>
      <c r="D139" s="212"/>
      <c r="E139" s="213"/>
      <c r="F139" s="119"/>
      <c r="G139" s="32"/>
      <c r="H139" s="182"/>
      <c r="I139" s="182"/>
      <c r="J139" s="182"/>
      <c r="K139" s="183"/>
      <c r="N139" s="150"/>
      <c r="O139" s="150"/>
      <c r="P139" s="150"/>
    </row>
    <row r="140" spans="1:16" s="2" customFormat="1" x14ac:dyDescent="0.2">
      <c r="A140" s="8"/>
      <c r="B140" s="29" t="s">
        <v>70</v>
      </c>
      <c r="C140" s="1" t="s">
        <v>13</v>
      </c>
      <c r="D140" s="210" t="s">
        <v>257</v>
      </c>
      <c r="E140" s="211"/>
      <c r="F140" s="91"/>
      <c r="G140" s="76" t="s">
        <v>78</v>
      </c>
      <c r="H140" s="178"/>
      <c r="I140" s="184"/>
      <c r="J140" s="184"/>
      <c r="K140" s="184"/>
      <c r="N140" s="150"/>
      <c r="O140" s="150"/>
      <c r="P140" s="150"/>
    </row>
    <row r="141" spans="1:16" s="2" customFormat="1" x14ac:dyDescent="0.2">
      <c r="A141" s="8"/>
      <c r="B141" s="29" t="s">
        <v>71</v>
      </c>
      <c r="C141" s="1" t="s">
        <v>13</v>
      </c>
      <c r="D141" s="210" t="s">
        <v>255</v>
      </c>
      <c r="E141" s="211"/>
      <c r="F141" s="91"/>
      <c r="G141" s="76" t="s">
        <v>78</v>
      </c>
      <c r="H141" s="178"/>
      <c r="I141" s="184"/>
      <c r="J141" s="184"/>
      <c r="K141" s="184"/>
      <c r="N141" s="150"/>
      <c r="O141" s="150"/>
      <c r="P141" s="150"/>
    </row>
    <row r="142" spans="1:16" s="2" customFormat="1" x14ac:dyDescent="0.2">
      <c r="A142" s="8"/>
      <c r="B142" s="29" t="s">
        <v>72</v>
      </c>
      <c r="C142" s="1" t="s">
        <v>13</v>
      </c>
      <c r="D142" s="210" t="s">
        <v>256</v>
      </c>
      <c r="E142" s="211"/>
      <c r="F142" s="91"/>
      <c r="G142" s="76" t="s">
        <v>78</v>
      </c>
      <c r="H142" s="178"/>
      <c r="I142" s="184"/>
      <c r="J142" s="184"/>
      <c r="K142" s="184"/>
      <c r="N142" s="150"/>
      <c r="O142" s="150"/>
      <c r="P142" s="150"/>
    </row>
    <row r="143" spans="1:16" s="2" customFormat="1" x14ac:dyDescent="0.2">
      <c r="A143" s="8"/>
      <c r="B143" s="29" t="s">
        <v>254</v>
      </c>
      <c r="C143" s="1" t="s">
        <v>13</v>
      </c>
      <c r="D143" s="210" t="s">
        <v>258</v>
      </c>
      <c r="E143" s="211"/>
      <c r="F143" s="91"/>
      <c r="G143" s="76" t="s">
        <v>78</v>
      </c>
      <c r="H143" s="178"/>
      <c r="I143" s="184"/>
      <c r="J143" s="184"/>
      <c r="K143" s="184"/>
      <c r="N143" s="150"/>
      <c r="O143" s="150"/>
      <c r="P143" s="150"/>
    </row>
    <row r="144" spans="1:16" s="2" customFormat="1" x14ac:dyDescent="0.2">
      <c r="A144" s="8"/>
      <c r="B144" s="29" t="s">
        <v>261</v>
      </c>
      <c r="C144" s="1" t="s">
        <v>13</v>
      </c>
      <c r="D144" s="210" t="s">
        <v>259</v>
      </c>
      <c r="E144" s="211"/>
      <c r="F144" s="91"/>
      <c r="G144" s="76" t="s">
        <v>78</v>
      </c>
      <c r="H144" s="178"/>
      <c r="I144" s="184"/>
      <c r="J144" s="184"/>
      <c r="K144" s="184"/>
      <c r="N144" s="150"/>
      <c r="O144" s="150"/>
      <c r="P144" s="150"/>
    </row>
    <row r="145" spans="1:16" s="2" customFormat="1" x14ac:dyDescent="0.2">
      <c r="A145" s="8"/>
      <c r="B145" s="29" t="s">
        <v>262</v>
      </c>
      <c r="C145" s="1" t="s">
        <v>13</v>
      </c>
      <c r="D145" s="210" t="s">
        <v>260</v>
      </c>
      <c r="E145" s="211"/>
      <c r="F145" s="91"/>
      <c r="G145" s="76" t="s">
        <v>78</v>
      </c>
      <c r="H145" s="178"/>
      <c r="I145" s="184"/>
      <c r="J145" s="184"/>
      <c r="K145" s="184"/>
      <c r="N145" s="150"/>
      <c r="O145" s="150"/>
      <c r="P145" s="150"/>
    </row>
    <row r="146" spans="1:16" s="2" customFormat="1" x14ac:dyDescent="0.2">
      <c r="A146" s="8"/>
      <c r="B146" s="29" t="s">
        <v>263</v>
      </c>
      <c r="C146" s="1" t="s">
        <v>13</v>
      </c>
      <c r="D146" s="210" t="s">
        <v>266</v>
      </c>
      <c r="E146" s="211"/>
      <c r="F146" s="91"/>
      <c r="G146" s="76" t="s">
        <v>78</v>
      </c>
      <c r="H146" s="178"/>
      <c r="I146" s="184"/>
      <c r="J146" s="184"/>
      <c r="K146" s="184"/>
      <c r="N146" s="150"/>
      <c r="O146" s="150"/>
      <c r="P146" s="150"/>
    </row>
    <row r="147" spans="1:16" s="2" customFormat="1" x14ac:dyDescent="0.2">
      <c r="A147" s="8"/>
      <c r="B147" s="29" t="s">
        <v>264</v>
      </c>
      <c r="C147" s="1" t="s">
        <v>13</v>
      </c>
      <c r="D147" s="210" t="s">
        <v>267</v>
      </c>
      <c r="E147" s="211"/>
      <c r="F147" s="91"/>
      <c r="G147" s="76" t="s">
        <v>78</v>
      </c>
      <c r="H147" s="178"/>
      <c r="I147" s="184"/>
      <c r="J147" s="184"/>
      <c r="K147" s="184"/>
      <c r="N147" s="150"/>
      <c r="O147" s="150"/>
      <c r="P147" s="150"/>
    </row>
    <row r="148" spans="1:16" s="2" customFormat="1" x14ac:dyDescent="0.2">
      <c r="A148" s="8"/>
      <c r="B148" s="29" t="s">
        <v>265</v>
      </c>
      <c r="C148" s="1" t="s">
        <v>13</v>
      </c>
      <c r="D148" s="210" t="s">
        <v>268</v>
      </c>
      <c r="E148" s="211"/>
      <c r="F148" s="91"/>
      <c r="G148" s="76" t="s">
        <v>78</v>
      </c>
      <c r="H148" s="178"/>
      <c r="I148" s="184"/>
      <c r="J148" s="184"/>
      <c r="K148" s="184"/>
      <c r="N148" s="150"/>
      <c r="O148" s="150"/>
      <c r="P148" s="150"/>
    </row>
    <row r="149" spans="1:16" s="2" customFormat="1" x14ac:dyDescent="0.2">
      <c r="A149" s="8"/>
      <c r="B149" s="29" t="s">
        <v>270</v>
      </c>
      <c r="C149" s="1" t="s">
        <v>13</v>
      </c>
      <c r="D149" s="210" t="s">
        <v>269</v>
      </c>
      <c r="E149" s="211"/>
      <c r="F149" s="91"/>
      <c r="G149" s="76" t="s">
        <v>78</v>
      </c>
      <c r="H149" s="178"/>
      <c r="I149" s="184"/>
      <c r="J149" s="184"/>
      <c r="K149" s="184"/>
      <c r="N149" s="150"/>
      <c r="O149" s="150"/>
      <c r="P149" s="150"/>
    </row>
    <row r="150" spans="1:16" s="2" customFormat="1" ht="13.5" customHeight="1" x14ac:dyDescent="0.2">
      <c r="A150" s="39"/>
      <c r="B150" s="31"/>
      <c r="C150" s="17"/>
      <c r="D150" s="212"/>
      <c r="E150" s="213"/>
      <c r="F150" s="119"/>
      <c r="G150" s="32"/>
      <c r="H150" s="182"/>
      <c r="I150" s="182"/>
      <c r="J150" s="182"/>
      <c r="K150" s="183"/>
      <c r="N150" s="150"/>
      <c r="O150" s="150"/>
      <c r="P150" s="150"/>
    </row>
    <row r="151" spans="1:16" s="2" customFormat="1" x14ac:dyDescent="0.2">
      <c r="A151" s="8"/>
      <c r="B151" s="29" t="s">
        <v>73</v>
      </c>
      <c r="C151" s="1" t="s">
        <v>14</v>
      </c>
      <c r="D151" s="210" t="s">
        <v>133</v>
      </c>
      <c r="E151" s="211"/>
      <c r="F151" s="91"/>
      <c r="G151" s="76" t="s">
        <v>78</v>
      </c>
      <c r="H151" s="178"/>
      <c r="I151" s="184"/>
      <c r="J151" s="184"/>
      <c r="K151" s="184"/>
      <c r="N151" s="150"/>
      <c r="O151" s="150"/>
      <c r="P151" s="150"/>
    </row>
    <row r="152" spans="1:16" s="2" customFormat="1" x14ac:dyDescent="0.2">
      <c r="A152" s="8"/>
      <c r="B152" s="29" t="s">
        <v>74</v>
      </c>
      <c r="C152" s="1" t="s">
        <v>14</v>
      </c>
      <c r="D152" s="210" t="s">
        <v>134</v>
      </c>
      <c r="E152" s="211"/>
      <c r="F152" s="91"/>
      <c r="G152" s="76" t="s">
        <v>78</v>
      </c>
      <c r="H152" s="178"/>
      <c r="I152" s="184"/>
      <c r="J152" s="184"/>
      <c r="K152" s="184"/>
      <c r="N152" s="150"/>
      <c r="O152" s="150"/>
      <c r="P152" s="150"/>
    </row>
    <row r="153" spans="1:16" s="2" customFormat="1" x14ac:dyDescent="0.2">
      <c r="A153" s="8"/>
      <c r="B153" s="29" t="s">
        <v>75</v>
      </c>
      <c r="C153" s="1" t="s">
        <v>14</v>
      </c>
      <c r="D153" s="210" t="s">
        <v>20</v>
      </c>
      <c r="E153" s="211"/>
      <c r="F153" s="91"/>
      <c r="G153" s="76" t="s">
        <v>78</v>
      </c>
      <c r="H153" s="178"/>
      <c r="I153" s="184"/>
      <c r="J153" s="184"/>
      <c r="K153" s="184"/>
      <c r="N153" s="150"/>
      <c r="O153" s="150"/>
      <c r="P153" s="150"/>
    </row>
    <row r="154" spans="1:16" s="2" customFormat="1" ht="13.5" customHeight="1" x14ac:dyDescent="0.2">
      <c r="A154" s="39"/>
      <c r="B154" s="31"/>
      <c r="C154" s="17"/>
      <c r="D154" s="212"/>
      <c r="E154" s="213"/>
      <c r="F154" s="119"/>
      <c r="G154" s="32"/>
      <c r="H154" s="182"/>
      <c r="I154" s="182"/>
      <c r="J154" s="182"/>
      <c r="K154" s="183"/>
      <c r="N154" s="150"/>
      <c r="O154" s="150"/>
      <c r="P154" s="150"/>
    </row>
    <row r="155" spans="1:16" s="2" customFormat="1" x14ac:dyDescent="0.2">
      <c r="A155" s="8"/>
      <c r="B155" s="29" t="s">
        <v>87</v>
      </c>
      <c r="C155" s="1" t="s">
        <v>15</v>
      </c>
      <c r="D155" s="210" t="s">
        <v>378</v>
      </c>
      <c r="E155" s="211"/>
      <c r="F155" s="91"/>
      <c r="G155" s="76" t="s">
        <v>78</v>
      </c>
      <c r="H155" s="178"/>
      <c r="I155" s="184"/>
      <c r="J155" s="184"/>
      <c r="K155" s="184"/>
      <c r="N155" s="150"/>
      <c r="O155" s="150"/>
      <c r="P155" s="150"/>
    </row>
    <row r="156" spans="1:16" s="2" customFormat="1" x14ac:dyDescent="0.2">
      <c r="A156" s="8"/>
      <c r="B156" s="29" t="s">
        <v>86</v>
      </c>
      <c r="C156" s="1" t="s">
        <v>15</v>
      </c>
      <c r="D156" s="210" t="s">
        <v>379</v>
      </c>
      <c r="E156" s="211"/>
      <c r="F156" s="91"/>
      <c r="G156" s="76" t="s">
        <v>78</v>
      </c>
      <c r="H156" s="178"/>
      <c r="I156" s="184"/>
      <c r="J156" s="184"/>
      <c r="K156" s="184"/>
      <c r="N156" s="150"/>
      <c r="O156" s="150"/>
      <c r="P156" s="150"/>
    </row>
    <row r="157" spans="1:16" s="2" customFormat="1" x14ac:dyDescent="0.2">
      <c r="A157" s="8"/>
      <c r="B157" s="29" t="s">
        <v>76</v>
      </c>
      <c r="C157" s="1" t="s">
        <v>15</v>
      </c>
      <c r="D157" s="210" t="s">
        <v>19</v>
      </c>
      <c r="E157" s="211"/>
      <c r="F157" s="91"/>
      <c r="G157" s="76" t="s">
        <v>78</v>
      </c>
      <c r="H157" s="80" t="s">
        <v>461</v>
      </c>
      <c r="I157" s="80" t="s">
        <v>461</v>
      </c>
      <c r="J157" s="80" t="s">
        <v>461</v>
      </c>
      <c r="K157" s="80" t="s">
        <v>461</v>
      </c>
      <c r="N157" s="150"/>
      <c r="O157" s="150"/>
      <c r="P157" s="150"/>
    </row>
    <row r="158" spans="1:16" s="2" customFormat="1" ht="13.5" thickBot="1" x14ac:dyDescent="0.25">
      <c r="A158" s="54"/>
      <c r="B158" s="55" t="s">
        <v>77</v>
      </c>
      <c r="C158" s="56" t="s">
        <v>15</v>
      </c>
      <c r="D158" s="229" t="s">
        <v>18</v>
      </c>
      <c r="E158" s="230"/>
      <c r="F158" s="97"/>
      <c r="G158" s="78" t="s">
        <v>78</v>
      </c>
      <c r="H158" s="100" t="s">
        <v>461</v>
      </c>
      <c r="I158" s="100" t="s">
        <v>461</v>
      </c>
      <c r="J158" s="100" t="s">
        <v>461</v>
      </c>
      <c r="K158" s="100" t="s">
        <v>461</v>
      </c>
      <c r="N158" s="150"/>
      <c r="O158" s="150"/>
      <c r="P158" s="150"/>
    </row>
    <row r="159" spans="1:16" s="2" customFormat="1" ht="13.5" thickBot="1" x14ac:dyDescent="0.25">
      <c r="A159" s="101"/>
      <c r="B159" s="12"/>
      <c r="C159" s="12"/>
      <c r="D159" s="12"/>
      <c r="E159" s="12"/>
      <c r="F159" s="12"/>
      <c r="G159" s="12"/>
      <c r="H159" s="36"/>
      <c r="I159" s="40"/>
      <c r="J159" s="40"/>
      <c r="K159" s="40"/>
      <c r="N159" s="150"/>
      <c r="O159" s="150"/>
      <c r="P159" s="150"/>
    </row>
    <row r="160" spans="1:16" s="2" customFormat="1" ht="12.75" customHeight="1" x14ac:dyDescent="0.2">
      <c r="A160" s="101"/>
      <c r="B160" s="12"/>
      <c r="C160" s="12"/>
      <c r="D160" s="12"/>
      <c r="E160" s="12"/>
      <c r="F160" s="12"/>
      <c r="G160" s="12"/>
      <c r="H160" s="289">
        <f>SUM(H10:H156)/127*0.1</f>
        <v>0</v>
      </c>
      <c r="I160" s="289">
        <f>SUM(I10:I156)/127*0.2</f>
        <v>0</v>
      </c>
      <c r="J160" s="289">
        <f>SUM(J10:J156)/127*0.3</f>
        <v>0</v>
      </c>
      <c r="K160" s="289">
        <f>SUM(K10:K156)/127*0.4</f>
        <v>0</v>
      </c>
      <c r="N160" s="150"/>
      <c r="O160" s="150"/>
    </row>
    <row r="161" spans="1:16" s="2" customFormat="1" ht="13.5" thickBot="1" x14ac:dyDescent="0.25">
      <c r="A161" s="101"/>
      <c r="B161" s="12"/>
      <c r="C161" s="12"/>
      <c r="D161" s="12"/>
      <c r="E161" s="12"/>
      <c r="F161" s="12"/>
      <c r="G161" s="12"/>
      <c r="H161" s="290"/>
      <c r="I161" s="290"/>
      <c r="J161" s="290"/>
      <c r="K161" s="290"/>
      <c r="N161" s="150"/>
      <c r="O161" s="150"/>
    </row>
    <row r="162" spans="1:16" s="2" customFormat="1" ht="13.5" thickBot="1" x14ac:dyDescent="0.25">
      <c r="A162" s="101"/>
      <c r="B162" s="12"/>
      <c r="C162" s="12"/>
      <c r="D162" s="12"/>
      <c r="E162" s="12"/>
      <c r="F162" s="12"/>
      <c r="G162" s="12"/>
      <c r="H162" s="36"/>
      <c r="I162" s="40"/>
      <c r="J162" s="40"/>
      <c r="K162" s="40"/>
      <c r="M162" s="21"/>
      <c r="N162" s="150"/>
      <c r="O162" s="150"/>
      <c r="P162" s="150"/>
    </row>
    <row r="163" spans="1:16" s="2" customFormat="1" ht="22.15" customHeight="1" thickBot="1" x14ac:dyDescent="0.25">
      <c r="A163" s="130" t="s">
        <v>220</v>
      </c>
      <c r="B163" s="98"/>
      <c r="C163" s="98"/>
      <c r="D163" s="98"/>
      <c r="E163" s="98"/>
      <c r="F163" s="98"/>
      <c r="G163" s="98"/>
      <c r="H163" s="249" t="s">
        <v>499</v>
      </c>
      <c r="I163" s="250"/>
      <c r="J163" s="250"/>
      <c r="K163" s="251"/>
      <c r="N163" s="150"/>
      <c r="O163" s="150"/>
      <c r="P163" s="150"/>
    </row>
    <row r="164" spans="1:16" s="21" customFormat="1" ht="76.5" customHeight="1" thickBot="1" x14ac:dyDescent="0.25">
      <c r="A164" s="19"/>
      <c r="B164" s="127" t="s">
        <v>152</v>
      </c>
      <c r="C164" s="128" t="s">
        <v>153</v>
      </c>
      <c r="D164" s="216" t="s">
        <v>154</v>
      </c>
      <c r="E164" s="217"/>
      <c r="F164" s="128" t="s">
        <v>213</v>
      </c>
      <c r="G164" s="128" t="s">
        <v>155</v>
      </c>
      <c r="H164" s="252" t="s">
        <v>498</v>
      </c>
      <c r="I164" s="253"/>
      <c r="J164" s="253"/>
      <c r="K164" s="254"/>
      <c r="M164" s="2"/>
      <c r="N164" s="150"/>
      <c r="O164" s="150"/>
      <c r="P164" s="150"/>
    </row>
    <row r="165" spans="1:16" s="2" customFormat="1" x14ac:dyDescent="0.2">
      <c r="A165" s="225" t="s">
        <v>79</v>
      </c>
      <c r="B165" s="226"/>
      <c r="C165" s="41" t="s">
        <v>272</v>
      </c>
      <c r="D165" s="227" t="s">
        <v>214</v>
      </c>
      <c r="E165" s="228"/>
      <c r="F165" s="47"/>
      <c r="G165" s="32" t="s">
        <v>249</v>
      </c>
      <c r="H165" s="259" t="s">
        <v>461</v>
      </c>
      <c r="I165" s="260"/>
      <c r="J165" s="260"/>
      <c r="K165" s="261"/>
      <c r="N165" s="150"/>
      <c r="O165" s="150"/>
      <c r="P165" s="150"/>
    </row>
    <row r="166" spans="1:16" s="2" customFormat="1" x14ac:dyDescent="0.2">
      <c r="A166" s="225" t="s">
        <v>80</v>
      </c>
      <c r="B166" s="226"/>
      <c r="C166" s="41" t="s">
        <v>272</v>
      </c>
      <c r="D166" s="227" t="s">
        <v>216</v>
      </c>
      <c r="E166" s="228"/>
      <c r="F166" s="47"/>
      <c r="G166" s="32" t="s">
        <v>249</v>
      </c>
      <c r="H166" s="259" t="s">
        <v>461</v>
      </c>
      <c r="I166" s="260"/>
      <c r="J166" s="260"/>
      <c r="K166" s="261"/>
      <c r="N166" s="150"/>
      <c r="O166" s="150"/>
      <c r="P166" s="150"/>
    </row>
    <row r="167" spans="1:16" s="2" customFormat="1" x14ac:dyDescent="0.2">
      <c r="A167" s="225" t="s">
        <v>81</v>
      </c>
      <c r="B167" s="226"/>
      <c r="C167" s="41" t="s">
        <v>272</v>
      </c>
      <c r="D167" s="227" t="s">
        <v>215</v>
      </c>
      <c r="E167" s="228"/>
      <c r="F167" s="47"/>
      <c r="G167" s="32" t="s">
        <v>249</v>
      </c>
      <c r="H167" s="259" t="s">
        <v>461</v>
      </c>
      <c r="I167" s="260"/>
      <c r="J167" s="260"/>
      <c r="K167" s="261"/>
      <c r="N167" s="150"/>
      <c r="O167" s="150"/>
      <c r="P167" s="150"/>
    </row>
    <row r="168" spans="1:16" s="2" customFormat="1" x14ac:dyDescent="0.2">
      <c r="A168" s="225" t="s">
        <v>82</v>
      </c>
      <c r="B168" s="226"/>
      <c r="C168" s="41" t="s">
        <v>272</v>
      </c>
      <c r="D168" s="227" t="s">
        <v>217</v>
      </c>
      <c r="E168" s="228"/>
      <c r="F168" s="47"/>
      <c r="G168" s="32" t="s">
        <v>249</v>
      </c>
      <c r="H168" s="259" t="s">
        <v>461</v>
      </c>
      <c r="I168" s="260"/>
      <c r="J168" s="260"/>
      <c r="K168" s="261"/>
      <c r="N168" s="150"/>
      <c r="O168" s="150"/>
      <c r="P168" s="150"/>
    </row>
    <row r="169" spans="1:16" s="2" customFormat="1" x14ac:dyDescent="0.2">
      <c r="A169" s="225" t="s">
        <v>83</v>
      </c>
      <c r="B169" s="226"/>
      <c r="C169" s="42" t="s">
        <v>272</v>
      </c>
      <c r="D169" s="227" t="s">
        <v>209</v>
      </c>
      <c r="E169" s="228"/>
      <c r="F169" s="47"/>
      <c r="G169" s="81" t="s">
        <v>249</v>
      </c>
      <c r="H169" s="259" t="s">
        <v>461</v>
      </c>
      <c r="I169" s="260"/>
      <c r="J169" s="260"/>
      <c r="K169" s="261"/>
      <c r="N169" s="150"/>
      <c r="O169" s="150"/>
      <c r="P169" s="150"/>
    </row>
    <row r="170" spans="1:16" s="2" customFormat="1" x14ac:dyDescent="0.2">
      <c r="A170" s="225" t="s">
        <v>84</v>
      </c>
      <c r="B170" s="226"/>
      <c r="C170" s="42" t="s">
        <v>272</v>
      </c>
      <c r="D170" s="95" t="s">
        <v>210</v>
      </c>
      <c r="E170" s="96"/>
      <c r="F170" s="47"/>
      <c r="G170" s="81" t="s">
        <v>249</v>
      </c>
      <c r="H170" s="259" t="s">
        <v>461</v>
      </c>
      <c r="I170" s="260"/>
      <c r="J170" s="260"/>
      <c r="K170" s="261"/>
      <c r="N170" s="150"/>
      <c r="O170" s="150"/>
      <c r="P170" s="150"/>
    </row>
    <row r="171" spans="1:16" s="2" customFormat="1" x14ac:dyDescent="0.2">
      <c r="A171" s="225" t="s">
        <v>222</v>
      </c>
      <c r="B171" s="226"/>
      <c r="C171" s="42" t="s">
        <v>272</v>
      </c>
      <c r="D171" s="95" t="s">
        <v>218</v>
      </c>
      <c r="E171" s="96"/>
      <c r="F171" s="47"/>
      <c r="G171" s="81" t="s">
        <v>249</v>
      </c>
      <c r="H171" s="259" t="s">
        <v>461</v>
      </c>
      <c r="I171" s="260"/>
      <c r="J171" s="260"/>
      <c r="K171" s="261"/>
      <c r="N171" s="150"/>
      <c r="O171" s="150"/>
      <c r="P171" s="150"/>
    </row>
    <row r="172" spans="1:16" s="2" customFormat="1" x14ac:dyDescent="0.2">
      <c r="A172" s="225" t="s">
        <v>223</v>
      </c>
      <c r="B172" s="226"/>
      <c r="C172" s="42" t="s">
        <v>272</v>
      </c>
      <c r="D172" s="95" t="s">
        <v>271</v>
      </c>
      <c r="E172" s="96"/>
      <c r="F172" s="47"/>
      <c r="G172" s="81" t="s">
        <v>249</v>
      </c>
      <c r="H172" s="259" t="s">
        <v>461</v>
      </c>
      <c r="I172" s="260"/>
      <c r="J172" s="260"/>
      <c r="K172" s="261"/>
      <c r="N172" s="150"/>
      <c r="O172" s="150"/>
      <c r="P172" s="150"/>
    </row>
    <row r="173" spans="1:16" s="2" customFormat="1" x14ac:dyDescent="0.2">
      <c r="A173" s="225" t="s">
        <v>224</v>
      </c>
      <c r="B173" s="226"/>
      <c r="C173" s="42" t="s">
        <v>272</v>
      </c>
      <c r="D173" s="95" t="s">
        <v>273</v>
      </c>
      <c r="E173" s="96"/>
      <c r="F173" s="47"/>
      <c r="G173" s="81" t="s">
        <v>249</v>
      </c>
      <c r="H173" s="259" t="s">
        <v>461</v>
      </c>
      <c r="I173" s="260"/>
      <c r="J173" s="260"/>
      <c r="K173" s="261"/>
      <c r="N173" s="150"/>
      <c r="O173" s="150"/>
      <c r="P173" s="150"/>
    </row>
    <row r="174" spans="1:16" s="2" customFormat="1" x14ac:dyDescent="0.2">
      <c r="A174" s="225" t="s">
        <v>278</v>
      </c>
      <c r="B174" s="226"/>
      <c r="C174" s="42" t="s">
        <v>272</v>
      </c>
      <c r="D174" s="233" t="s">
        <v>377</v>
      </c>
      <c r="E174" s="234"/>
      <c r="F174" s="47"/>
      <c r="G174" s="81" t="s">
        <v>249</v>
      </c>
      <c r="H174" s="259" t="s">
        <v>461</v>
      </c>
      <c r="I174" s="260"/>
      <c r="J174" s="260"/>
      <c r="K174" s="261"/>
      <c r="N174" s="150"/>
      <c r="O174" s="150"/>
      <c r="P174" s="150"/>
    </row>
    <row r="175" spans="1:16" s="2" customFormat="1" x14ac:dyDescent="0.2">
      <c r="A175" s="225" t="s">
        <v>279</v>
      </c>
      <c r="B175" s="226"/>
      <c r="C175" s="42" t="s">
        <v>272</v>
      </c>
      <c r="D175" s="233" t="s">
        <v>221</v>
      </c>
      <c r="E175" s="234"/>
      <c r="F175" s="47"/>
      <c r="G175" s="81" t="s">
        <v>249</v>
      </c>
      <c r="H175" s="259" t="s">
        <v>461</v>
      </c>
      <c r="I175" s="260"/>
      <c r="J175" s="260"/>
      <c r="K175" s="261"/>
      <c r="N175" s="150"/>
      <c r="O175" s="150"/>
      <c r="P175" s="150"/>
    </row>
    <row r="176" spans="1:16" s="2" customFormat="1" x14ac:dyDescent="0.2">
      <c r="A176" s="225" t="s">
        <v>280</v>
      </c>
      <c r="B176" s="226"/>
      <c r="C176" s="42" t="s">
        <v>272</v>
      </c>
      <c r="D176" s="233" t="s">
        <v>221</v>
      </c>
      <c r="E176" s="234"/>
      <c r="F176" s="47"/>
      <c r="G176" s="81" t="s">
        <v>249</v>
      </c>
      <c r="H176" s="259" t="s">
        <v>461</v>
      </c>
      <c r="I176" s="260"/>
      <c r="J176" s="260"/>
      <c r="K176" s="261"/>
      <c r="M176" s="11"/>
      <c r="N176" s="150"/>
      <c r="O176" s="150"/>
      <c r="P176" s="150"/>
    </row>
    <row r="177" spans="1:16" s="2" customFormat="1" x14ac:dyDescent="0.2">
      <c r="A177" s="225" t="s">
        <v>281</v>
      </c>
      <c r="B177" s="226"/>
      <c r="C177" s="42" t="s">
        <v>272</v>
      </c>
      <c r="D177" s="233" t="s">
        <v>221</v>
      </c>
      <c r="E177" s="234"/>
      <c r="F177" s="47"/>
      <c r="G177" s="81" t="s">
        <v>249</v>
      </c>
      <c r="H177" s="259" t="s">
        <v>461</v>
      </c>
      <c r="I177" s="260"/>
      <c r="J177" s="260"/>
      <c r="K177" s="261"/>
      <c r="N177" s="150"/>
      <c r="O177" s="150"/>
      <c r="P177" s="150"/>
    </row>
    <row r="178" spans="1:16" ht="13.5" thickBot="1" x14ac:dyDescent="0.25">
      <c r="A178" s="237" t="s">
        <v>282</v>
      </c>
      <c r="B178" s="238"/>
      <c r="C178" s="43" t="s">
        <v>272</v>
      </c>
      <c r="D178" s="239" t="s">
        <v>221</v>
      </c>
      <c r="E178" s="240"/>
      <c r="F178" s="53"/>
      <c r="G178" s="82" t="s">
        <v>249</v>
      </c>
      <c r="H178" s="262" t="s">
        <v>461</v>
      </c>
      <c r="I178" s="263"/>
      <c r="J178" s="263"/>
      <c r="K178" s="264"/>
      <c r="M178" s="48"/>
      <c r="N178" s="150"/>
      <c r="O178" s="150"/>
      <c r="P178" s="150"/>
    </row>
    <row r="179" spans="1:16" s="2" customFormat="1" x14ac:dyDescent="0.2">
      <c r="A179" s="3"/>
      <c r="B179" s="4"/>
      <c r="C179" s="4"/>
      <c r="D179" s="4"/>
      <c r="E179" s="4"/>
      <c r="F179" s="4"/>
      <c r="G179" s="4"/>
      <c r="H179" s="23"/>
      <c r="I179" s="23"/>
      <c r="J179" s="23"/>
      <c r="K179" s="23"/>
      <c r="N179" s="150"/>
      <c r="O179" s="150"/>
      <c r="P179" s="150"/>
    </row>
    <row r="180" spans="1:16" s="48" customFormat="1" ht="13.5" thickBot="1" x14ac:dyDescent="0.25">
      <c r="A180" s="5"/>
      <c r="H180" s="24"/>
      <c r="I180" s="24"/>
      <c r="J180" s="24"/>
      <c r="K180" s="24"/>
      <c r="M180" s="21"/>
      <c r="N180" s="150"/>
      <c r="O180" s="150"/>
      <c r="P180" s="150"/>
    </row>
    <row r="181" spans="1:16" s="2" customFormat="1" ht="22.15" customHeight="1" thickBot="1" x14ac:dyDescent="0.25">
      <c r="A181" s="130" t="s">
        <v>493</v>
      </c>
      <c r="B181" s="98"/>
      <c r="C181" s="98"/>
      <c r="D181" s="98"/>
      <c r="E181" s="98"/>
      <c r="F181" s="98"/>
      <c r="G181" s="98"/>
      <c r="H181" s="125" t="s">
        <v>494</v>
      </c>
      <c r="I181" s="125" t="s">
        <v>495</v>
      </c>
      <c r="J181" s="125" t="s">
        <v>496</v>
      </c>
      <c r="K181" s="126" t="s">
        <v>497</v>
      </c>
      <c r="M181" s="11"/>
      <c r="N181" s="150"/>
      <c r="O181" s="150"/>
      <c r="P181" s="150"/>
    </row>
    <row r="182" spans="1:16" s="21" customFormat="1" ht="79.5" customHeight="1" thickBot="1" x14ac:dyDescent="0.25">
      <c r="A182" s="19"/>
      <c r="B182" s="127" t="s">
        <v>152</v>
      </c>
      <c r="C182" s="128" t="s">
        <v>153</v>
      </c>
      <c r="D182" s="216" t="s">
        <v>154</v>
      </c>
      <c r="E182" s="217"/>
      <c r="F182" s="127" t="s">
        <v>213</v>
      </c>
      <c r="G182" s="127" t="s">
        <v>155</v>
      </c>
      <c r="H182" s="79" t="s">
        <v>498</v>
      </c>
      <c r="I182" s="79" t="s">
        <v>498</v>
      </c>
      <c r="J182" s="79" t="s">
        <v>498</v>
      </c>
      <c r="K182" s="79" t="s">
        <v>498</v>
      </c>
      <c r="M182" s="11"/>
      <c r="N182" s="150"/>
      <c r="O182" s="150"/>
      <c r="P182" s="150"/>
    </row>
    <row r="183" spans="1:16" x14ac:dyDescent="0.2">
      <c r="A183" s="231" t="s">
        <v>242</v>
      </c>
      <c r="B183" s="232"/>
      <c r="C183" s="131" t="s">
        <v>0</v>
      </c>
      <c r="D183" s="235" t="s">
        <v>221</v>
      </c>
      <c r="E183" s="236"/>
      <c r="F183" s="28"/>
      <c r="G183" s="132" t="s">
        <v>229</v>
      </c>
      <c r="H183" s="133" t="s">
        <v>461</v>
      </c>
      <c r="I183" s="133" t="s">
        <v>461</v>
      </c>
      <c r="J183" s="133" t="s">
        <v>461</v>
      </c>
      <c r="K183" s="133" t="s">
        <v>461</v>
      </c>
      <c r="N183" s="150"/>
      <c r="O183" s="150"/>
      <c r="P183" s="150"/>
    </row>
    <row r="184" spans="1:16" x14ac:dyDescent="0.2">
      <c r="A184" s="241" t="s">
        <v>243</v>
      </c>
      <c r="B184" s="242"/>
      <c r="C184" s="41" t="s">
        <v>1</v>
      </c>
      <c r="D184" s="243" t="s">
        <v>221</v>
      </c>
      <c r="E184" s="244"/>
      <c r="F184" s="72"/>
      <c r="G184" s="50" t="s">
        <v>227</v>
      </c>
      <c r="H184" s="179"/>
      <c r="I184" s="179"/>
      <c r="J184" s="179"/>
      <c r="K184" s="179"/>
      <c r="N184" s="150"/>
      <c r="O184" s="150"/>
      <c r="P184" s="150"/>
    </row>
    <row r="185" spans="1:16" x14ac:dyDescent="0.2">
      <c r="A185" s="241" t="s">
        <v>244</v>
      </c>
      <c r="B185" s="242"/>
      <c r="C185" s="41" t="s">
        <v>225</v>
      </c>
      <c r="D185" s="243" t="s">
        <v>221</v>
      </c>
      <c r="E185" s="244"/>
      <c r="F185" s="72"/>
      <c r="G185" s="50" t="s">
        <v>229</v>
      </c>
      <c r="H185" s="134" t="s">
        <v>461</v>
      </c>
      <c r="I185" s="134" t="s">
        <v>461</v>
      </c>
      <c r="J185" s="134" t="s">
        <v>461</v>
      </c>
      <c r="K185" s="134" t="s">
        <v>461</v>
      </c>
      <c r="N185" s="150"/>
      <c r="O185" s="150"/>
      <c r="P185" s="150"/>
    </row>
    <row r="186" spans="1:16" ht="12.75" customHeight="1" x14ac:dyDescent="0.2">
      <c r="A186" s="241" t="s">
        <v>245</v>
      </c>
      <c r="B186" s="242"/>
      <c r="C186" s="41" t="s">
        <v>226</v>
      </c>
      <c r="D186" s="243" t="s">
        <v>221</v>
      </c>
      <c r="E186" s="244"/>
      <c r="F186" s="72"/>
      <c r="G186" s="50" t="s">
        <v>229</v>
      </c>
      <c r="H186" s="134" t="s">
        <v>461</v>
      </c>
      <c r="I186" s="134" t="s">
        <v>461</v>
      </c>
      <c r="J186" s="134" t="s">
        <v>461</v>
      </c>
      <c r="K186" s="134" t="s">
        <v>461</v>
      </c>
      <c r="N186" s="150"/>
      <c r="O186" s="150"/>
      <c r="P186" s="150"/>
    </row>
    <row r="187" spans="1:16" x14ac:dyDescent="0.2">
      <c r="A187" s="241" t="s">
        <v>246</v>
      </c>
      <c r="B187" s="242"/>
      <c r="C187" s="41" t="s">
        <v>2</v>
      </c>
      <c r="D187" s="243" t="s">
        <v>221</v>
      </c>
      <c r="E187" s="244"/>
      <c r="F187" s="72"/>
      <c r="G187" s="50" t="s">
        <v>227</v>
      </c>
      <c r="H187" s="179"/>
      <c r="I187" s="179"/>
      <c r="J187" s="179"/>
      <c r="K187" s="179"/>
      <c r="N187" s="150"/>
      <c r="O187" s="150"/>
      <c r="P187" s="150"/>
    </row>
    <row r="188" spans="1:16" x14ac:dyDescent="0.2">
      <c r="A188" s="241" t="s">
        <v>247</v>
      </c>
      <c r="B188" s="242"/>
      <c r="C188" s="41" t="s">
        <v>151</v>
      </c>
      <c r="D188" s="243" t="s">
        <v>221</v>
      </c>
      <c r="E188" s="244"/>
      <c r="F188" s="72"/>
      <c r="G188" s="50" t="s">
        <v>229</v>
      </c>
      <c r="H188" s="134" t="s">
        <v>461</v>
      </c>
      <c r="I188" s="134" t="s">
        <v>461</v>
      </c>
      <c r="J188" s="134" t="s">
        <v>461</v>
      </c>
      <c r="K188" s="134" t="s">
        <v>461</v>
      </c>
      <c r="N188" s="150"/>
      <c r="O188" s="150"/>
      <c r="P188" s="150"/>
    </row>
    <row r="189" spans="1:16" x14ac:dyDescent="0.2">
      <c r="A189" s="241" t="s">
        <v>248</v>
      </c>
      <c r="B189" s="242"/>
      <c r="C189" s="42" t="s">
        <v>88</v>
      </c>
      <c r="D189" s="243" t="s">
        <v>221</v>
      </c>
      <c r="E189" s="244"/>
      <c r="F189" s="72"/>
      <c r="G189" s="50" t="s">
        <v>500</v>
      </c>
      <c r="H189" s="179"/>
      <c r="I189" s="179"/>
      <c r="J189" s="180"/>
      <c r="K189" s="180"/>
      <c r="N189" s="150"/>
      <c r="O189" s="150"/>
      <c r="P189" s="150"/>
    </row>
    <row r="190" spans="1:16" x14ac:dyDescent="0.2">
      <c r="A190" s="241" t="s">
        <v>283</v>
      </c>
      <c r="B190" s="242"/>
      <c r="C190" s="42" t="s">
        <v>219</v>
      </c>
      <c r="D190" s="243" t="s">
        <v>221</v>
      </c>
      <c r="E190" s="244"/>
      <c r="F190" s="72"/>
      <c r="G190" s="50" t="s">
        <v>229</v>
      </c>
      <c r="H190" s="134" t="s">
        <v>461</v>
      </c>
      <c r="I190" s="134" t="s">
        <v>461</v>
      </c>
      <c r="J190" s="134" t="s">
        <v>461</v>
      </c>
      <c r="K190" s="134" t="s">
        <v>461</v>
      </c>
      <c r="N190" s="150"/>
      <c r="O190" s="150"/>
      <c r="P190" s="150"/>
    </row>
    <row r="191" spans="1:16" x14ac:dyDescent="0.2">
      <c r="A191" s="241" t="s">
        <v>284</v>
      </c>
      <c r="B191" s="242"/>
      <c r="C191" s="42" t="s">
        <v>219</v>
      </c>
      <c r="D191" s="243" t="s">
        <v>221</v>
      </c>
      <c r="E191" s="244"/>
      <c r="F191" s="72"/>
      <c r="G191" s="50" t="s">
        <v>229</v>
      </c>
      <c r="H191" s="134" t="s">
        <v>461</v>
      </c>
      <c r="I191" s="134" t="s">
        <v>461</v>
      </c>
      <c r="J191" s="134" t="s">
        <v>461</v>
      </c>
      <c r="K191" s="134" t="s">
        <v>461</v>
      </c>
      <c r="N191" s="150"/>
      <c r="O191" s="150"/>
      <c r="P191" s="150"/>
    </row>
    <row r="192" spans="1:16" ht="13.5" thickBot="1" x14ac:dyDescent="0.25">
      <c r="A192" s="245" t="s">
        <v>285</v>
      </c>
      <c r="B192" s="246"/>
      <c r="C192" s="43" t="s">
        <v>219</v>
      </c>
      <c r="D192" s="247" t="s">
        <v>221</v>
      </c>
      <c r="E192" s="248"/>
      <c r="F192" s="135"/>
      <c r="G192" s="114" t="s">
        <v>229</v>
      </c>
      <c r="H192" s="136" t="s">
        <v>461</v>
      </c>
      <c r="I192" s="136" t="s">
        <v>461</v>
      </c>
      <c r="J192" s="136" t="s">
        <v>461</v>
      </c>
      <c r="K192" s="136" t="s">
        <v>461</v>
      </c>
      <c r="N192" s="150"/>
      <c r="O192" s="150"/>
      <c r="P192" s="150"/>
    </row>
    <row r="193" spans="1:14" x14ac:dyDescent="0.2">
      <c r="A193" s="44"/>
      <c r="B193" s="10"/>
      <c r="C193" s="10"/>
      <c r="D193" s="10"/>
      <c r="E193" s="10"/>
      <c r="F193" s="10"/>
      <c r="G193" s="10"/>
      <c r="H193" s="45"/>
      <c r="I193" s="45"/>
      <c r="J193" s="45"/>
      <c r="K193" s="45"/>
    </row>
    <row r="194" spans="1:14" ht="13.5" thickBot="1" x14ac:dyDescent="0.25">
      <c r="A194" s="13"/>
      <c r="C194" s="12"/>
      <c r="D194" s="12"/>
      <c r="E194" s="12"/>
      <c r="F194" s="12"/>
      <c r="G194" s="12"/>
      <c r="H194" s="36"/>
      <c r="I194" s="36"/>
      <c r="J194" s="36"/>
      <c r="K194" s="36"/>
    </row>
    <row r="195" spans="1:14" ht="12.75" customHeight="1" x14ac:dyDescent="0.2">
      <c r="G195" s="164"/>
      <c r="H195" s="289">
        <f>SUM(H184+H187+H189)/3*0.1</f>
        <v>0</v>
      </c>
      <c r="I195" s="289">
        <f>SUM(I184+I187+I189)/3*0.2</f>
        <v>0</v>
      </c>
      <c r="J195" s="289">
        <f>SUM(J184+J187+J189)/3*0.3</f>
        <v>0</v>
      </c>
      <c r="K195" s="289">
        <f>SUM(K184+K187+K189)/3*0.4</f>
        <v>0</v>
      </c>
    </row>
    <row r="196" spans="1:14" ht="13.5" thickBot="1" x14ac:dyDescent="0.25">
      <c r="F196" s="163"/>
      <c r="G196" s="164"/>
      <c r="H196" s="290"/>
      <c r="I196" s="290"/>
      <c r="J196" s="290"/>
      <c r="K196" s="290"/>
    </row>
    <row r="197" spans="1:14" ht="13.5" thickBot="1" x14ac:dyDescent="0.25"/>
    <row r="198" spans="1:14" ht="12.75" customHeight="1" x14ac:dyDescent="0.2">
      <c r="F198" s="208"/>
      <c r="G198" s="209"/>
      <c r="H198" s="289">
        <f>H195+H160</f>
        <v>0</v>
      </c>
      <c r="I198" s="289">
        <f t="shared" ref="I198:K198" si="0">I195+I160</f>
        <v>0</v>
      </c>
      <c r="J198" s="289">
        <f t="shared" si="0"/>
        <v>0</v>
      </c>
      <c r="K198" s="289">
        <f t="shared" si="0"/>
        <v>0</v>
      </c>
      <c r="M198" s="255">
        <v>3</v>
      </c>
      <c r="N198" s="257" t="s">
        <v>512</v>
      </c>
    </row>
    <row r="199" spans="1:14" ht="12.95" customHeight="1" thickBot="1" x14ac:dyDescent="0.25">
      <c r="F199" s="208"/>
      <c r="G199" s="209"/>
      <c r="H199" s="290"/>
      <c r="I199" s="290"/>
      <c r="J199" s="290"/>
      <c r="K199" s="290"/>
      <c r="M199" s="256"/>
      <c r="N199" s="258"/>
    </row>
    <row r="203" spans="1:14" x14ac:dyDescent="0.2">
      <c r="H203" s="207"/>
    </row>
    <row r="204" spans="1:14" x14ac:dyDescent="0.2">
      <c r="H204" s="207"/>
    </row>
  </sheetData>
  <mergeCells count="232">
    <mergeCell ref="M198:M199"/>
    <mergeCell ref="N198:N199"/>
    <mergeCell ref="H165:K165"/>
    <mergeCell ref="H166:K166"/>
    <mergeCell ref="H167:K167"/>
    <mergeCell ref="H168:K168"/>
    <mergeCell ref="H169:K169"/>
    <mergeCell ref="H170:K170"/>
    <mergeCell ref="H171:K171"/>
    <mergeCell ref="H172:K172"/>
    <mergeCell ref="H173:K173"/>
    <mergeCell ref="H195:H196"/>
    <mergeCell ref="I195:I196"/>
    <mergeCell ref="J195:J196"/>
    <mergeCell ref="K195:K196"/>
    <mergeCell ref="H178:K178"/>
    <mergeCell ref="H174:K174"/>
    <mergeCell ref="H175:K175"/>
    <mergeCell ref="H176:K176"/>
    <mergeCell ref="H177:K177"/>
    <mergeCell ref="H198:H199"/>
    <mergeCell ref="I198:I199"/>
    <mergeCell ref="J198:J199"/>
    <mergeCell ref="K198:K199"/>
    <mergeCell ref="D131:E131"/>
    <mergeCell ref="D132:E132"/>
    <mergeCell ref="D133:E133"/>
    <mergeCell ref="D134:E134"/>
    <mergeCell ref="D136:E136"/>
    <mergeCell ref="D128:E128"/>
    <mergeCell ref="D129:E129"/>
    <mergeCell ref="D130:E130"/>
    <mergeCell ref="D117:E117"/>
    <mergeCell ref="D118:E118"/>
    <mergeCell ref="D121:E121"/>
    <mergeCell ref="D135:E135"/>
    <mergeCell ref="D122:E122"/>
    <mergeCell ref="D123:E123"/>
    <mergeCell ref="D120:E120"/>
    <mergeCell ref="D126:E126"/>
    <mergeCell ref="D119:E119"/>
    <mergeCell ref="D125:E125"/>
    <mergeCell ref="D127:E127"/>
    <mergeCell ref="D139:E139"/>
    <mergeCell ref="D150:E150"/>
    <mergeCell ref="D154:E154"/>
    <mergeCell ref="H163:K163"/>
    <mergeCell ref="H164:K164"/>
    <mergeCell ref="D137:E137"/>
    <mergeCell ref="D138:E138"/>
    <mergeCell ref="D140:E140"/>
    <mergeCell ref="D141:E141"/>
    <mergeCell ref="D142:E142"/>
    <mergeCell ref="H160:H161"/>
    <mergeCell ref="I160:I161"/>
    <mergeCell ref="J160:J161"/>
    <mergeCell ref="K160:K161"/>
    <mergeCell ref="A189:B189"/>
    <mergeCell ref="D189:E189"/>
    <mergeCell ref="A190:B190"/>
    <mergeCell ref="D190:E190"/>
    <mergeCell ref="A191:B191"/>
    <mergeCell ref="D191:E191"/>
    <mergeCell ref="A192:B192"/>
    <mergeCell ref="D192:E192"/>
    <mergeCell ref="A184:B184"/>
    <mergeCell ref="D184:E184"/>
    <mergeCell ref="A185:B185"/>
    <mergeCell ref="D185:E185"/>
    <mergeCell ref="A186:B186"/>
    <mergeCell ref="D186:E186"/>
    <mergeCell ref="A187:B187"/>
    <mergeCell ref="D187:E187"/>
    <mergeCell ref="A188:B188"/>
    <mergeCell ref="D188:E188"/>
    <mergeCell ref="A183:B183"/>
    <mergeCell ref="D167:E167"/>
    <mergeCell ref="A168:B168"/>
    <mergeCell ref="D168:E168"/>
    <mergeCell ref="A169:B169"/>
    <mergeCell ref="D169:E169"/>
    <mergeCell ref="A173:B173"/>
    <mergeCell ref="A174:B174"/>
    <mergeCell ref="A175:B175"/>
    <mergeCell ref="A170:B170"/>
    <mergeCell ref="A171:B171"/>
    <mergeCell ref="A172:B172"/>
    <mergeCell ref="D174:E174"/>
    <mergeCell ref="D175:E175"/>
    <mergeCell ref="A176:B176"/>
    <mergeCell ref="D176:E176"/>
    <mergeCell ref="D183:E183"/>
    <mergeCell ref="A177:B177"/>
    <mergeCell ref="D177:E177"/>
    <mergeCell ref="A178:B178"/>
    <mergeCell ref="D178:E178"/>
    <mergeCell ref="D182:E182"/>
    <mergeCell ref="A166:B166"/>
    <mergeCell ref="D166:E166"/>
    <mergeCell ref="A167:B167"/>
    <mergeCell ref="D153:E153"/>
    <mergeCell ref="D155:E155"/>
    <mergeCell ref="D143:E143"/>
    <mergeCell ref="D144:E144"/>
    <mergeCell ref="D151:E151"/>
    <mergeCell ref="D152:E152"/>
    <mergeCell ref="D145:E145"/>
    <mergeCell ref="D146:E146"/>
    <mergeCell ref="D147:E147"/>
    <mergeCell ref="D148:E148"/>
    <mergeCell ref="D149:E149"/>
    <mergeCell ref="D156:E156"/>
    <mergeCell ref="D157:E157"/>
    <mergeCell ref="D158:E158"/>
    <mergeCell ref="D164:E164"/>
    <mergeCell ref="A165:B165"/>
    <mergeCell ref="D165:E165"/>
    <mergeCell ref="D111:E111"/>
    <mergeCell ref="D112:E112"/>
    <mergeCell ref="D113:E113"/>
    <mergeCell ref="D114:E114"/>
    <mergeCell ref="D115:E115"/>
    <mergeCell ref="D116:E116"/>
    <mergeCell ref="D124:E124"/>
    <mergeCell ref="D105:E105"/>
    <mergeCell ref="D106:E106"/>
    <mergeCell ref="D107:E107"/>
    <mergeCell ref="D108:E108"/>
    <mergeCell ref="D109:E109"/>
    <mergeCell ref="D110:E110"/>
    <mergeCell ref="D99:E99"/>
    <mergeCell ref="D100:E100"/>
    <mergeCell ref="D102:E102"/>
    <mergeCell ref="D103:E103"/>
    <mergeCell ref="D104:E104"/>
    <mergeCell ref="D93:E93"/>
    <mergeCell ref="D94:E94"/>
    <mergeCell ref="D95:E95"/>
    <mergeCell ref="D96:E96"/>
    <mergeCell ref="D98:E98"/>
    <mergeCell ref="D97:E97"/>
    <mergeCell ref="D101:E101"/>
    <mergeCell ref="D87:E87"/>
    <mergeCell ref="D89:E89"/>
    <mergeCell ref="D90:E90"/>
    <mergeCell ref="D91:E91"/>
    <mergeCell ref="D92:E92"/>
    <mergeCell ref="D81:E81"/>
    <mergeCell ref="D82:E82"/>
    <mergeCell ref="D83:E83"/>
    <mergeCell ref="D84:E84"/>
    <mergeCell ref="D85:E85"/>
    <mergeCell ref="D86:E86"/>
    <mergeCell ref="D88:E88"/>
    <mergeCell ref="D75:E75"/>
    <mergeCell ref="D76:E76"/>
    <mergeCell ref="D77:E77"/>
    <mergeCell ref="D78:E78"/>
    <mergeCell ref="D79:E79"/>
    <mergeCell ref="D80:E80"/>
    <mergeCell ref="D69:E69"/>
    <mergeCell ref="D70:E70"/>
    <mergeCell ref="D71:E71"/>
    <mergeCell ref="D72:E72"/>
    <mergeCell ref="D73:E73"/>
    <mergeCell ref="D74:E74"/>
    <mergeCell ref="D64:E64"/>
    <mergeCell ref="D65:E65"/>
    <mergeCell ref="D66:E66"/>
    <mergeCell ref="D67:E67"/>
    <mergeCell ref="D68:E68"/>
    <mergeCell ref="D54:E54"/>
    <mergeCell ref="D55:E55"/>
    <mergeCell ref="D56:E56"/>
    <mergeCell ref="D57:E57"/>
    <mergeCell ref="D61:E61"/>
    <mergeCell ref="D62:E62"/>
    <mergeCell ref="D58:E58"/>
    <mergeCell ref="D59:E59"/>
    <mergeCell ref="D60:E60"/>
    <mergeCell ref="D52:E52"/>
    <mergeCell ref="D53:E53"/>
    <mergeCell ref="D42:E42"/>
    <mergeCell ref="D43:E43"/>
    <mergeCell ref="D44:E44"/>
    <mergeCell ref="D45:E45"/>
    <mergeCell ref="D46:E46"/>
    <mergeCell ref="D47:E47"/>
    <mergeCell ref="D63:E63"/>
    <mergeCell ref="D32:E32"/>
    <mergeCell ref="D33:E33"/>
    <mergeCell ref="D34:E34"/>
    <mergeCell ref="D35:E35"/>
    <mergeCell ref="D38:E38"/>
    <mergeCell ref="D48:E48"/>
    <mergeCell ref="D49:E49"/>
    <mergeCell ref="D50:E50"/>
    <mergeCell ref="D51:E51"/>
    <mergeCell ref="B5:C5"/>
    <mergeCell ref="B7:C7"/>
    <mergeCell ref="D9:E9"/>
    <mergeCell ref="D10:E10"/>
    <mergeCell ref="D11:E11"/>
    <mergeCell ref="A8:G8"/>
    <mergeCell ref="D12:E12"/>
    <mergeCell ref="D13:E13"/>
    <mergeCell ref="D14:E14"/>
    <mergeCell ref="D5:E5"/>
    <mergeCell ref="H203:H204"/>
    <mergeCell ref="F198:G199"/>
    <mergeCell ref="D16:E16"/>
    <mergeCell ref="D17:E17"/>
    <mergeCell ref="D15:E15"/>
    <mergeCell ref="D24:E24"/>
    <mergeCell ref="D25:E25"/>
    <mergeCell ref="D26:E26"/>
    <mergeCell ref="D27:E27"/>
    <mergeCell ref="D28:E28"/>
    <mergeCell ref="D29:E29"/>
    <mergeCell ref="D18:E18"/>
    <mergeCell ref="D19:E19"/>
    <mergeCell ref="D20:E20"/>
    <mergeCell ref="D21:E21"/>
    <mergeCell ref="D22:E22"/>
    <mergeCell ref="D23:E23"/>
    <mergeCell ref="D36:E36"/>
    <mergeCell ref="D37:E37"/>
    <mergeCell ref="D39:E39"/>
    <mergeCell ref="D40:E40"/>
    <mergeCell ref="D41:E41"/>
    <mergeCell ref="D30:E30"/>
    <mergeCell ref="D31:E31"/>
  </mergeCells>
  <phoneticPr fontId="1" type="noConversion"/>
  <pageMargins left="0.70866141732283472" right="0.70866141732283472" top="0.74803149606299213" bottom="0.74803149606299213" header="0.31496062992125984" footer="0.31496062992125984"/>
  <pageSetup paperSize="8" scale="79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39F53-9891-44E9-962E-3142276F3205}">
  <dimension ref="A1:L39"/>
  <sheetViews>
    <sheetView showGridLines="0" zoomScale="80" zoomScaleNormal="80" workbookViewId="0">
      <selection activeCell="H10" sqref="H10:H13"/>
    </sheetView>
  </sheetViews>
  <sheetFormatPr defaultColWidth="9.140625" defaultRowHeight="12.75" x14ac:dyDescent="0.2"/>
  <cols>
    <col min="1" max="1" width="1.140625" style="11" customWidth="1"/>
    <col min="2" max="2" width="12.7109375" style="12" customWidth="1"/>
    <col min="3" max="3" width="30.5703125" style="14" bestFit="1" customWidth="1"/>
    <col min="4" max="4" width="61.28515625" style="14" customWidth="1"/>
    <col min="5" max="5" width="67" style="14" customWidth="1"/>
    <col min="6" max="6" width="13.42578125" style="14" bestFit="1" customWidth="1"/>
    <col min="7" max="7" width="10.7109375" style="14" customWidth="1"/>
    <col min="8" max="8" width="22" style="11" bestFit="1" customWidth="1"/>
    <col min="9" max="9" width="9.140625" style="11"/>
    <col min="10" max="10" width="10.7109375" style="11" customWidth="1"/>
    <col min="11" max="11" width="16.7109375" style="11" customWidth="1"/>
    <col min="12" max="12" width="8.85546875" style="11" bestFit="1" customWidth="1"/>
    <col min="13" max="16384" width="9.140625" style="11"/>
  </cols>
  <sheetData>
    <row r="1" spans="1:12" s="48" customFormat="1" x14ac:dyDescent="0.2">
      <c r="F1" s="27"/>
      <c r="G1" s="27"/>
    </row>
    <row r="2" spans="1:12" s="25" customFormat="1" ht="25.5" customHeight="1" x14ac:dyDescent="0.25">
      <c r="B2" s="26" t="s">
        <v>506</v>
      </c>
      <c r="C2" s="26"/>
      <c r="D2" s="26" t="s">
        <v>507</v>
      </c>
      <c r="E2" s="89"/>
      <c r="F2" s="90"/>
      <c r="G2" s="90"/>
      <c r="H2" s="90"/>
    </row>
    <row r="3" spans="1:12" s="25" customFormat="1" ht="25.5" customHeight="1" x14ac:dyDescent="0.25">
      <c r="B3" s="26" t="s">
        <v>163</v>
      </c>
      <c r="D3" s="159" t="s">
        <v>212</v>
      </c>
      <c r="F3" s="90"/>
      <c r="G3" s="90"/>
    </row>
    <row r="4" spans="1:12" s="25" customFormat="1" ht="25.5" customHeight="1" x14ac:dyDescent="0.25">
      <c r="B4" s="26" t="s">
        <v>164</v>
      </c>
      <c r="D4" s="159" t="s">
        <v>286</v>
      </c>
      <c r="E4" s="49"/>
      <c r="F4" s="108"/>
      <c r="G4" s="108"/>
    </row>
    <row r="5" spans="1:12" s="25" customFormat="1" ht="25.5" customHeight="1" x14ac:dyDescent="0.25">
      <c r="B5" s="202" t="s">
        <v>165</v>
      </c>
      <c r="C5" s="202"/>
      <c r="D5" s="104"/>
      <c r="F5" s="108"/>
      <c r="G5" s="108"/>
    </row>
    <row r="6" spans="1:12" s="25" customFormat="1" ht="25.5" customHeight="1" x14ac:dyDescent="0.25">
      <c r="A6" s="202" t="s">
        <v>516</v>
      </c>
      <c r="B6" s="202"/>
      <c r="E6" s="38"/>
      <c r="F6" s="90"/>
      <c r="G6" s="90"/>
    </row>
    <row r="7" spans="1:12" s="25" customFormat="1" ht="25.5" customHeight="1" thickBot="1" x14ac:dyDescent="0.3">
      <c r="B7" s="202"/>
      <c r="C7" s="202"/>
      <c r="D7" s="159"/>
      <c r="E7" s="38"/>
      <c r="F7" s="90"/>
      <c r="G7" s="90"/>
    </row>
    <row r="8" spans="1:12" s="137" customFormat="1" ht="22.15" customHeight="1" thickBot="1" x14ac:dyDescent="0.3">
      <c r="A8" s="130" t="s">
        <v>211</v>
      </c>
      <c r="B8" s="138"/>
      <c r="C8" s="138"/>
      <c r="D8" s="138"/>
      <c r="E8" s="139"/>
      <c r="F8" s="139"/>
      <c r="G8" s="138"/>
      <c r="H8" s="126" t="s">
        <v>499</v>
      </c>
    </row>
    <row r="9" spans="1:12" s="46" customFormat="1" ht="78.75" customHeight="1" thickBot="1" x14ac:dyDescent="0.25">
      <c r="A9" s="141"/>
      <c r="B9" s="142"/>
      <c r="C9" s="158" t="s">
        <v>153</v>
      </c>
      <c r="D9" s="157" t="s">
        <v>154</v>
      </c>
      <c r="E9" s="143"/>
      <c r="F9" s="148" t="s">
        <v>213</v>
      </c>
      <c r="G9" s="158" t="s">
        <v>155</v>
      </c>
      <c r="H9" s="79" t="s">
        <v>498</v>
      </c>
      <c r="J9" s="165" t="s">
        <v>509</v>
      </c>
      <c r="K9" s="166" t="s">
        <v>510</v>
      </c>
      <c r="L9" s="167" t="s">
        <v>511</v>
      </c>
    </row>
    <row r="10" spans="1:12" ht="13.5" customHeight="1" x14ac:dyDescent="0.2">
      <c r="A10" s="6"/>
      <c r="B10" s="52" t="s">
        <v>287</v>
      </c>
      <c r="C10" s="162" t="s">
        <v>288</v>
      </c>
      <c r="D10" s="267" t="s">
        <v>501</v>
      </c>
      <c r="E10" s="268"/>
      <c r="F10" s="140"/>
      <c r="G10" s="52" t="s">
        <v>289</v>
      </c>
      <c r="H10" s="178"/>
      <c r="J10" s="199">
        <v>4</v>
      </c>
      <c r="K10" s="286">
        <f>SUM(H10:H32)/15</f>
        <v>0</v>
      </c>
      <c r="L10" s="199" t="s">
        <v>513</v>
      </c>
    </row>
    <row r="11" spans="1:12" customFormat="1" ht="13.5" customHeight="1" x14ac:dyDescent="0.2">
      <c r="A11" s="60"/>
      <c r="B11" s="32"/>
      <c r="C11" s="99"/>
      <c r="D11" s="99"/>
      <c r="E11" s="147"/>
      <c r="F11" s="99"/>
      <c r="G11" s="62"/>
      <c r="H11" s="187"/>
      <c r="J11" s="200"/>
      <c r="K11" s="287"/>
      <c r="L11" s="200"/>
    </row>
    <row r="12" spans="1:12" customFormat="1" ht="13.5" customHeight="1" x14ac:dyDescent="0.2">
      <c r="A12" s="59"/>
      <c r="B12" s="66" t="s">
        <v>294</v>
      </c>
      <c r="C12" s="88" t="s">
        <v>295</v>
      </c>
      <c r="D12" s="265" t="s">
        <v>453</v>
      </c>
      <c r="E12" s="266"/>
      <c r="F12" s="106"/>
      <c r="G12" s="121" t="s">
        <v>289</v>
      </c>
      <c r="H12" s="179"/>
      <c r="J12" s="200"/>
      <c r="K12" s="287"/>
      <c r="L12" s="200"/>
    </row>
    <row r="13" spans="1:12" customFormat="1" ht="13.5" customHeight="1" x14ac:dyDescent="0.2">
      <c r="A13" s="59"/>
      <c r="B13" s="66" t="s">
        <v>296</v>
      </c>
      <c r="C13" s="88" t="s">
        <v>295</v>
      </c>
      <c r="D13" s="265" t="s">
        <v>454</v>
      </c>
      <c r="E13" s="266"/>
      <c r="F13" s="106"/>
      <c r="G13" s="121" t="s">
        <v>289</v>
      </c>
      <c r="H13" s="179"/>
      <c r="J13" s="200"/>
      <c r="K13" s="287"/>
      <c r="L13" s="200"/>
    </row>
    <row r="14" spans="1:12" customFormat="1" ht="13.5" customHeight="1" x14ac:dyDescent="0.2">
      <c r="A14" s="60"/>
      <c r="B14" s="32"/>
      <c r="C14" s="99"/>
      <c r="D14" s="99"/>
      <c r="E14" s="147"/>
      <c r="F14" s="99"/>
      <c r="G14" s="62"/>
      <c r="H14" s="187"/>
      <c r="J14" s="200"/>
      <c r="K14" s="287"/>
      <c r="L14" s="200"/>
    </row>
    <row r="15" spans="1:12" customFormat="1" ht="13.5" customHeight="1" x14ac:dyDescent="0.2">
      <c r="A15" s="60"/>
      <c r="B15" s="32"/>
      <c r="C15" s="99"/>
      <c r="D15" s="99"/>
      <c r="E15" s="147"/>
      <c r="F15" s="99"/>
      <c r="G15" s="62"/>
      <c r="H15" s="187"/>
      <c r="J15" s="200"/>
      <c r="K15" s="287"/>
      <c r="L15" s="200"/>
    </row>
    <row r="16" spans="1:12" customFormat="1" ht="13.5" customHeight="1" x14ac:dyDescent="0.2">
      <c r="A16" s="59"/>
      <c r="B16" s="66" t="s">
        <v>385</v>
      </c>
      <c r="C16" s="88" t="s">
        <v>291</v>
      </c>
      <c r="D16" s="61" t="s">
        <v>297</v>
      </c>
      <c r="E16" s="124"/>
      <c r="F16" s="106"/>
      <c r="G16" s="109" t="s">
        <v>292</v>
      </c>
      <c r="H16" s="179">
        <v>0</v>
      </c>
      <c r="J16" s="200"/>
      <c r="K16" s="287"/>
      <c r="L16" s="200"/>
    </row>
    <row r="17" spans="1:12" customFormat="1" ht="13.5" customHeight="1" x14ac:dyDescent="0.2">
      <c r="A17" s="60"/>
      <c r="B17" s="32"/>
      <c r="C17" s="99"/>
      <c r="D17" s="99"/>
      <c r="E17" s="147"/>
      <c r="F17" s="99"/>
      <c r="G17" s="62"/>
      <c r="H17" s="187"/>
      <c r="J17" s="200"/>
      <c r="K17" s="287"/>
      <c r="L17" s="200"/>
    </row>
    <row r="18" spans="1:12" customFormat="1" ht="13.5" customHeight="1" x14ac:dyDescent="0.2">
      <c r="A18" s="59"/>
      <c r="B18" s="66" t="s">
        <v>476</v>
      </c>
      <c r="C18" s="88" t="s">
        <v>291</v>
      </c>
      <c r="D18" s="205" t="s">
        <v>477</v>
      </c>
      <c r="E18" s="206"/>
      <c r="F18" s="106"/>
      <c r="G18" s="109" t="s">
        <v>290</v>
      </c>
      <c r="H18" s="179">
        <v>0</v>
      </c>
      <c r="J18" s="200"/>
      <c r="K18" s="287"/>
      <c r="L18" s="200"/>
    </row>
    <row r="19" spans="1:12" customFormat="1" ht="13.5" customHeight="1" x14ac:dyDescent="0.2">
      <c r="A19" s="59"/>
      <c r="B19" s="66" t="s">
        <v>478</v>
      </c>
      <c r="C19" s="88" t="s">
        <v>291</v>
      </c>
      <c r="D19" s="205" t="s">
        <v>479</v>
      </c>
      <c r="E19" s="206"/>
      <c r="F19" s="106"/>
      <c r="G19" s="109" t="s">
        <v>293</v>
      </c>
      <c r="H19" s="179">
        <v>0</v>
      </c>
      <c r="J19" s="200"/>
      <c r="K19" s="287"/>
      <c r="L19" s="200"/>
    </row>
    <row r="20" spans="1:12" customFormat="1" ht="13.5" customHeight="1" x14ac:dyDescent="0.2">
      <c r="A20" s="60"/>
      <c r="B20" s="32"/>
      <c r="C20" s="99"/>
      <c r="D20" s="99"/>
      <c r="E20" s="147"/>
      <c r="F20" s="99"/>
      <c r="G20" s="62"/>
      <c r="H20" s="187"/>
      <c r="J20" s="200"/>
      <c r="K20" s="287"/>
      <c r="L20" s="200"/>
    </row>
    <row r="21" spans="1:12" customFormat="1" ht="13.5" customHeight="1" x14ac:dyDescent="0.2">
      <c r="A21" s="59"/>
      <c r="B21" s="66" t="s">
        <v>480</v>
      </c>
      <c r="C21" s="88" t="s">
        <v>291</v>
      </c>
      <c r="D21" s="205" t="s">
        <v>481</v>
      </c>
      <c r="E21" s="206"/>
      <c r="F21" s="106"/>
      <c r="G21" s="109" t="s">
        <v>290</v>
      </c>
      <c r="H21" s="179">
        <v>0</v>
      </c>
      <c r="J21" s="200"/>
      <c r="K21" s="287"/>
      <c r="L21" s="200"/>
    </row>
    <row r="22" spans="1:12" customFormat="1" ht="13.5" customHeight="1" x14ac:dyDescent="0.2">
      <c r="A22" s="59"/>
      <c r="B22" s="66" t="s">
        <v>482</v>
      </c>
      <c r="C22" s="88" t="s">
        <v>291</v>
      </c>
      <c r="D22" s="205" t="s">
        <v>483</v>
      </c>
      <c r="E22" s="206"/>
      <c r="F22" s="106"/>
      <c r="G22" s="109" t="s">
        <v>293</v>
      </c>
      <c r="H22" s="179">
        <v>0</v>
      </c>
      <c r="J22" s="200"/>
      <c r="K22" s="287"/>
      <c r="L22" s="200"/>
    </row>
    <row r="23" spans="1:12" customFormat="1" ht="13.5" customHeight="1" x14ac:dyDescent="0.2">
      <c r="A23" s="60"/>
      <c r="B23" s="32"/>
      <c r="C23" s="99"/>
      <c r="D23" s="99"/>
      <c r="E23" s="147"/>
      <c r="F23" s="99"/>
      <c r="G23" s="62"/>
      <c r="H23" s="187"/>
      <c r="J23" s="200"/>
      <c r="K23" s="287"/>
      <c r="L23" s="200"/>
    </row>
    <row r="24" spans="1:12" customFormat="1" ht="13.5" customHeight="1" x14ac:dyDescent="0.2">
      <c r="A24" s="59"/>
      <c r="B24" s="66" t="s">
        <v>484</v>
      </c>
      <c r="C24" s="88" t="s">
        <v>291</v>
      </c>
      <c r="D24" s="205" t="s">
        <v>485</v>
      </c>
      <c r="E24" s="206"/>
      <c r="F24" s="106"/>
      <c r="G24" s="109" t="s">
        <v>290</v>
      </c>
      <c r="H24" s="179">
        <v>0</v>
      </c>
      <c r="J24" s="200"/>
      <c r="K24" s="287"/>
      <c r="L24" s="200"/>
    </row>
    <row r="25" spans="1:12" customFormat="1" ht="13.5" customHeight="1" x14ac:dyDescent="0.2">
      <c r="A25" s="59"/>
      <c r="B25" s="66" t="s">
        <v>486</v>
      </c>
      <c r="C25" s="88" t="s">
        <v>291</v>
      </c>
      <c r="D25" s="205" t="s">
        <v>487</v>
      </c>
      <c r="E25" s="206"/>
      <c r="F25" s="106"/>
      <c r="G25" s="109" t="s">
        <v>293</v>
      </c>
      <c r="H25" s="179">
        <v>0</v>
      </c>
      <c r="J25" s="200"/>
      <c r="K25" s="287"/>
      <c r="L25" s="200"/>
    </row>
    <row r="26" spans="1:12" customFormat="1" ht="13.5" customHeight="1" x14ac:dyDescent="0.2">
      <c r="A26" s="60"/>
      <c r="B26" s="32"/>
      <c r="C26" s="99"/>
      <c r="D26" s="99"/>
      <c r="E26" s="147"/>
      <c r="F26" s="99"/>
      <c r="G26" s="62"/>
      <c r="H26" s="187"/>
      <c r="J26" s="200"/>
      <c r="K26" s="287"/>
      <c r="L26" s="200"/>
    </row>
    <row r="27" spans="1:12" customFormat="1" ht="13.5" customHeight="1" x14ac:dyDescent="0.2">
      <c r="A27" s="59"/>
      <c r="B27" s="66" t="s">
        <v>488</v>
      </c>
      <c r="C27" s="88" t="s">
        <v>291</v>
      </c>
      <c r="D27" s="205" t="s">
        <v>489</v>
      </c>
      <c r="E27" s="206"/>
      <c r="F27" s="106"/>
      <c r="G27" s="109" t="s">
        <v>290</v>
      </c>
      <c r="H27" s="179">
        <v>0</v>
      </c>
      <c r="J27" s="200"/>
      <c r="K27" s="287"/>
      <c r="L27" s="200"/>
    </row>
    <row r="28" spans="1:12" customFormat="1" ht="13.5" customHeight="1" x14ac:dyDescent="0.2">
      <c r="A28" s="59"/>
      <c r="B28" s="66" t="s">
        <v>490</v>
      </c>
      <c r="C28" s="88" t="s">
        <v>291</v>
      </c>
      <c r="D28" s="160" t="s">
        <v>491</v>
      </c>
      <c r="E28" s="161"/>
      <c r="F28" s="106"/>
      <c r="G28" s="123" t="s">
        <v>492</v>
      </c>
      <c r="H28" s="179">
        <v>0</v>
      </c>
      <c r="J28" s="200"/>
      <c r="K28" s="287"/>
      <c r="L28" s="200"/>
    </row>
    <row r="29" spans="1:12" customFormat="1" ht="13.5" customHeight="1" x14ac:dyDescent="0.2">
      <c r="A29" s="60"/>
      <c r="B29" s="32"/>
      <c r="C29" s="99"/>
      <c r="D29" s="99"/>
      <c r="E29" s="147"/>
      <c r="F29" s="99"/>
      <c r="G29" s="62"/>
      <c r="H29" s="187"/>
      <c r="J29" s="200"/>
      <c r="K29" s="287"/>
      <c r="L29" s="200"/>
    </row>
    <row r="30" spans="1:12" customFormat="1" ht="13.5" customHeight="1" x14ac:dyDescent="0.2">
      <c r="A30" s="59"/>
      <c r="B30" s="66" t="s">
        <v>386</v>
      </c>
      <c r="C30" s="88" t="s">
        <v>291</v>
      </c>
      <c r="D30" s="205" t="s">
        <v>371</v>
      </c>
      <c r="E30" s="206"/>
      <c r="F30" s="106"/>
      <c r="G30" s="109" t="s">
        <v>293</v>
      </c>
      <c r="H30" s="179">
        <v>0</v>
      </c>
      <c r="J30" s="200"/>
      <c r="K30" s="287"/>
      <c r="L30" s="200"/>
    </row>
    <row r="31" spans="1:12" customFormat="1" ht="13.5" customHeight="1" x14ac:dyDescent="0.2">
      <c r="A31" s="59"/>
      <c r="B31" s="66" t="s">
        <v>387</v>
      </c>
      <c r="C31" s="88" t="s">
        <v>291</v>
      </c>
      <c r="D31" s="205" t="s">
        <v>372</v>
      </c>
      <c r="E31" s="206"/>
      <c r="F31" s="106"/>
      <c r="G31" s="109" t="s">
        <v>293</v>
      </c>
      <c r="H31" s="179">
        <v>0</v>
      </c>
      <c r="J31" s="200"/>
      <c r="K31" s="287"/>
      <c r="L31" s="200"/>
    </row>
    <row r="32" spans="1:12" customFormat="1" ht="13.5" customHeight="1" thickBot="1" x14ac:dyDescent="0.25">
      <c r="A32" s="59"/>
      <c r="B32" s="66" t="s">
        <v>388</v>
      </c>
      <c r="C32" s="88" t="s">
        <v>291</v>
      </c>
      <c r="D32" s="205" t="s">
        <v>373</v>
      </c>
      <c r="E32" s="206"/>
      <c r="F32" s="106"/>
      <c r="G32" s="109" t="s">
        <v>293</v>
      </c>
      <c r="H32" s="179">
        <v>0</v>
      </c>
      <c r="J32" s="201"/>
      <c r="K32" s="288"/>
      <c r="L32" s="201"/>
    </row>
    <row r="33" spans="1:8" customFormat="1" ht="13.5" customHeight="1" thickBot="1" x14ac:dyDescent="0.25">
      <c r="A33" s="105"/>
      <c r="B33" s="82"/>
      <c r="C33" s="64"/>
      <c r="D33" s="64"/>
      <c r="E33" s="149"/>
      <c r="F33" s="64"/>
      <c r="G33" s="63"/>
      <c r="H33" s="156"/>
    </row>
    <row r="34" spans="1:8" customFormat="1" x14ac:dyDescent="0.2">
      <c r="B34" s="65"/>
      <c r="C34" s="65"/>
      <c r="D34" s="65"/>
      <c r="E34" s="65"/>
      <c r="F34" s="65"/>
      <c r="G34" s="65"/>
    </row>
    <row r="35" spans="1:8" customFormat="1" x14ac:dyDescent="0.2">
      <c r="B35" s="65"/>
      <c r="C35" s="65"/>
      <c r="D35" s="65"/>
      <c r="E35" s="65"/>
      <c r="F35" s="65"/>
      <c r="G35" s="65"/>
    </row>
    <row r="36" spans="1:8" customFormat="1" x14ac:dyDescent="0.2">
      <c r="B36" s="65"/>
      <c r="C36" s="65"/>
      <c r="D36" s="65"/>
      <c r="E36" s="65"/>
      <c r="F36" s="65"/>
      <c r="G36" s="65"/>
    </row>
    <row r="37" spans="1:8" customFormat="1" x14ac:dyDescent="0.2">
      <c r="B37" s="65"/>
      <c r="C37" s="65"/>
      <c r="D37" s="65"/>
      <c r="E37" s="65"/>
      <c r="F37" s="65"/>
      <c r="G37" s="65"/>
    </row>
    <row r="38" spans="1:8" customFormat="1" x14ac:dyDescent="0.2">
      <c r="B38" s="65"/>
      <c r="C38" s="65"/>
      <c r="D38" s="65"/>
      <c r="E38" s="65"/>
      <c r="F38" s="65"/>
      <c r="G38" s="65"/>
    </row>
    <row r="39" spans="1:8" customFormat="1" x14ac:dyDescent="0.2">
      <c r="B39" s="65"/>
      <c r="C39" s="65"/>
      <c r="D39" s="65"/>
      <c r="E39" s="65"/>
      <c r="F39" s="65"/>
      <c r="G39" s="65"/>
    </row>
  </sheetData>
  <mergeCells count="19">
    <mergeCell ref="B5:C5"/>
    <mergeCell ref="A6:B6"/>
    <mergeCell ref="B7:C7"/>
    <mergeCell ref="D10:E10"/>
    <mergeCell ref="L10:L32"/>
    <mergeCell ref="D18:E18"/>
    <mergeCell ref="D19:E19"/>
    <mergeCell ref="D21:E21"/>
    <mergeCell ref="D22:E22"/>
    <mergeCell ref="D24:E24"/>
    <mergeCell ref="D25:E25"/>
    <mergeCell ref="D27:E27"/>
    <mergeCell ref="D12:E12"/>
    <mergeCell ref="D13:E13"/>
    <mergeCell ref="D30:E30"/>
    <mergeCell ref="D31:E31"/>
    <mergeCell ref="D32:E32"/>
    <mergeCell ref="J10:J32"/>
    <mergeCell ref="K10:K32"/>
  </mergeCells>
  <pageMargins left="0.70866141732283472" right="0.70866141732283472" top="0.74803149606299213" bottom="0.74803149606299213" header="0.31496062992125984" footer="0.31496062992125984"/>
  <pageSetup paperSize="8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953A0-D97D-4EA3-9595-F53561484536}">
  <dimension ref="A1:K98"/>
  <sheetViews>
    <sheetView showGridLines="0" zoomScale="70" zoomScaleNormal="70" workbookViewId="0">
      <selection activeCell="H71" sqref="H71"/>
    </sheetView>
  </sheetViews>
  <sheetFormatPr defaultColWidth="9.140625" defaultRowHeight="12.75" x14ac:dyDescent="0.2"/>
  <cols>
    <col min="1" max="1" width="1.140625" style="11" customWidth="1"/>
    <col min="2" max="2" width="12.7109375" style="12" customWidth="1"/>
    <col min="3" max="3" width="40.85546875" style="14" customWidth="1"/>
    <col min="4" max="4" width="53.28515625" style="14" bestFit="1" customWidth="1"/>
    <col min="5" max="5" width="23.7109375" style="14" customWidth="1"/>
    <col min="6" max="6" width="48.28515625" style="14" customWidth="1"/>
    <col min="7" max="7" width="20.7109375" style="14" customWidth="1"/>
    <col min="8" max="8" width="24.7109375" style="11" customWidth="1"/>
    <col min="9" max="9" width="9.140625" style="11"/>
    <col min="10" max="10" width="10.42578125" style="11" customWidth="1"/>
    <col min="11" max="16384" width="9.140625" style="11"/>
  </cols>
  <sheetData>
    <row r="1" spans="1:11" s="48" customFormat="1" x14ac:dyDescent="0.2"/>
    <row r="2" spans="1:11" s="25" customFormat="1" ht="25.5" customHeight="1" x14ac:dyDescent="0.25">
      <c r="B2" s="26" t="s">
        <v>506</v>
      </c>
      <c r="C2" s="26"/>
      <c r="D2" s="26" t="s">
        <v>507</v>
      </c>
      <c r="E2" s="89"/>
      <c r="F2" s="90"/>
      <c r="G2" s="90"/>
      <c r="H2" s="90"/>
      <c r="I2" s="90"/>
    </row>
    <row r="3" spans="1:11" s="25" customFormat="1" ht="25.5" customHeight="1" x14ac:dyDescent="0.25">
      <c r="B3" s="26" t="s">
        <v>163</v>
      </c>
      <c r="D3" s="58" t="s">
        <v>212</v>
      </c>
      <c r="E3" s="90"/>
      <c r="F3" s="90"/>
      <c r="G3" s="90"/>
    </row>
    <row r="4" spans="1:11" s="25" customFormat="1" ht="25.5" customHeight="1" x14ac:dyDescent="0.25">
      <c r="B4" s="26" t="s">
        <v>164</v>
      </c>
      <c r="D4" s="58" t="s">
        <v>298</v>
      </c>
      <c r="E4" s="108"/>
      <c r="F4" s="108"/>
      <c r="G4" s="108"/>
    </row>
    <row r="5" spans="1:11" s="25" customFormat="1" ht="25.5" customHeight="1" x14ac:dyDescent="0.25">
      <c r="B5" s="202" t="s">
        <v>165</v>
      </c>
      <c r="C5" s="202"/>
      <c r="D5" s="104"/>
      <c r="E5" s="108"/>
      <c r="F5" s="108"/>
      <c r="G5" s="108"/>
    </row>
    <row r="6" spans="1:11" s="25" customFormat="1" ht="25.5" customHeight="1" x14ac:dyDescent="0.25">
      <c r="B6" s="202" t="s">
        <v>516</v>
      </c>
      <c r="C6" s="202"/>
      <c r="E6" s="90"/>
      <c r="F6" s="90"/>
      <c r="G6" s="90"/>
    </row>
    <row r="7" spans="1:11" s="25" customFormat="1" ht="25.5" customHeight="1" thickBot="1" x14ac:dyDescent="0.3">
      <c r="B7" s="202"/>
      <c r="C7" s="202"/>
      <c r="D7" s="58"/>
      <c r="E7" s="103"/>
      <c r="F7" s="103"/>
      <c r="G7" s="103"/>
    </row>
    <row r="8" spans="1:11" s="137" customFormat="1" ht="22.15" customHeight="1" thickBot="1" x14ac:dyDescent="0.3">
      <c r="A8" s="220" t="s">
        <v>166</v>
      </c>
      <c r="B8" s="221"/>
      <c r="C8" s="221"/>
      <c r="D8" s="221"/>
      <c r="E8" s="221"/>
      <c r="F8" s="221"/>
      <c r="G8" s="269"/>
      <c r="H8" s="126" t="s">
        <v>499</v>
      </c>
    </row>
    <row r="9" spans="1:11" s="21" customFormat="1" ht="75.75" customHeight="1" thickBot="1" x14ac:dyDescent="0.25">
      <c r="A9" s="19"/>
      <c r="B9" s="127" t="s">
        <v>152</v>
      </c>
      <c r="C9" s="128" t="s">
        <v>153</v>
      </c>
      <c r="D9" s="216" t="s">
        <v>154</v>
      </c>
      <c r="E9" s="217"/>
      <c r="F9" s="128" t="s">
        <v>213</v>
      </c>
      <c r="G9" s="128" t="s">
        <v>155</v>
      </c>
      <c r="H9" s="79" t="s">
        <v>498</v>
      </c>
      <c r="J9" s="166" t="s">
        <v>509</v>
      </c>
      <c r="K9" s="167" t="s">
        <v>511</v>
      </c>
    </row>
    <row r="10" spans="1:11" s="2" customFormat="1" ht="13.5" customHeight="1" x14ac:dyDescent="0.2">
      <c r="A10" s="6"/>
      <c r="B10" s="28" t="s">
        <v>299</v>
      </c>
      <c r="C10" s="67" t="s">
        <v>314</v>
      </c>
      <c r="D10" s="218" t="s">
        <v>412</v>
      </c>
      <c r="E10" s="219"/>
      <c r="F10" s="120"/>
      <c r="G10" s="69" t="s">
        <v>78</v>
      </c>
      <c r="H10" s="181"/>
    </row>
    <row r="11" spans="1:11" s="2" customFormat="1" ht="13.5" customHeight="1" x14ac:dyDescent="0.2">
      <c r="A11" s="8"/>
      <c r="B11" s="29" t="s">
        <v>300</v>
      </c>
      <c r="C11" s="68" t="s">
        <v>314</v>
      </c>
      <c r="D11" s="222" t="s">
        <v>413</v>
      </c>
      <c r="E11" s="223"/>
      <c r="F11" s="110"/>
      <c r="G11" s="70" t="s">
        <v>78</v>
      </c>
      <c r="H11" s="178"/>
    </row>
    <row r="12" spans="1:11" s="2" customFormat="1" x14ac:dyDescent="0.2">
      <c r="A12" s="8"/>
      <c r="B12" s="29" t="s">
        <v>301</v>
      </c>
      <c r="C12" s="68" t="s">
        <v>314</v>
      </c>
      <c r="D12" s="222" t="s">
        <v>414</v>
      </c>
      <c r="E12" s="223"/>
      <c r="F12" s="110"/>
      <c r="G12" s="70" t="s">
        <v>78</v>
      </c>
      <c r="H12" s="178"/>
    </row>
    <row r="13" spans="1:11" s="2" customFormat="1" x14ac:dyDescent="0.2">
      <c r="A13" s="8"/>
      <c r="B13" s="29" t="s">
        <v>302</v>
      </c>
      <c r="C13" s="68" t="s">
        <v>314</v>
      </c>
      <c r="D13" s="222" t="s">
        <v>415</v>
      </c>
      <c r="E13" s="223"/>
      <c r="F13" s="110"/>
      <c r="G13" s="70" t="s">
        <v>78</v>
      </c>
      <c r="H13" s="178"/>
    </row>
    <row r="14" spans="1:11" s="2" customFormat="1" x14ac:dyDescent="0.2">
      <c r="A14" s="8"/>
      <c r="B14" s="72" t="s">
        <v>303</v>
      </c>
      <c r="C14" s="85" t="s">
        <v>314</v>
      </c>
      <c r="D14" s="222" t="s">
        <v>416</v>
      </c>
      <c r="E14" s="223"/>
      <c r="F14" s="86"/>
      <c r="G14" s="111" t="s">
        <v>78</v>
      </c>
      <c r="H14" s="178"/>
    </row>
    <row r="15" spans="1:11" s="2" customFormat="1" x14ac:dyDescent="0.2">
      <c r="A15" s="39"/>
      <c r="B15" s="31"/>
      <c r="C15" s="83"/>
      <c r="D15" s="118"/>
      <c r="E15" s="118"/>
      <c r="F15" s="119"/>
      <c r="G15" s="84"/>
      <c r="H15" s="188"/>
    </row>
    <row r="16" spans="1:11" s="2" customFormat="1" x14ac:dyDescent="0.2">
      <c r="A16" s="8"/>
      <c r="B16" s="72" t="s">
        <v>304</v>
      </c>
      <c r="C16" s="85" t="s">
        <v>314</v>
      </c>
      <c r="D16" s="222" t="s">
        <v>417</v>
      </c>
      <c r="E16" s="223"/>
      <c r="F16" s="117"/>
      <c r="G16" s="87" t="s">
        <v>78</v>
      </c>
      <c r="H16" s="178"/>
    </row>
    <row r="17" spans="1:8" s="2" customFormat="1" x14ac:dyDescent="0.2">
      <c r="A17" s="8"/>
      <c r="B17" s="72" t="s">
        <v>305</v>
      </c>
      <c r="C17" s="85" t="s">
        <v>314</v>
      </c>
      <c r="D17" s="222" t="s">
        <v>418</v>
      </c>
      <c r="E17" s="223"/>
      <c r="F17" s="86"/>
      <c r="G17" s="111" t="s">
        <v>78</v>
      </c>
      <c r="H17" s="178"/>
    </row>
    <row r="18" spans="1:8" s="2" customFormat="1" x14ac:dyDescent="0.2">
      <c r="A18" s="8"/>
      <c r="B18" s="72" t="s">
        <v>306</v>
      </c>
      <c r="C18" s="68" t="s">
        <v>314</v>
      </c>
      <c r="D18" s="222" t="s">
        <v>419</v>
      </c>
      <c r="E18" s="223"/>
      <c r="F18" s="110"/>
      <c r="G18" s="70" t="s">
        <v>78</v>
      </c>
      <c r="H18" s="178"/>
    </row>
    <row r="19" spans="1:8" s="2" customFormat="1" x14ac:dyDescent="0.2">
      <c r="A19" s="8"/>
      <c r="B19" s="72" t="s">
        <v>307</v>
      </c>
      <c r="C19" s="68" t="s">
        <v>314</v>
      </c>
      <c r="D19" s="222" t="s">
        <v>420</v>
      </c>
      <c r="E19" s="223"/>
      <c r="F19" s="110"/>
      <c r="G19" s="70" t="s">
        <v>78</v>
      </c>
      <c r="H19" s="178"/>
    </row>
    <row r="20" spans="1:8" s="2" customFormat="1" x14ac:dyDescent="0.2">
      <c r="A20" s="8"/>
      <c r="B20" s="72" t="s">
        <v>308</v>
      </c>
      <c r="C20" s="68" t="s">
        <v>314</v>
      </c>
      <c r="D20" s="222" t="s">
        <v>421</v>
      </c>
      <c r="E20" s="223"/>
      <c r="F20" s="110"/>
      <c r="G20" s="70" t="s">
        <v>78</v>
      </c>
      <c r="H20" s="178"/>
    </row>
    <row r="21" spans="1:8" s="2" customFormat="1" x14ac:dyDescent="0.2">
      <c r="A21" s="39"/>
      <c r="B21" s="31"/>
      <c r="C21" s="83"/>
      <c r="D21" s="118"/>
      <c r="E21" s="118"/>
      <c r="F21" s="119"/>
      <c r="G21" s="84"/>
      <c r="H21" s="188"/>
    </row>
    <row r="22" spans="1:8" s="2" customFormat="1" x14ac:dyDescent="0.2">
      <c r="A22" s="8"/>
      <c r="B22" s="29" t="s">
        <v>309</v>
      </c>
      <c r="C22" s="68" t="s">
        <v>314</v>
      </c>
      <c r="D22" s="222" t="s">
        <v>422</v>
      </c>
      <c r="E22" s="223"/>
      <c r="F22" s="110"/>
      <c r="G22" s="70" t="s">
        <v>78</v>
      </c>
      <c r="H22" s="178"/>
    </row>
    <row r="23" spans="1:8" s="2" customFormat="1" x14ac:dyDescent="0.2">
      <c r="A23" s="8"/>
      <c r="B23" s="29" t="s">
        <v>310</v>
      </c>
      <c r="C23" s="68" t="s">
        <v>314</v>
      </c>
      <c r="D23" s="222" t="s">
        <v>423</v>
      </c>
      <c r="E23" s="223"/>
      <c r="F23" s="110"/>
      <c r="G23" s="70" t="s">
        <v>78</v>
      </c>
      <c r="H23" s="178"/>
    </row>
    <row r="24" spans="1:8" s="2" customFormat="1" x14ac:dyDescent="0.2">
      <c r="A24" s="8"/>
      <c r="B24" s="29" t="s">
        <v>311</v>
      </c>
      <c r="C24" s="68" t="s">
        <v>314</v>
      </c>
      <c r="D24" s="222" t="s">
        <v>424</v>
      </c>
      <c r="E24" s="223"/>
      <c r="F24" s="110"/>
      <c r="G24" s="70" t="s">
        <v>78</v>
      </c>
      <c r="H24" s="178"/>
    </row>
    <row r="25" spans="1:8" s="2" customFormat="1" x14ac:dyDescent="0.2">
      <c r="A25" s="8"/>
      <c r="B25" s="29" t="s">
        <v>312</v>
      </c>
      <c r="C25" s="68" t="s">
        <v>314</v>
      </c>
      <c r="D25" s="222" t="s">
        <v>425</v>
      </c>
      <c r="E25" s="223"/>
      <c r="F25" s="110"/>
      <c r="G25" s="70" t="s">
        <v>78</v>
      </c>
      <c r="H25" s="178"/>
    </row>
    <row r="26" spans="1:8" s="2" customFormat="1" x14ac:dyDescent="0.2">
      <c r="A26" s="8"/>
      <c r="B26" s="29" t="s">
        <v>313</v>
      </c>
      <c r="C26" s="68" t="s">
        <v>314</v>
      </c>
      <c r="D26" s="222" t="s">
        <v>426</v>
      </c>
      <c r="E26" s="223"/>
      <c r="F26" s="110"/>
      <c r="G26" s="70" t="s">
        <v>78</v>
      </c>
      <c r="H26" s="178"/>
    </row>
    <row r="27" spans="1:8" s="2" customFormat="1" x14ac:dyDescent="0.2">
      <c r="A27" s="8"/>
      <c r="B27" s="29" t="s">
        <v>315</v>
      </c>
      <c r="C27" s="68" t="s">
        <v>314</v>
      </c>
      <c r="D27" s="222" t="s">
        <v>427</v>
      </c>
      <c r="E27" s="223"/>
      <c r="F27" s="110"/>
      <c r="G27" s="70" t="s">
        <v>78</v>
      </c>
      <c r="H27" s="178"/>
    </row>
    <row r="28" spans="1:8" s="2" customFormat="1" x14ac:dyDescent="0.2">
      <c r="A28" s="8"/>
      <c r="B28" s="29" t="s">
        <v>317</v>
      </c>
      <c r="C28" s="68" t="s">
        <v>314</v>
      </c>
      <c r="D28" s="222" t="s">
        <v>428</v>
      </c>
      <c r="E28" s="223"/>
      <c r="F28" s="110"/>
      <c r="G28" s="70" t="s">
        <v>78</v>
      </c>
      <c r="H28" s="189" t="s">
        <v>461</v>
      </c>
    </row>
    <row r="29" spans="1:8" s="2" customFormat="1" x14ac:dyDescent="0.2">
      <c r="A29" s="39"/>
      <c r="B29" s="31"/>
      <c r="C29" s="83"/>
      <c r="D29" s="118"/>
      <c r="E29" s="118"/>
      <c r="F29" s="119"/>
      <c r="G29" s="84"/>
      <c r="H29" s="188"/>
    </row>
    <row r="30" spans="1:8" s="2" customFormat="1" x14ac:dyDescent="0.2">
      <c r="A30" s="8"/>
      <c r="B30" s="29" t="s">
        <v>318</v>
      </c>
      <c r="C30" s="68" t="s">
        <v>314</v>
      </c>
      <c r="D30" s="222" t="s">
        <v>429</v>
      </c>
      <c r="E30" s="223"/>
      <c r="F30" s="110"/>
      <c r="G30" s="70" t="s">
        <v>78</v>
      </c>
      <c r="H30" s="178"/>
    </row>
    <row r="31" spans="1:8" s="2" customFormat="1" x14ac:dyDescent="0.2">
      <c r="A31" s="8"/>
      <c r="B31" s="29" t="s">
        <v>319</v>
      </c>
      <c r="C31" s="68" t="s">
        <v>314</v>
      </c>
      <c r="D31" s="222" t="s">
        <v>430</v>
      </c>
      <c r="E31" s="223"/>
      <c r="F31" s="110"/>
      <c r="G31" s="70" t="s">
        <v>78</v>
      </c>
      <c r="H31" s="178"/>
    </row>
    <row r="32" spans="1:8" s="2" customFormat="1" x14ac:dyDescent="0.2">
      <c r="A32" s="8"/>
      <c r="B32" s="29" t="s">
        <v>320</v>
      </c>
      <c r="C32" s="68" t="s">
        <v>314</v>
      </c>
      <c r="D32" s="222" t="s">
        <v>431</v>
      </c>
      <c r="E32" s="223"/>
      <c r="F32" s="110"/>
      <c r="G32" s="70" t="s">
        <v>78</v>
      </c>
      <c r="H32" s="178"/>
    </row>
    <row r="33" spans="1:8" s="2" customFormat="1" x14ac:dyDescent="0.2">
      <c r="A33" s="8"/>
      <c r="B33" s="29" t="s">
        <v>321</v>
      </c>
      <c r="C33" s="68" t="s">
        <v>314</v>
      </c>
      <c r="D33" s="222" t="s">
        <v>432</v>
      </c>
      <c r="E33" s="223"/>
      <c r="F33" s="110"/>
      <c r="G33" s="70" t="s">
        <v>78</v>
      </c>
      <c r="H33" s="178"/>
    </row>
    <row r="34" spans="1:8" s="2" customFormat="1" x14ac:dyDescent="0.2">
      <c r="A34" s="8"/>
      <c r="B34" s="29" t="s">
        <v>322</v>
      </c>
      <c r="C34" s="68" t="s">
        <v>314</v>
      </c>
      <c r="D34" s="222" t="s">
        <v>433</v>
      </c>
      <c r="E34" s="223"/>
      <c r="F34" s="110"/>
      <c r="G34" s="70" t="s">
        <v>78</v>
      </c>
      <c r="H34" s="178"/>
    </row>
    <row r="35" spans="1:8" s="2" customFormat="1" x14ac:dyDescent="0.2">
      <c r="A35" s="8"/>
      <c r="B35" s="29" t="s">
        <v>323</v>
      </c>
      <c r="C35" s="68" t="s">
        <v>314</v>
      </c>
      <c r="D35" s="222" t="s">
        <v>434</v>
      </c>
      <c r="E35" s="223"/>
      <c r="F35" s="110"/>
      <c r="G35" s="70" t="s">
        <v>78</v>
      </c>
      <c r="H35" s="178"/>
    </row>
    <row r="36" spans="1:8" s="2" customFormat="1" x14ac:dyDescent="0.2">
      <c r="A36" s="8"/>
      <c r="B36" s="29" t="s">
        <v>324</v>
      </c>
      <c r="C36" s="68" t="s">
        <v>314</v>
      </c>
      <c r="D36" s="222" t="s">
        <v>435</v>
      </c>
      <c r="E36" s="223"/>
      <c r="F36" s="110"/>
      <c r="G36" s="70" t="s">
        <v>78</v>
      </c>
      <c r="H36" s="189" t="s">
        <v>461</v>
      </c>
    </row>
    <row r="37" spans="1:8" s="2" customFormat="1" x14ac:dyDescent="0.2">
      <c r="A37" s="39"/>
      <c r="B37" s="31"/>
      <c r="C37" s="83"/>
      <c r="D37" s="118"/>
      <c r="E37" s="118"/>
      <c r="F37" s="119"/>
      <c r="G37" s="84"/>
      <c r="H37" s="188"/>
    </row>
    <row r="38" spans="1:8" s="2" customFormat="1" x14ac:dyDescent="0.2">
      <c r="A38" s="8"/>
      <c r="B38" s="29" t="s">
        <v>325</v>
      </c>
      <c r="C38" s="68" t="s">
        <v>314</v>
      </c>
      <c r="D38" s="222" t="s">
        <v>374</v>
      </c>
      <c r="E38" s="223"/>
      <c r="F38" s="110"/>
      <c r="G38" s="70" t="s">
        <v>78</v>
      </c>
      <c r="H38" s="189" t="s">
        <v>461</v>
      </c>
    </row>
    <row r="39" spans="1:8" s="2" customFormat="1" x14ac:dyDescent="0.2">
      <c r="A39" s="8"/>
      <c r="B39" s="29" t="s">
        <v>326</v>
      </c>
      <c r="C39" s="68" t="s">
        <v>314</v>
      </c>
      <c r="D39" s="222" t="s">
        <v>374</v>
      </c>
      <c r="E39" s="223"/>
      <c r="F39" s="110"/>
      <c r="G39" s="70" t="s">
        <v>78</v>
      </c>
      <c r="H39" s="189" t="s">
        <v>461</v>
      </c>
    </row>
    <row r="40" spans="1:8" s="2" customFormat="1" x14ac:dyDescent="0.2">
      <c r="A40" s="8"/>
      <c r="B40" s="29" t="s">
        <v>327</v>
      </c>
      <c r="C40" s="68" t="s">
        <v>314</v>
      </c>
      <c r="D40" s="222" t="s">
        <v>374</v>
      </c>
      <c r="E40" s="223"/>
      <c r="F40" s="110"/>
      <c r="G40" s="70" t="s">
        <v>78</v>
      </c>
      <c r="H40" s="189" t="s">
        <v>461</v>
      </c>
    </row>
    <row r="41" spans="1:8" s="2" customFormat="1" x14ac:dyDescent="0.2">
      <c r="A41" s="39"/>
      <c r="B41" s="31"/>
      <c r="C41" s="83"/>
      <c r="D41" s="118"/>
      <c r="E41" s="118"/>
      <c r="F41" s="119"/>
      <c r="G41" s="84"/>
      <c r="H41" s="188"/>
    </row>
    <row r="42" spans="1:8" s="2" customFormat="1" x14ac:dyDescent="0.2">
      <c r="A42" s="8"/>
      <c r="B42" s="29" t="s">
        <v>328</v>
      </c>
      <c r="C42" s="1" t="s">
        <v>316</v>
      </c>
      <c r="D42" s="210" t="s">
        <v>375</v>
      </c>
      <c r="E42" s="211"/>
      <c r="F42" s="110"/>
      <c r="G42" s="30" t="s">
        <v>78</v>
      </c>
      <c r="H42" s="189" t="s">
        <v>461</v>
      </c>
    </row>
    <row r="43" spans="1:8" s="2" customFormat="1" x14ac:dyDescent="0.2">
      <c r="A43" s="8"/>
      <c r="B43" s="29" t="s">
        <v>436</v>
      </c>
      <c r="C43" s="1" t="s">
        <v>316</v>
      </c>
      <c r="D43" s="210" t="s">
        <v>375</v>
      </c>
      <c r="E43" s="211"/>
      <c r="F43" s="110"/>
      <c r="G43" s="30" t="s">
        <v>78</v>
      </c>
      <c r="H43" s="189" t="s">
        <v>461</v>
      </c>
    </row>
    <row r="44" spans="1:8" s="2" customFormat="1" x14ac:dyDescent="0.2">
      <c r="A44" s="8"/>
      <c r="B44" s="29" t="s">
        <v>437</v>
      </c>
      <c r="C44" s="1" t="s">
        <v>316</v>
      </c>
      <c r="D44" s="210" t="s">
        <v>375</v>
      </c>
      <c r="E44" s="211"/>
      <c r="F44" s="110"/>
      <c r="G44" s="30" t="s">
        <v>78</v>
      </c>
      <c r="H44" s="189" t="s">
        <v>461</v>
      </c>
    </row>
    <row r="45" spans="1:8" s="2" customFormat="1" x14ac:dyDescent="0.2">
      <c r="A45" s="8"/>
      <c r="B45" s="29" t="s">
        <v>438</v>
      </c>
      <c r="C45" s="1" t="s">
        <v>316</v>
      </c>
      <c r="D45" s="210" t="s">
        <v>376</v>
      </c>
      <c r="E45" s="211"/>
      <c r="F45" s="110"/>
      <c r="G45" s="30" t="s">
        <v>78</v>
      </c>
      <c r="H45" s="189" t="s">
        <v>461</v>
      </c>
    </row>
    <row r="46" spans="1:8" s="2" customFormat="1" x14ac:dyDescent="0.2">
      <c r="A46" s="8"/>
      <c r="B46" s="29" t="s">
        <v>439</v>
      </c>
      <c r="C46" s="1" t="s">
        <v>316</v>
      </c>
      <c r="D46" s="210" t="s">
        <v>376</v>
      </c>
      <c r="E46" s="211"/>
      <c r="F46" s="110"/>
      <c r="G46" s="30" t="s">
        <v>78</v>
      </c>
      <c r="H46" s="189" t="s">
        <v>461</v>
      </c>
    </row>
    <row r="47" spans="1:8" s="2" customFormat="1" x14ac:dyDescent="0.2">
      <c r="A47" s="8"/>
      <c r="B47" s="29" t="s">
        <v>440</v>
      </c>
      <c r="C47" s="1" t="s">
        <v>316</v>
      </c>
      <c r="D47" s="210" t="s">
        <v>376</v>
      </c>
      <c r="E47" s="211"/>
      <c r="F47" s="110"/>
      <c r="G47" s="30" t="s">
        <v>78</v>
      </c>
      <c r="H47" s="189" t="s">
        <v>461</v>
      </c>
    </row>
    <row r="48" spans="1:8" s="2" customFormat="1" x14ac:dyDescent="0.2">
      <c r="A48" s="39"/>
      <c r="B48" s="31"/>
      <c r="C48" s="83"/>
      <c r="D48" s="118"/>
      <c r="E48" s="118"/>
      <c r="F48" s="119"/>
      <c r="G48" s="84"/>
      <c r="H48" s="188"/>
    </row>
    <row r="49" spans="1:10" s="2" customFormat="1" x14ac:dyDescent="0.2">
      <c r="A49" s="8"/>
      <c r="B49" s="29" t="s">
        <v>441</v>
      </c>
      <c r="C49" s="1" t="s">
        <v>316</v>
      </c>
      <c r="D49" s="210" t="s">
        <v>331</v>
      </c>
      <c r="E49" s="211"/>
      <c r="F49" s="110"/>
      <c r="G49" s="30" t="s">
        <v>78</v>
      </c>
      <c r="H49" s="178"/>
      <c r="J49" s="150"/>
    </row>
    <row r="50" spans="1:10" s="2" customFormat="1" x14ac:dyDescent="0.2">
      <c r="A50" s="8"/>
      <c r="B50" s="29" t="s">
        <v>442</v>
      </c>
      <c r="C50" s="1" t="s">
        <v>316</v>
      </c>
      <c r="D50" s="210" t="s">
        <v>332</v>
      </c>
      <c r="E50" s="211"/>
      <c r="F50" s="110"/>
      <c r="G50" s="30" t="s">
        <v>78</v>
      </c>
      <c r="H50" s="178"/>
      <c r="J50" s="150"/>
    </row>
    <row r="51" spans="1:10" s="2" customFormat="1" x14ac:dyDescent="0.2">
      <c r="A51" s="8"/>
      <c r="B51" s="29" t="s">
        <v>443</v>
      </c>
      <c r="C51" s="1" t="s">
        <v>316</v>
      </c>
      <c r="D51" s="210" t="s">
        <v>333</v>
      </c>
      <c r="E51" s="211"/>
      <c r="F51" s="110"/>
      <c r="G51" s="30" t="s">
        <v>78</v>
      </c>
      <c r="H51" s="178"/>
      <c r="J51" s="150"/>
    </row>
    <row r="52" spans="1:10" s="2" customFormat="1" x14ac:dyDescent="0.2">
      <c r="A52" s="8"/>
      <c r="B52" s="29" t="s">
        <v>444</v>
      </c>
      <c r="C52" s="1" t="s">
        <v>316</v>
      </c>
      <c r="D52" s="210" t="s">
        <v>334</v>
      </c>
      <c r="E52" s="211"/>
      <c r="F52" s="110"/>
      <c r="G52" s="30" t="s">
        <v>78</v>
      </c>
      <c r="H52" s="178"/>
      <c r="J52" s="150"/>
    </row>
    <row r="53" spans="1:10" s="2" customFormat="1" x14ac:dyDescent="0.2">
      <c r="A53" s="8"/>
      <c r="B53" s="29" t="s">
        <v>445</v>
      </c>
      <c r="C53" s="1" t="s">
        <v>316</v>
      </c>
      <c r="D53" s="210" t="s">
        <v>335</v>
      </c>
      <c r="E53" s="211"/>
      <c r="F53" s="110"/>
      <c r="G53" s="30" t="s">
        <v>78</v>
      </c>
      <c r="H53" s="178"/>
      <c r="J53" s="150"/>
    </row>
    <row r="54" spans="1:10" s="2" customFormat="1" x14ac:dyDescent="0.2">
      <c r="A54" s="8"/>
      <c r="B54" s="29" t="s">
        <v>446</v>
      </c>
      <c r="C54" s="1" t="s">
        <v>316</v>
      </c>
      <c r="D54" s="210" t="s">
        <v>329</v>
      </c>
      <c r="E54" s="211"/>
      <c r="F54" s="110"/>
      <c r="G54" s="30" t="s">
        <v>78</v>
      </c>
      <c r="H54" s="189" t="s">
        <v>461</v>
      </c>
      <c r="J54" s="150"/>
    </row>
    <row r="55" spans="1:10" s="2" customFormat="1" x14ac:dyDescent="0.2">
      <c r="A55" s="8"/>
      <c r="B55" s="29" t="s">
        <v>447</v>
      </c>
      <c r="C55" s="1" t="s">
        <v>316</v>
      </c>
      <c r="D55" s="210" t="s">
        <v>329</v>
      </c>
      <c r="E55" s="211"/>
      <c r="F55" s="110"/>
      <c r="G55" s="30" t="s">
        <v>78</v>
      </c>
      <c r="H55" s="189" t="s">
        <v>461</v>
      </c>
      <c r="J55" s="150"/>
    </row>
    <row r="56" spans="1:10" s="2" customFormat="1" x14ac:dyDescent="0.2">
      <c r="A56" s="39"/>
      <c r="B56" s="31"/>
      <c r="C56" s="83"/>
      <c r="D56" s="118"/>
      <c r="E56" s="118"/>
      <c r="F56" s="119"/>
      <c r="G56" s="84"/>
      <c r="H56" s="188"/>
      <c r="J56" s="150"/>
    </row>
    <row r="57" spans="1:10" s="2" customFormat="1" x14ac:dyDescent="0.2">
      <c r="A57" s="8"/>
      <c r="B57" s="29" t="s">
        <v>352</v>
      </c>
      <c r="C57" s="1" t="s">
        <v>330</v>
      </c>
      <c r="D57" s="210" t="s">
        <v>348</v>
      </c>
      <c r="E57" s="211"/>
      <c r="F57" s="110"/>
      <c r="G57" s="30" t="s">
        <v>336</v>
      </c>
      <c r="H57" s="178"/>
      <c r="J57" s="150"/>
    </row>
    <row r="58" spans="1:10" s="2" customFormat="1" x14ac:dyDescent="0.2">
      <c r="A58" s="8"/>
      <c r="B58" s="29" t="s">
        <v>353</v>
      </c>
      <c r="C58" s="1" t="s">
        <v>330</v>
      </c>
      <c r="D58" s="270" t="s">
        <v>349</v>
      </c>
      <c r="E58" s="271"/>
      <c r="F58" s="110"/>
      <c r="G58" s="30"/>
      <c r="H58" s="178"/>
      <c r="J58" s="150"/>
    </row>
    <row r="59" spans="1:10" s="2" customFormat="1" x14ac:dyDescent="0.2">
      <c r="A59" s="8"/>
      <c r="B59" s="29" t="s">
        <v>354</v>
      </c>
      <c r="C59" s="1" t="s">
        <v>330</v>
      </c>
      <c r="D59" s="270" t="s">
        <v>350</v>
      </c>
      <c r="E59" s="271"/>
      <c r="F59" s="110"/>
      <c r="G59" s="30"/>
      <c r="H59" s="178"/>
      <c r="J59" s="150"/>
    </row>
    <row r="60" spans="1:10" s="2" customFormat="1" x14ac:dyDescent="0.2">
      <c r="A60" s="8"/>
      <c r="B60" s="29" t="s">
        <v>355</v>
      </c>
      <c r="C60" s="1" t="s">
        <v>330</v>
      </c>
      <c r="D60" s="210" t="s">
        <v>337</v>
      </c>
      <c r="E60" s="211"/>
      <c r="F60" s="110"/>
      <c r="G60" s="30" t="s">
        <v>150</v>
      </c>
      <c r="H60" s="178"/>
      <c r="J60" s="150"/>
    </row>
    <row r="61" spans="1:10" s="2" customFormat="1" x14ac:dyDescent="0.2">
      <c r="A61" s="8"/>
      <c r="B61" s="29" t="s">
        <v>356</v>
      </c>
      <c r="C61" s="1" t="s">
        <v>330</v>
      </c>
      <c r="D61" s="210" t="s">
        <v>338</v>
      </c>
      <c r="E61" s="211"/>
      <c r="F61" s="110"/>
      <c r="G61" s="30" t="s">
        <v>150</v>
      </c>
      <c r="H61" s="178"/>
      <c r="J61" s="150"/>
    </row>
    <row r="62" spans="1:10" s="2" customFormat="1" x14ac:dyDescent="0.2">
      <c r="A62" s="8"/>
      <c r="B62" s="29" t="s">
        <v>357</v>
      </c>
      <c r="C62" s="1" t="s">
        <v>330</v>
      </c>
      <c r="D62" s="210" t="s">
        <v>339</v>
      </c>
      <c r="E62" s="211"/>
      <c r="F62" s="110"/>
      <c r="G62" s="30" t="s">
        <v>78</v>
      </c>
      <c r="H62" s="178"/>
      <c r="J62" s="150"/>
    </row>
    <row r="63" spans="1:10" s="2" customFormat="1" x14ac:dyDescent="0.2">
      <c r="A63" s="8"/>
      <c r="B63" s="29" t="s">
        <v>358</v>
      </c>
      <c r="C63" s="1" t="s">
        <v>330</v>
      </c>
      <c r="D63" s="210" t="s">
        <v>347</v>
      </c>
      <c r="E63" s="211"/>
      <c r="F63" s="110"/>
      <c r="G63" s="30"/>
      <c r="H63" s="189" t="s">
        <v>461</v>
      </c>
      <c r="J63" s="150"/>
    </row>
    <row r="64" spans="1:10" s="2" customFormat="1" x14ac:dyDescent="0.2">
      <c r="A64" s="8"/>
      <c r="B64" s="29" t="s">
        <v>359</v>
      </c>
      <c r="C64" s="1" t="s">
        <v>330</v>
      </c>
      <c r="D64" s="210" t="s">
        <v>347</v>
      </c>
      <c r="E64" s="211"/>
      <c r="F64" s="110"/>
      <c r="G64" s="30"/>
      <c r="H64" s="189" t="s">
        <v>461</v>
      </c>
      <c r="J64" s="150"/>
    </row>
    <row r="65" spans="1:11" s="2" customFormat="1" x14ac:dyDescent="0.2">
      <c r="A65" s="8"/>
      <c r="B65" s="29" t="s">
        <v>360</v>
      </c>
      <c r="C65" s="1" t="s">
        <v>330</v>
      </c>
      <c r="D65" s="210" t="s">
        <v>347</v>
      </c>
      <c r="E65" s="211"/>
      <c r="F65" s="110"/>
      <c r="G65" s="30"/>
      <c r="H65" s="189" t="s">
        <v>461</v>
      </c>
      <c r="J65" s="150"/>
    </row>
    <row r="66" spans="1:11" s="2" customFormat="1" x14ac:dyDescent="0.2">
      <c r="A66" s="39"/>
      <c r="B66" s="31"/>
      <c r="C66" s="83"/>
      <c r="D66" s="118"/>
      <c r="E66" s="118"/>
      <c r="F66" s="119"/>
      <c r="G66" s="84"/>
      <c r="H66" s="188"/>
      <c r="J66" s="150"/>
    </row>
    <row r="67" spans="1:11" s="2" customFormat="1" x14ac:dyDescent="0.2">
      <c r="A67" s="8"/>
      <c r="B67" s="29" t="s">
        <v>361</v>
      </c>
      <c r="C67" s="1" t="s">
        <v>351</v>
      </c>
      <c r="D67" s="210" t="s">
        <v>341</v>
      </c>
      <c r="E67" s="211"/>
      <c r="F67" s="110"/>
      <c r="G67" s="30" t="s">
        <v>78</v>
      </c>
      <c r="H67" s="178"/>
      <c r="J67" s="150"/>
    </row>
    <row r="68" spans="1:11" s="2" customFormat="1" x14ac:dyDescent="0.2">
      <c r="A68" s="8"/>
      <c r="B68" s="29" t="s">
        <v>362</v>
      </c>
      <c r="C68" s="1" t="s">
        <v>351</v>
      </c>
      <c r="D68" s="210" t="s">
        <v>342</v>
      </c>
      <c r="E68" s="211"/>
      <c r="F68" s="110"/>
      <c r="G68" s="30" t="s">
        <v>78</v>
      </c>
      <c r="H68" s="178"/>
      <c r="J68" s="150"/>
    </row>
    <row r="69" spans="1:11" s="2" customFormat="1" x14ac:dyDescent="0.2">
      <c r="A69" s="8"/>
      <c r="B69" s="29" t="s">
        <v>363</v>
      </c>
      <c r="C69" s="1" t="s">
        <v>351</v>
      </c>
      <c r="D69" s="210" t="s">
        <v>343</v>
      </c>
      <c r="E69" s="211"/>
      <c r="F69" s="110"/>
      <c r="G69" s="30" t="s">
        <v>78</v>
      </c>
      <c r="H69" s="178"/>
      <c r="J69" s="150"/>
    </row>
    <row r="70" spans="1:11" s="2" customFormat="1" x14ac:dyDescent="0.2">
      <c r="A70" s="8"/>
      <c r="B70" s="29" t="s">
        <v>364</v>
      </c>
      <c r="C70" s="1" t="s">
        <v>351</v>
      </c>
      <c r="D70" s="210" t="s">
        <v>344</v>
      </c>
      <c r="E70" s="211"/>
      <c r="F70" s="110"/>
      <c r="G70" s="30" t="s">
        <v>78</v>
      </c>
      <c r="H70" s="178"/>
      <c r="J70" s="150"/>
    </row>
    <row r="71" spans="1:11" s="2" customFormat="1" x14ac:dyDescent="0.2">
      <c r="A71" s="8"/>
      <c r="B71" s="29" t="s">
        <v>365</v>
      </c>
      <c r="C71" s="1" t="s">
        <v>351</v>
      </c>
      <c r="D71" s="210" t="s">
        <v>345</v>
      </c>
      <c r="E71" s="211"/>
      <c r="F71" s="110"/>
      <c r="G71" s="30" t="s">
        <v>78</v>
      </c>
      <c r="H71" s="178"/>
      <c r="J71" s="150"/>
    </row>
    <row r="72" spans="1:11" s="2" customFormat="1" x14ac:dyDescent="0.2">
      <c r="A72" s="8"/>
      <c r="B72" s="29" t="s">
        <v>366</v>
      </c>
      <c r="C72" s="1" t="s">
        <v>351</v>
      </c>
      <c r="D72" s="210" t="s">
        <v>346</v>
      </c>
      <c r="E72" s="211"/>
      <c r="F72" s="110"/>
      <c r="G72" s="30" t="s">
        <v>78</v>
      </c>
      <c r="H72" s="178"/>
      <c r="J72" s="150"/>
    </row>
    <row r="73" spans="1:11" s="2" customFormat="1" x14ac:dyDescent="0.2">
      <c r="A73" s="8"/>
      <c r="B73" s="29" t="s">
        <v>367</v>
      </c>
      <c r="C73" s="1" t="s">
        <v>351</v>
      </c>
      <c r="D73" s="210" t="s">
        <v>340</v>
      </c>
      <c r="E73" s="211"/>
      <c r="F73" s="110"/>
      <c r="G73" s="30" t="s">
        <v>336</v>
      </c>
      <c r="H73" s="178"/>
      <c r="J73" s="150"/>
    </row>
    <row r="74" spans="1:11" s="2" customFormat="1" x14ac:dyDescent="0.2">
      <c r="A74" s="8"/>
      <c r="B74" s="29" t="s">
        <v>368</v>
      </c>
      <c r="C74" s="1" t="s">
        <v>351</v>
      </c>
      <c r="D74" s="210" t="s">
        <v>347</v>
      </c>
      <c r="E74" s="211"/>
      <c r="F74" s="110"/>
      <c r="G74" s="30"/>
      <c r="H74" s="189" t="s">
        <v>461</v>
      </c>
    </row>
    <row r="75" spans="1:11" s="2" customFormat="1" x14ac:dyDescent="0.2">
      <c r="A75" s="8"/>
      <c r="B75" s="29" t="s">
        <v>369</v>
      </c>
      <c r="C75" s="1" t="s">
        <v>351</v>
      </c>
      <c r="D75" s="210" t="s">
        <v>347</v>
      </c>
      <c r="E75" s="211"/>
      <c r="F75" s="110"/>
      <c r="G75" s="30"/>
      <c r="H75" s="189" t="s">
        <v>461</v>
      </c>
    </row>
    <row r="76" spans="1:11" s="2" customFormat="1" ht="13.5" thickBot="1" x14ac:dyDescent="0.25">
      <c r="A76" s="54"/>
      <c r="B76" s="55" t="s">
        <v>370</v>
      </c>
      <c r="C76" s="56" t="s">
        <v>351</v>
      </c>
      <c r="D76" s="229" t="s">
        <v>347</v>
      </c>
      <c r="E76" s="230"/>
      <c r="F76" s="116"/>
      <c r="G76" s="57"/>
      <c r="H76" s="190" t="s">
        <v>461</v>
      </c>
    </row>
    <row r="77" spans="1:11" s="2" customFormat="1" ht="13.5" thickBot="1" x14ac:dyDescent="0.25">
      <c r="A77" s="168"/>
      <c r="B77" s="169"/>
      <c r="C77" s="170"/>
      <c r="D77" s="171"/>
      <c r="E77" s="48"/>
      <c r="F77" s="48"/>
      <c r="G77" s="172"/>
      <c r="H77" s="191"/>
    </row>
    <row r="78" spans="1:11" s="48" customFormat="1" x14ac:dyDescent="0.2">
      <c r="A78" s="13"/>
      <c r="B78" s="12"/>
      <c r="C78" s="12"/>
      <c r="D78" s="12"/>
      <c r="E78" s="12"/>
      <c r="F78" s="12"/>
      <c r="G78" s="12"/>
      <c r="H78" s="291">
        <f>SUM(H10:H73)/40</f>
        <v>0</v>
      </c>
    </row>
    <row r="79" spans="1:11" s="48" customFormat="1" ht="18.75" thickBot="1" x14ac:dyDescent="0.3">
      <c r="A79" s="13"/>
      <c r="B79" s="12"/>
      <c r="C79" s="12"/>
      <c r="D79" s="12"/>
      <c r="E79" s="12"/>
      <c r="F79" s="12"/>
      <c r="G79" s="12"/>
      <c r="H79" s="292"/>
      <c r="J79" s="137"/>
      <c r="K79" s="137"/>
    </row>
    <row r="80" spans="1:11" s="48" customFormat="1" ht="13.5" thickBot="1" x14ac:dyDescent="0.25">
      <c r="A80" s="5"/>
      <c r="H80" s="192"/>
      <c r="J80" s="21"/>
      <c r="K80" s="21"/>
    </row>
    <row r="81" spans="1:11" s="137" customFormat="1" ht="22.15" customHeight="1" thickBot="1" x14ac:dyDescent="0.3">
      <c r="A81" s="220" t="s">
        <v>493</v>
      </c>
      <c r="B81" s="221"/>
      <c r="C81" s="221"/>
      <c r="D81" s="221"/>
      <c r="E81" s="221"/>
      <c r="F81" s="221"/>
      <c r="G81" s="269"/>
      <c r="H81" s="193" t="s">
        <v>499</v>
      </c>
      <c r="J81" s="11"/>
      <c r="K81" s="11"/>
    </row>
    <row r="82" spans="1:11" s="21" customFormat="1" ht="79.5" customHeight="1" thickBot="1" x14ac:dyDescent="0.25">
      <c r="A82" s="19"/>
      <c r="B82" s="115" t="s">
        <v>152</v>
      </c>
      <c r="C82" s="20" t="s">
        <v>153</v>
      </c>
      <c r="D82" s="272" t="s">
        <v>154</v>
      </c>
      <c r="E82" s="273"/>
      <c r="F82" s="115" t="s">
        <v>213</v>
      </c>
      <c r="G82" s="115"/>
      <c r="H82" s="194" t="s">
        <v>475</v>
      </c>
      <c r="J82" s="11"/>
      <c r="K82" s="11"/>
    </row>
    <row r="83" spans="1:11" x14ac:dyDescent="0.2">
      <c r="A83" s="274" t="s">
        <v>242</v>
      </c>
      <c r="B83" s="275"/>
      <c r="C83" s="15" t="s">
        <v>0</v>
      </c>
      <c r="D83" s="276" t="s">
        <v>221</v>
      </c>
      <c r="E83" s="277"/>
      <c r="F83" s="112"/>
      <c r="G83" s="155" t="s">
        <v>229</v>
      </c>
      <c r="H83" s="195" t="s">
        <v>461</v>
      </c>
    </row>
    <row r="84" spans="1:11" x14ac:dyDescent="0.2">
      <c r="A84" s="278" t="s">
        <v>243</v>
      </c>
      <c r="B84" s="279"/>
      <c r="C84" s="9" t="s">
        <v>1</v>
      </c>
      <c r="D84" s="280" t="s">
        <v>221</v>
      </c>
      <c r="E84" s="281"/>
      <c r="F84" s="111"/>
      <c r="G84" s="152" t="s">
        <v>227</v>
      </c>
      <c r="H84" s="178"/>
    </row>
    <row r="85" spans="1:11" x14ac:dyDescent="0.2">
      <c r="A85" s="278" t="s">
        <v>244</v>
      </c>
      <c r="B85" s="279"/>
      <c r="C85" s="9" t="s">
        <v>225</v>
      </c>
      <c r="D85" s="280" t="s">
        <v>221</v>
      </c>
      <c r="E85" s="281"/>
      <c r="F85" s="111"/>
      <c r="G85" s="154" t="s">
        <v>229</v>
      </c>
      <c r="H85" s="196" t="s">
        <v>461</v>
      </c>
    </row>
    <row r="86" spans="1:11" ht="12.75" customHeight="1" x14ac:dyDescent="0.2">
      <c r="A86" s="278" t="s">
        <v>245</v>
      </c>
      <c r="B86" s="279"/>
      <c r="C86" s="9" t="s">
        <v>226</v>
      </c>
      <c r="D86" s="280" t="s">
        <v>221</v>
      </c>
      <c r="E86" s="281"/>
      <c r="F86" s="111"/>
      <c r="G86" s="154" t="s">
        <v>229</v>
      </c>
      <c r="H86" s="196" t="s">
        <v>461</v>
      </c>
    </row>
    <row r="87" spans="1:11" x14ac:dyDescent="0.2">
      <c r="A87" s="278" t="s">
        <v>246</v>
      </c>
      <c r="B87" s="279"/>
      <c r="C87" s="9" t="s">
        <v>2</v>
      </c>
      <c r="D87" s="280" t="s">
        <v>221</v>
      </c>
      <c r="E87" s="281"/>
      <c r="F87" s="111"/>
      <c r="G87" s="154" t="s">
        <v>227</v>
      </c>
      <c r="H87" s="178"/>
    </row>
    <row r="88" spans="1:11" x14ac:dyDescent="0.2">
      <c r="A88" s="278" t="s">
        <v>247</v>
      </c>
      <c r="B88" s="279"/>
      <c r="C88" s="9" t="s">
        <v>151</v>
      </c>
      <c r="D88" s="280" t="s">
        <v>221</v>
      </c>
      <c r="E88" s="281"/>
      <c r="F88" s="111"/>
      <c r="G88" s="154" t="s">
        <v>229</v>
      </c>
      <c r="H88" s="196" t="s">
        <v>461</v>
      </c>
    </row>
    <row r="89" spans="1:11" x14ac:dyDescent="0.2">
      <c r="A89" s="278" t="s">
        <v>248</v>
      </c>
      <c r="B89" s="279"/>
      <c r="C89" s="18" t="s">
        <v>88</v>
      </c>
      <c r="D89" s="280" t="s">
        <v>221</v>
      </c>
      <c r="E89" s="281"/>
      <c r="F89" s="111"/>
      <c r="G89" s="154" t="s">
        <v>228</v>
      </c>
      <c r="H89" s="178"/>
    </row>
    <row r="90" spans="1:11" x14ac:dyDescent="0.2">
      <c r="A90" s="278" t="s">
        <v>283</v>
      </c>
      <c r="B90" s="279"/>
      <c r="C90" s="18" t="s">
        <v>219</v>
      </c>
      <c r="D90" s="280" t="s">
        <v>221</v>
      </c>
      <c r="E90" s="281"/>
      <c r="F90" s="111"/>
      <c r="G90" s="154" t="s">
        <v>229</v>
      </c>
      <c r="H90" s="197" t="s">
        <v>461</v>
      </c>
      <c r="J90" s="22"/>
      <c r="K90" s="22"/>
    </row>
    <row r="91" spans="1:11" x14ac:dyDescent="0.2">
      <c r="A91" s="278" t="s">
        <v>284</v>
      </c>
      <c r="B91" s="279"/>
      <c r="C91" s="18" t="s">
        <v>219</v>
      </c>
      <c r="D91" s="280" t="s">
        <v>221</v>
      </c>
      <c r="E91" s="281"/>
      <c r="F91" s="111"/>
      <c r="G91" s="154" t="s">
        <v>229</v>
      </c>
      <c r="H91" s="197" t="s">
        <v>461</v>
      </c>
      <c r="J91" s="22"/>
      <c r="K91" s="22"/>
    </row>
    <row r="92" spans="1:11" s="22" customFormat="1" ht="13.5" thickBot="1" x14ac:dyDescent="0.25">
      <c r="A92" s="282" t="s">
        <v>285</v>
      </c>
      <c r="B92" s="283"/>
      <c r="C92" s="16" t="s">
        <v>219</v>
      </c>
      <c r="D92" s="284" t="s">
        <v>221</v>
      </c>
      <c r="E92" s="285"/>
      <c r="F92" s="113"/>
      <c r="G92" s="153" t="s">
        <v>229</v>
      </c>
      <c r="H92" s="198" t="s">
        <v>461</v>
      </c>
    </row>
    <row r="93" spans="1:11" s="22" customFormat="1" ht="13.5" thickBot="1" x14ac:dyDescent="0.25">
      <c r="A93" s="44"/>
      <c r="B93" s="10"/>
      <c r="C93" s="10"/>
      <c r="D93" s="10"/>
      <c r="E93" s="10"/>
      <c r="F93" s="10"/>
      <c r="G93" s="10"/>
      <c r="H93" s="11"/>
      <c r="J93" s="11"/>
      <c r="K93" s="11"/>
    </row>
    <row r="94" spans="1:11" s="22" customFormat="1" x14ac:dyDescent="0.2">
      <c r="A94" s="13"/>
      <c r="B94" s="12"/>
      <c r="C94" s="12"/>
      <c r="D94" s="12"/>
      <c r="E94" s="12"/>
      <c r="F94" s="12"/>
      <c r="G94" s="12"/>
      <c r="H94" s="291">
        <f>SUM(H84+H87+H89)/3</f>
        <v>0</v>
      </c>
      <c r="J94" s="11"/>
      <c r="K94" s="11"/>
    </row>
    <row r="95" spans="1:11" ht="13.5" thickBot="1" x14ac:dyDescent="0.25">
      <c r="H95" s="292"/>
    </row>
    <row r="96" spans="1:11" ht="13.5" thickBot="1" x14ac:dyDescent="0.25"/>
    <row r="97" spans="8:11" x14ac:dyDescent="0.2">
      <c r="H97" s="291">
        <f>H78+H94</f>
        <v>0</v>
      </c>
      <c r="J97" s="255">
        <v>5</v>
      </c>
      <c r="K97" s="255" t="s">
        <v>513</v>
      </c>
    </row>
    <row r="98" spans="8:11" ht="13.5" thickBot="1" x14ac:dyDescent="0.25">
      <c r="H98" s="292"/>
      <c r="J98" s="256"/>
      <c r="K98" s="256"/>
    </row>
  </sheetData>
  <mergeCells count="91">
    <mergeCell ref="H97:H98"/>
    <mergeCell ref="D34:E34"/>
    <mergeCell ref="D35:E35"/>
    <mergeCell ref="D36:E36"/>
    <mergeCell ref="D20:E20"/>
    <mergeCell ref="D30:E30"/>
    <mergeCell ref="D31:E31"/>
    <mergeCell ref="D32:E32"/>
    <mergeCell ref="D33:E33"/>
    <mergeCell ref="D22:E22"/>
    <mergeCell ref="D23:E23"/>
    <mergeCell ref="D24:E24"/>
    <mergeCell ref="D39:E39"/>
    <mergeCell ref="D42:E42"/>
    <mergeCell ref="D44:E44"/>
    <mergeCell ref="D47:E47"/>
    <mergeCell ref="D38:E38"/>
    <mergeCell ref="A92:B92"/>
    <mergeCell ref="D92:E92"/>
    <mergeCell ref="D40:E40"/>
    <mergeCell ref="D25:E25"/>
    <mergeCell ref="D26:E26"/>
    <mergeCell ref="D27:E27"/>
    <mergeCell ref="D28:E28"/>
    <mergeCell ref="D43:E43"/>
    <mergeCell ref="D45:E45"/>
    <mergeCell ref="D46:E46"/>
    <mergeCell ref="A89:B89"/>
    <mergeCell ref="D89:E89"/>
    <mergeCell ref="A90:B90"/>
    <mergeCell ref="D90:E90"/>
    <mergeCell ref="A91:B91"/>
    <mergeCell ref="D91:E91"/>
    <mergeCell ref="A86:B86"/>
    <mergeCell ref="D86:E86"/>
    <mergeCell ref="A87:B87"/>
    <mergeCell ref="D87:E87"/>
    <mergeCell ref="A88:B88"/>
    <mergeCell ref="D88:E88"/>
    <mergeCell ref="A83:B83"/>
    <mergeCell ref="D83:E83"/>
    <mergeCell ref="A84:B84"/>
    <mergeCell ref="D84:E84"/>
    <mergeCell ref="A85:B85"/>
    <mergeCell ref="D85:E85"/>
    <mergeCell ref="D82:E82"/>
    <mergeCell ref="D76:E76"/>
    <mergeCell ref="D63:E63"/>
    <mergeCell ref="D73:E73"/>
    <mergeCell ref="D74:E74"/>
    <mergeCell ref="D75:E75"/>
    <mergeCell ref="D70:E70"/>
    <mergeCell ref="D71:E71"/>
    <mergeCell ref="D72:E72"/>
    <mergeCell ref="D64:E64"/>
    <mergeCell ref="D65:E65"/>
    <mergeCell ref="A81:G81"/>
    <mergeCell ref="D68:E68"/>
    <mergeCell ref="D69:E69"/>
    <mergeCell ref="D60:E60"/>
    <mergeCell ref="D61:E61"/>
    <mergeCell ref="D62:E62"/>
    <mergeCell ref="B5:C5"/>
    <mergeCell ref="B7:C7"/>
    <mergeCell ref="D9:E9"/>
    <mergeCell ref="D10:E10"/>
    <mergeCell ref="D16:E16"/>
    <mergeCell ref="D13:E13"/>
    <mergeCell ref="D11:E11"/>
    <mergeCell ref="D12:E12"/>
    <mergeCell ref="D14:E14"/>
    <mergeCell ref="A8:G8"/>
    <mergeCell ref="B6:C6"/>
    <mergeCell ref="D58:E58"/>
    <mergeCell ref="D59:E59"/>
    <mergeCell ref="H78:H79"/>
    <mergeCell ref="H94:H95"/>
    <mergeCell ref="J97:J98"/>
    <mergeCell ref="K97:K98"/>
    <mergeCell ref="D17:E17"/>
    <mergeCell ref="D18:E18"/>
    <mergeCell ref="D19:E19"/>
    <mergeCell ref="D53:E53"/>
    <mergeCell ref="D54:E54"/>
    <mergeCell ref="D55:E55"/>
    <mergeCell ref="D49:E49"/>
    <mergeCell ref="D50:E50"/>
    <mergeCell ref="D51:E51"/>
    <mergeCell ref="D52:E52"/>
    <mergeCell ref="D57:E57"/>
    <mergeCell ref="D67:E67"/>
  </mergeCells>
  <phoneticPr fontId="1" type="noConversion"/>
  <pageMargins left="0.70866141732283472" right="0.70866141732283472" top="0.74803149606299213" bottom="0.74803149606299213" header="0.31496062992125984" footer="0.31496062992125984"/>
  <pageSetup paperSize="8" scale="79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B208230EF34C4BA67FDE93DC4690DF" ma:contentTypeVersion="13" ma:contentTypeDescription="Een nieuw document maken." ma:contentTypeScope="" ma:versionID="b1224af23f2725b46a4ac926e97bd4ee">
  <xsd:schema xmlns:xsd="http://www.w3.org/2001/XMLSchema" xmlns:xs="http://www.w3.org/2001/XMLSchema" xmlns:p="http://schemas.microsoft.com/office/2006/metadata/properties" xmlns:ns2="c523f86e-31cc-4cd2-9aef-fab2b4dedadc" xmlns:ns3="e8552382-3470-440c-ba11-62d2ddfe25d6" targetNamespace="http://schemas.microsoft.com/office/2006/metadata/properties" ma:root="true" ma:fieldsID="b044c27182830e18b114499b0eaf80ac" ns2:_="" ns3:_="">
    <xsd:import namespace="c523f86e-31cc-4cd2-9aef-fab2b4dedadc"/>
    <xsd:import namespace="e8552382-3470-440c-ba11-62d2ddfe25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23f86e-31cc-4cd2-9aef-fab2b4deda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552382-3470-440c-ba11-62d2ddfe25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4634C0-1736-4EBC-A0B6-F5EFC2E952C1}">
  <ds:schemaRefs>
    <ds:schemaRef ds:uri="http://purl.org/dc/dcmitype/"/>
    <ds:schemaRef ds:uri="http://schemas.microsoft.com/office/2006/documentManagement/types"/>
    <ds:schemaRef ds:uri="http://purl.org/dc/terms/"/>
    <ds:schemaRef ds:uri="c523f86e-31cc-4cd2-9aef-fab2b4dedadc"/>
    <ds:schemaRef ds:uri="http://purl.org/dc/elements/1.1/"/>
    <ds:schemaRef ds:uri="e8552382-3470-440c-ba11-62d2ddfe25d6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C540854-8B0E-47DE-8E01-4653CE4350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EC26CB-B60A-4893-88BC-F699EB0F93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23f86e-31cc-4cd2-9aef-fab2b4dedadc"/>
    <ds:schemaRef ds:uri="e8552382-3470-440c-ba11-62d2ddfe25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CDM, CDM-hh, Storingen, Etc. P1</vt:lpstr>
      <vt:lpstr>CDM, CDM-hh, Storingen, Etc P2</vt:lpstr>
      <vt:lpstr>Dakwerkzaamheden P3</vt:lpstr>
      <vt:lpstr>CDM, CDM-hh, Storingen, Etc P4a</vt:lpstr>
      <vt:lpstr>Veilige daktoe en betreding P4b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Normprijzenboek</dc:title>
  <dc:subject>Normprijzenboek</dc:subject>
  <dc:creator/>
  <cp:lastModifiedBy/>
  <dcterms:created xsi:type="dcterms:W3CDTF">2020-09-09T15:35:44Z</dcterms:created>
  <dcterms:modified xsi:type="dcterms:W3CDTF">2022-02-23T10:41:28Z</dcterms:modified>
  <cp:contentStatus>Concept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0x010100EDB208230EF34C4BA67FDE93DC4690DF</vt:lpwstr>
  </property>
</Properties>
</file>