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filterPrivacy="1" defaultThemeVersion="124226"/>
  <xr:revisionPtr revIDLastSave="297" documentId="13_ncr:1_{3F52B59A-B544-4F29-B766-859EB61555BA}" xr6:coauthVersionLast="46" xr6:coauthVersionMax="46" xr10:uidLastSave="{B9295EB6-C61B-4B70-9CC0-DBA6C647BEE3}"/>
  <bookViews>
    <workbookView xWindow="-120" yWindow="-120" windowWidth="24240" windowHeight="13140" tabRatio="608" activeTab="1" xr2:uid="{00000000-000D-0000-FFFF-FFFF00000000}"/>
  </bookViews>
  <sheets>
    <sheet name="Dakwerkzaamheden" sheetId="9" r:id="rId1"/>
    <sheet name="CDM, CDM-hh, Storingen, Etc." sheetId="8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8" i="8" l="1"/>
  <c r="K15" i="8"/>
  <c r="K12" i="8"/>
  <c r="K9" i="8"/>
  <c r="K8" i="8"/>
  <c r="K159" i="9"/>
  <c r="K154" i="9"/>
  <c r="K150" i="9"/>
  <c r="K139" i="9"/>
  <c r="K135" i="9"/>
  <c r="K131" i="9"/>
  <c r="K124" i="9"/>
  <c r="K120" i="9"/>
  <c r="K117" i="9"/>
  <c r="K104" i="9"/>
  <c r="K101" i="9"/>
  <c r="K97" i="9"/>
  <c r="K88" i="9"/>
  <c r="K74" i="9"/>
  <c r="K60" i="9"/>
  <c r="K57" i="9"/>
  <c r="K51" i="9"/>
  <c r="K47" i="9"/>
  <c r="K38" i="9"/>
  <c r="K34" i="9"/>
  <c r="K30" i="9" a="1"/>
  <c r="K30" i="9" s="1"/>
  <c r="K25" i="9"/>
  <c r="K9" i="9"/>
  <c r="K20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<sst xmlns="http://schemas.openxmlformats.org/spreadsheetml/2006/main" count="632" uniqueCount="327">
  <si>
    <t>Huur keetwagen</t>
  </si>
  <si>
    <t>Huur toilet</t>
  </si>
  <si>
    <t>PIR isolatieplaat, tweezijdig gecacheerd met aluminium folie, in halfsteensverband dikte 30mm.</t>
  </si>
  <si>
    <t>PIR isolatieplaat, tweezijdig gecacheerd met aluminium folie, in halfsteensverband dikte 40mm.</t>
  </si>
  <si>
    <t>PIR isolatieplaat, tweezijdig gecacheerd met aluminium folie, in halfsteensverband dikte 50mm.</t>
  </si>
  <si>
    <t>PIR isolatieplaat, tweezijdig gecacheerd met aluminium folie, in halfsteensverband dikte 60mm.</t>
  </si>
  <si>
    <t>PIR isolatieplaat, tweezijdig gecacheerd met aluminium folie, in halfsteensverband dikte 70mm.</t>
  </si>
  <si>
    <t>PIR isolatieplaat, tweezijdig gecacheerd met aluminium folie, in halfsteensverband dikte 80mm.</t>
  </si>
  <si>
    <t>PIR isolatieplaat, tweezijdig gecacheerd met aluminium folie, in halfsteensverband dikte 90mm.</t>
  </si>
  <si>
    <t>PIR isolatieplaat, tweezijdig gecacheerd met aluminium folie, in halfsteensverband dikte 100mm.</t>
  </si>
  <si>
    <t>Dakrandafwerkingen</t>
  </si>
  <si>
    <t>Opstandafwerkingen</t>
  </si>
  <si>
    <t>Ontluchtingen en kabeldoorvoeren</t>
  </si>
  <si>
    <t>Rookgasafvoeren en overige doorvoeren</t>
  </si>
  <si>
    <t>Hemelwaterafvoeren en noodoverlopen</t>
  </si>
  <si>
    <t>Nieuwe dakbedekking op bestaande dakbedekking (1- laags volledig gekleefd)</t>
  </si>
  <si>
    <t>Nieuwe dakbedekking op bestaande dakbedekking (1- laags partieel gekleefd)</t>
  </si>
  <si>
    <t>Inwerken bestaande doorvoeren</t>
  </si>
  <si>
    <t>Dilatatie</t>
  </si>
  <si>
    <t>Overgang plat /hellend</t>
  </si>
  <si>
    <t>Opstaand randwerk t.p.v. pannenkap</t>
  </si>
  <si>
    <t>Opstaand randwerk mechanische ventilatoren, lichtkoepels etc.</t>
  </si>
  <si>
    <t xml:space="preserve">Opstaand randwerk met aluminium knelprofiel </t>
  </si>
  <si>
    <t>Opstaand randwerk metselwerk met loden slabben</t>
  </si>
  <si>
    <t>Dakrandafwerking met nieuwe zinken deklijst</t>
  </si>
  <si>
    <t>Dakrandafwerking met bestaande stalen afdekkap</t>
  </si>
  <si>
    <t>Dakrandafwerking met nieuwe stalen afdekkap</t>
  </si>
  <si>
    <t xml:space="preserve">Dakrandafwerking met nieuwe aluminium daktrim (betonnen of steenachtige ondergrond) </t>
  </si>
  <si>
    <t>Dakrandafwerking met nieuwe aluminium daktrim (houtachtige ondergrond)</t>
  </si>
  <si>
    <t>Tegels 300 mm x 300 x 45 mm</t>
  </si>
  <si>
    <t>Nieuwe dakbedekking op bestaande dakbedekking (1- laags mechanisch bevestigd in stalen of houten ondergrond)</t>
  </si>
  <si>
    <t>Nieuwe dakbedekking op bestaande dakbedekking (1- laags mechanisch bevestigd in betonnen ondergrond)</t>
  </si>
  <si>
    <t>Nieuwe dakbedekking op bestaande dakbedekking (1- laags mechanisch bevestigd en partieel gekleefd in stalen of houten ondergrond)</t>
  </si>
  <si>
    <t>Nieuwe dakbedekking op bestaande dakbedekking (1- laags mechanisch bevestigd en partieel gekleefd in betonnen ondergrond)</t>
  </si>
  <si>
    <t>Nieuwe dakbedekking op bestaande dakbedekking (2- laags mechanisch bevestigd in stalen of houten ondergrond)</t>
  </si>
  <si>
    <t>Nieuwe dakbedekking op bestaande dakbedekking (2- laags mechanisch bevestigd in betonnen ondergrond)</t>
  </si>
  <si>
    <t>Vernieuwen dakbedekking (2- laags mechanisch bevestigd in stalen of houten ondergrond)</t>
  </si>
  <si>
    <t>Vernieuwen dakbedekking (2- laags mechanisch bevestigd in betonnen ondergrond)</t>
  </si>
  <si>
    <t>Nieuwe dakbedekking en isolatie op bestaande dakbedekking (2- laags mechanisch bevestigd in stalen of houten ondergrond)</t>
  </si>
  <si>
    <t>Nieuwe dakbedekking en isolatie op bestaande dakbedekking (2- laags mechanisch bevestigd in betonnen ondergrond)</t>
  </si>
  <si>
    <t>Vernieuwen dakbedekking en isolatie (2- laags mechanisch bevestigd in stalen of houten ondergrond)</t>
  </si>
  <si>
    <t>Vernieuwen dakbedekking en isolatie (2- laags mechanisch bevestigd in betonnen ondergrond)</t>
  </si>
  <si>
    <t>R1</t>
  </si>
  <si>
    <t>R2</t>
  </si>
  <si>
    <t>R3</t>
  </si>
  <si>
    <t>R4</t>
  </si>
  <si>
    <t>R5</t>
  </si>
  <si>
    <t>R6</t>
  </si>
  <si>
    <t>R7</t>
  </si>
  <si>
    <t>R8</t>
  </si>
  <si>
    <t>R9</t>
  </si>
  <si>
    <t>R10</t>
  </si>
  <si>
    <t>R11</t>
  </si>
  <si>
    <t>R12</t>
  </si>
  <si>
    <t>R13</t>
  </si>
  <si>
    <t>O1</t>
  </si>
  <si>
    <t>O2</t>
  </si>
  <si>
    <t>O3</t>
  </si>
  <si>
    <t>O4</t>
  </si>
  <si>
    <t>O5</t>
  </si>
  <si>
    <t>O6</t>
  </si>
  <si>
    <t>O7</t>
  </si>
  <si>
    <t>O9</t>
  </si>
  <si>
    <t>O10</t>
  </si>
  <si>
    <t>L1</t>
  </si>
  <si>
    <t>L2</t>
  </si>
  <si>
    <t>L3</t>
  </si>
  <si>
    <t>K1</t>
  </si>
  <si>
    <t>K2</t>
  </si>
  <si>
    <t>K3</t>
  </si>
  <si>
    <t>G1</t>
  </si>
  <si>
    <t>G2</t>
  </si>
  <si>
    <t>G3</t>
  </si>
  <si>
    <t>st</t>
  </si>
  <si>
    <t>R14</t>
  </si>
  <si>
    <t>H1-2</t>
  </si>
  <si>
    <t>H1-1</t>
  </si>
  <si>
    <t>Tijdelijke veiligheidsvoorzieningen</t>
  </si>
  <si>
    <t>O8</t>
  </si>
  <si>
    <t>DV1</t>
  </si>
  <si>
    <t>DV2</t>
  </si>
  <si>
    <t>DV3</t>
  </si>
  <si>
    <t>DV4</t>
  </si>
  <si>
    <t>DV5</t>
  </si>
  <si>
    <t>DV6</t>
  </si>
  <si>
    <t>DV7</t>
  </si>
  <si>
    <t>DV8</t>
  </si>
  <si>
    <t>DV9</t>
  </si>
  <si>
    <t>DV10</t>
  </si>
  <si>
    <t>DV11</t>
  </si>
  <si>
    <t>DV12</t>
  </si>
  <si>
    <t>DV13</t>
  </si>
  <si>
    <t>DV14</t>
  </si>
  <si>
    <t>DV15</t>
  </si>
  <si>
    <t>DV16</t>
  </si>
  <si>
    <t>DV17</t>
  </si>
  <si>
    <t>DV18</t>
  </si>
  <si>
    <t>DV19</t>
  </si>
  <si>
    <t>DV20</t>
  </si>
  <si>
    <t>DV21</t>
  </si>
  <si>
    <t>DV22</t>
  </si>
  <si>
    <t>DV23</t>
  </si>
  <si>
    <t>DV24</t>
  </si>
  <si>
    <t>DV25</t>
  </si>
  <si>
    <t>DV26</t>
  </si>
  <si>
    <t>DV27</t>
  </si>
  <si>
    <t>DV28</t>
  </si>
  <si>
    <t>DV29</t>
  </si>
  <si>
    <t>DV30</t>
  </si>
  <si>
    <t>DV31</t>
  </si>
  <si>
    <t>DV32</t>
  </si>
  <si>
    <t>DV33</t>
  </si>
  <si>
    <t>DV34</t>
  </si>
  <si>
    <t>DV35</t>
  </si>
  <si>
    <t>DV36</t>
  </si>
  <si>
    <t>DV37</t>
  </si>
  <si>
    <t>DV38</t>
  </si>
  <si>
    <t>DV39</t>
  </si>
  <si>
    <t>DV40</t>
  </si>
  <si>
    <t>Ontwikkelde maat toeslag 300mm tot 500mm</t>
  </si>
  <si>
    <t>Ontwikkelde maat toeslag 300mm tot 700mm</t>
  </si>
  <si>
    <t>Ontwikkelde maat toeslag 300mm tot 1000mm</t>
  </si>
  <si>
    <t>Vernieuwen rookgasafvoeren / renovatieset</t>
  </si>
  <si>
    <t>Rookgasafvoeren handhaven met nieuwe plakplaat</t>
  </si>
  <si>
    <t>Tegels 500 mm x 500 mm x 50 mm</t>
  </si>
  <si>
    <t>Tegels 600 mm x 400 mm x 50 mm</t>
  </si>
  <si>
    <t>Daktrim brute uitvoering op houtachtige ondergrond, aanzicht 45mm , opleg 45mm.</t>
  </si>
  <si>
    <t>Daktrim brute uitvoering op houtachtige ondergrond, aanzicht 60mm, opleg 64mm.</t>
  </si>
  <si>
    <t>Daktrim brute uitvoering op houtachtige ondergrond, aanzicht 80mm, opleg 64mm.</t>
  </si>
  <si>
    <t>Daktrim brute uitvoering op houtachtige ondergrond, aanzicht 110mm, opleg 64mm.</t>
  </si>
  <si>
    <t>Daktrim brute uitvoering op betonnen of steenachtige ondergrond, aanzicht 45mm , opleg 45mm.</t>
  </si>
  <si>
    <t>Daktrim brute uitvoering op betonnen of steenachtige ondergrond, aanzicht 60mm, opleg 64mm.</t>
  </si>
  <si>
    <t>Daktrim brute uitvoering op betonnen of steenachtige ondergrond, aanzicht 80mm, opleg 64mm.</t>
  </si>
  <si>
    <t>Daktrim brute uitvoering op betonnen of steenachtige ondergrond, aanzicht 110mm, opleg 64mm.</t>
  </si>
  <si>
    <t>R15</t>
  </si>
  <si>
    <t>R16</t>
  </si>
  <si>
    <t>R17</t>
  </si>
  <si>
    <t>Opstaand randwerk beplating of dergelijke met loden slabben</t>
  </si>
  <si>
    <t>m²</t>
  </si>
  <si>
    <t>m¹</t>
  </si>
  <si>
    <t>Code</t>
  </si>
  <si>
    <t>Categorie</t>
  </si>
  <si>
    <t>Omschrijving</t>
  </si>
  <si>
    <t>Eenheid</t>
  </si>
  <si>
    <t>PIR isolatieplaat, afschot, tweezijdig gecacheerd met aluminium folie, in halfsteensverband dikte 30-40mm.</t>
  </si>
  <si>
    <t>PIR isolatieplaat, afschot, tweezijdig gecacheerd met aluminium folie, in halfsteensverband dikte 40-50mm.</t>
  </si>
  <si>
    <t>PIR isolatieplaat, afschot, tweezijdig gecacheerd met aluminium folie, in halfsteensverband dikte 50-60mm.</t>
  </si>
  <si>
    <r>
      <t>PIR isolatieplaat, 10mm</t>
    </r>
    <r>
      <rPr>
        <sz val="9.5"/>
        <color indexed="8"/>
        <rFont val="Calibri"/>
        <family val="2"/>
      </rPr>
      <t>¹</t>
    </r>
    <r>
      <rPr>
        <sz val="9.5"/>
        <color indexed="8"/>
        <rFont val="Arial"/>
        <family val="2"/>
      </rPr>
      <t>/m</t>
    </r>
    <r>
      <rPr>
        <sz val="9.5"/>
        <color indexed="8"/>
        <rFont val="Calibri"/>
        <family val="2"/>
      </rPr>
      <t>¹</t>
    </r>
    <r>
      <rPr>
        <sz val="9.5"/>
        <color indexed="8"/>
        <rFont val="Arial"/>
        <family val="2"/>
      </rPr>
      <t xml:space="preserve"> afschot, tweezijdig gecacheerd met aluminium folie, in halfsteensverband dikte 30-45mm.</t>
    </r>
  </si>
  <si>
    <t>PIR isolatieplaat, 10mm¹/m¹ afschot, tweezijdig gecacheerd met aluminium folie, in halfsteensverband dikte 45-60mm.</t>
  </si>
  <si>
    <t>PIR isolatieplaat, 20mm¹/m¹ afschot, tweezijdig gecacheerd met aluminium folie, in halfsteensverband dikte 30-50mm.</t>
  </si>
  <si>
    <t>PIR isolatieplaat, 20mm¹/m¹ afschot, tweezijdig gecacheerd met aluminium folie, in halfsteensverband dikte 50-70mm.</t>
  </si>
  <si>
    <t>Betreft:</t>
  </si>
  <si>
    <t xml:space="preserve">Onderdeel: </t>
  </si>
  <si>
    <t>Datum:</t>
  </si>
  <si>
    <t>Dakbedekkingsconstructies / -systemen</t>
  </si>
  <si>
    <t>DV41</t>
  </si>
  <si>
    <t>DV42</t>
  </si>
  <si>
    <t>DV43</t>
  </si>
  <si>
    <t>DV44</t>
  </si>
  <si>
    <t>DV45</t>
  </si>
  <si>
    <t>DV46</t>
  </si>
  <si>
    <t>DV47</t>
  </si>
  <si>
    <t>DV48</t>
  </si>
  <si>
    <t>DV49</t>
  </si>
  <si>
    <t>DV50</t>
  </si>
  <si>
    <t>DV51</t>
  </si>
  <si>
    <t>DV52</t>
  </si>
  <si>
    <t>DV53</t>
  </si>
  <si>
    <t>DV54</t>
  </si>
  <si>
    <t>DV55</t>
  </si>
  <si>
    <t>DV56</t>
  </si>
  <si>
    <t>DV57</t>
  </si>
  <si>
    <t>DV58</t>
  </si>
  <si>
    <t>DV59</t>
  </si>
  <si>
    <t>DV60</t>
  </si>
  <si>
    <t>DV61</t>
  </si>
  <si>
    <t>DV62</t>
  </si>
  <si>
    <t>DV63</t>
  </si>
  <si>
    <t xml:space="preserve">Grind gradatie 16/32 zuigen, dikte 40mm. </t>
  </si>
  <si>
    <t>DV64</t>
  </si>
  <si>
    <t xml:space="preserve">Grind gradatie 16/32 zuigen, dikte 50mm. </t>
  </si>
  <si>
    <t>DV65</t>
  </si>
  <si>
    <t xml:space="preserve">Grind gradatie 16/32 zuigen, dikte 60mm. </t>
  </si>
  <si>
    <t>DV66</t>
  </si>
  <si>
    <t xml:space="preserve">Grind gradatie 16/32 zuigen, dikte 70mm. </t>
  </si>
  <si>
    <t>DV67</t>
  </si>
  <si>
    <t>Gerecycled gewassen grof riviergrind, gradatie 16/32 blazen, dikte 40mm.</t>
  </si>
  <si>
    <t>DV68</t>
  </si>
  <si>
    <t>Gerecycled gewassen grof riviergrind, gradatie 16/32 blazen, dikte 50mm.</t>
  </si>
  <si>
    <t>DV69</t>
  </si>
  <si>
    <t>Gerecycled gewassen grof riviergrind, gradatie 16/32 blazen, dikte 60mm.</t>
  </si>
  <si>
    <t>DV70</t>
  </si>
  <si>
    <t>Gerecycled gewassen grof riviergrind, gradatie 16/32 blazen, dikte 70mm.</t>
  </si>
  <si>
    <t>DV71</t>
  </si>
  <si>
    <t>DV72</t>
  </si>
  <si>
    <t>DV73</t>
  </si>
  <si>
    <t>Gevraagde werkzaamheden / diensten</t>
  </si>
  <si>
    <t>Normprijzenboek</t>
  </si>
  <si>
    <t>Toelichting</t>
  </si>
  <si>
    <t>(complexafhankelijk in te vullen)</t>
  </si>
  <si>
    <t>per stuk per week</t>
  </si>
  <si>
    <t>Nieuwe dakbedekking op bestaande dakbedekking (1- laags geballast, volledig gehecht)</t>
  </si>
  <si>
    <t>Nieuwe dakbedekking op bestaande dakbedekking (1- laags geballast, losliggend)</t>
  </si>
  <si>
    <t>Nieuwe dakbedekking en isolatie op bestaande dakbedekking (1- laags geballast)</t>
  </si>
  <si>
    <t>Nieuwe dakbedekking en isolatie op bestaande dakbedekking (2- laags geballast)</t>
  </si>
  <si>
    <t>Vernieuwen dakbedekking (1-laags geballast)</t>
  </si>
  <si>
    <t>Vernieuwen dakbedekking (2- laags geballast)</t>
  </si>
  <si>
    <t>Vernieuwen dakbedekking en isolatie (2- laags geballast)</t>
  </si>
  <si>
    <t>Toeslag wortelwerende uitvoering toplaag dakbedekking</t>
  </si>
  <si>
    <t>Toeslag waterretentie geschikte uitvoering toplaag dakbedekking</t>
  </si>
  <si>
    <t>DV74</t>
  </si>
  <si>
    <t>DV75</t>
  </si>
  <si>
    <t>Toeslag reflecterende uitvoering toplaag dakbedekking</t>
  </si>
  <si>
    <t>B2</t>
  </si>
  <si>
    <t>B5</t>
  </si>
  <si>
    <t>B7</t>
  </si>
  <si>
    <t>Voet- en spouwslabben</t>
  </si>
  <si>
    <t>Nieuwe voetslabben met EPDM strekmetaal aanbrengen</t>
  </si>
  <si>
    <t>Vernieuwen spouwslabben met EPDM strekmetaal</t>
  </si>
  <si>
    <t>Conserveren loodslabben of andere detailleringen</t>
  </si>
  <si>
    <t>K4</t>
  </si>
  <si>
    <r>
      <t xml:space="preserve">Vernieuwen ontluchtingen dw </t>
    </r>
    <r>
      <rPr>
        <sz val="9.5"/>
        <color indexed="8"/>
        <rFont val="Calibri"/>
        <family val="2"/>
      </rPr>
      <t>Ø</t>
    </r>
    <r>
      <rPr>
        <sz val="9.5"/>
        <color indexed="8"/>
        <rFont val="Arial"/>
        <family val="2"/>
      </rPr>
      <t xml:space="preserve"> 110-125 mm</t>
    </r>
  </si>
  <si>
    <r>
      <t xml:space="preserve">Vernieuwen ontluchtingen dw </t>
    </r>
    <r>
      <rPr>
        <sz val="9.5"/>
        <color indexed="8"/>
        <rFont val="Calibri"/>
        <family val="2"/>
      </rPr>
      <t xml:space="preserve">Ø </t>
    </r>
    <r>
      <rPr>
        <sz val="9.5"/>
        <color indexed="8"/>
        <rFont val="Arial"/>
        <family val="2"/>
      </rPr>
      <t>150-160 mm</t>
    </r>
  </si>
  <si>
    <r>
      <t xml:space="preserve">Vernieuwen ontluchtingen dw t/m </t>
    </r>
    <r>
      <rPr>
        <sz val="9.5"/>
        <color indexed="8"/>
        <rFont val="Calibri"/>
        <family val="2"/>
      </rPr>
      <t xml:space="preserve">Ø </t>
    </r>
    <r>
      <rPr>
        <sz val="9.5"/>
        <color indexed="8"/>
        <rFont val="Arial"/>
        <family val="2"/>
      </rPr>
      <t>90-100 mm</t>
    </r>
  </si>
  <si>
    <r>
      <t xml:space="preserve">Vernieuwen rioolontluchtingen dw t/m </t>
    </r>
    <r>
      <rPr>
        <sz val="9.5"/>
        <color indexed="8"/>
        <rFont val="Calibri"/>
        <family val="2"/>
      </rPr>
      <t xml:space="preserve">Ø </t>
    </r>
    <r>
      <rPr>
        <sz val="9.5"/>
        <color indexed="8"/>
        <rFont val="Arial"/>
        <family val="2"/>
      </rPr>
      <t>90-100 mm</t>
    </r>
  </si>
  <si>
    <r>
      <t xml:space="preserve">Vernieuwen rioolontluchtingen dw </t>
    </r>
    <r>
      <rPr>
        <sz val="9.5"/>
        <color indexed="8"/>
        <rFont val="Calibri"/>
        <family val="2"/>
      </rPr>
      <t>Ø</t>
    </r>
    <r>
      <rPr>
        <sz val="9.5"/>
        <color indexed="8"/>
        <rFont val="Arial"/>
        <family val="2"/>
      </rPr>
      <t xml:space="preserve"> 110-125 mm</t>
    </r>
  </si>
  <si>
    <r>
      <t xml:space="preserve">Vernieuwen rioolontluchtingen dw </t>
    </r>
    <r>
      <rPr>
        <sz val="9.5"/>
        <color indexed="8"/>
        <rFont val="Calibri"/>
        <family val="2"/>
      </rPr>
      <t xml:space="preserve">Ø </t>
    </r>
    <r>
      <rPr>
        <sz val="9.5"/>
        <color indexed="8"/>
        <rFont val="Arial"/>
        <family val="2"/>
      </rPr>
      <t>150-160 mm</t>
    </r>
  </si>
  <si>
    <t>K5</t>
  </si>
  <si>
    <t>K6</t>
  </si>
  <si>
    <t>K7</t>
  </si>
  <si>
    <t>K8</t>
  </si>
  <si>
    <t>K9</t>
  </si>
  <si>
    <r>
      <t xml:space="preserve">Vernieuwen kabeldoorvoeren incl. PP-bochten </t>
    </r>
    <r>
      <rPr>
        <sz val="9.5"/>
        <color indexed="8"/>
        <rFont val="Calibri"/>
        <family val="2"/>
      </rPr>
      <t>Ø</t>
    </r>
    <r>
      <rPr>
        <sz val="9.5"/>
        <color indexed="8"/>
        <rFont val="Arial"/>
        <family val="2"/>
      </rPr>
      <t xml:space="preserve"> 50 mm </t>
    </r>
  </si>
  <si>
    <r>
      <t xml:space="preserve">Vernieuwen kabeldoorvoeren incl. PP-bochten </t>
    </r>
    <r>
      <rPr>
        <sz val="9.5"/>
        <color indexed="8"/>
        <rFont val="Calibri"/>
        <family val="2"/>
      </rPr>
      <t>Ø</t>
    </r>
    <r>
      <rPr>
        <sz val="9.5"/>
        <color indexed="8"/>
        <rFont val="Arial"/>
        <family val="2"/>
      </rPr>
      <t xml:space="preserve"> 75 mm </t>
    </r>
  </si>
  <si>
    <r>
      <t xml:space="preserve">Vernieuwen kabeldoorvoeren incl. PP-bochten </t>
    </r>
    <r>
      <rPr>
        <sz val="9.5"/>
        <color indexed="8"/>
        <rFont val="Calibri"/>
        <family val="2"/>
      </rPr>
      <t>Ø</t>
    </r>
    <r>
      <rPr>
        <sz val="9.5"/>
        <color indexed="8"/>
        <rFont val="Arial"/>
        <family val="2"/>
      </rPr>
      <t xml:space="preserve"> 100 mm </t>
    </r>
  </si>
  <si>
    <r>
      <t xml:space="preserve">Vernieuwen kabeldoorvoeren incl. PP-bochten </t>
    </r>
    <r>
      <rPr>
        <sz val="9.5"/>
        <color indexed="8"/>
        <rFont val="Calibri"/>
        <family val="2"/>
      </rPr>
      <t>Ø</t>
    </r>
    <r>
      <rPr>
        <sz val="9.5"/>
        <color indexed="8"/>
        <rFont val="Arial"/>
        <family val="2"/>
      </rPr>
      <t xml:space="preserve"> 125 mm </t>
    </r>
  </si>
  <si>
    <t>K10</t>
  </si>
  <si>
    <t>DV77</t>
  </si>
  <si>
    <t>DV78</t>
  </si>
  <si>
    <t>Mechanische kimfixatie stalen of houten ondergrond.</t>
  </si>
  <si>
    <t>Mechanische kimfixatie betonnen ondergrond.</t>
  </si>
  <si>
    <t>CDM01</t>
  </si>
  <si>
    <t>Conditiemeting</t>
  </si>
  <si>
    <t>p/dv</t>
  </si>
  <si>
    <t>p/keer</t>
  </si>
  <si>
    <t>RIE01</t>
  </si>
  <si>
    <t>RIE met PvA</t>
  </si>
  <si>
    <t>RIE02</t>
  </si>
  <si>
    <t>Vernieuwen hemelwaterafvoeren stadsuitloop (zonder standleidingen)</t>
  </si>
  <si>
    <t>Vernieuwen hemelwaterafvoeren onderuitloop (zonder standleidingen)</t>
  </si>
  <si>
    <t>Reinigend Onderhoud</t>
  </si>
  <si>
    <t>FTF01</t>
  </si>
  <si>
    <t>FTF02</t>
  </si>
  <si>
    <t xml:space="preserve">Standaard dakwerkzaamheden </t>
  </si>
  <si>
    <t>Dakwerkzaamheden</t>
  </si>
  <si>
    <t>Toeslag voor losliggend aanbrengen van een eerste laag isolatie in meerlaags opgebouwde isolatiesystemen</t>
  </si>
  <si>
    <t>Toeslag voor aanbrengen van isolatie in een afschotsysteem</t>
  </si>
  <si>
    <t>C-EPS-mortel, EPS-isolatie, gemiddelde dikte isolatiesysteem 30 mm zonder EPS-platen</t>
  </si>
  <si>
    <t>C-EPS-mortel, EPS-isolatie, gemiddelde dikte isolatiesysteem 70 mm met EPS-platen</t>
  </si>
  <si>
    <t>C-EPS-mortel, EPS-isolatie, gemiddelde dikte isolatiesysteem 40 mm zonder EPS-platen</t>
  </si>
  <si>
    <t>C-EPS-mortel, EPS-isolatie, gemiddelde dikte isolatiesysteem 50 mm zonder EPS-platen</t>
  </si>
  <si>
    <t>C-EPS-mortel, EPS-isolatie, gemiddelde dikte isolatiesysteem 60 mm zonder EPS-platen</t>
  </si>
  <si>
    <t>C-EPS-mortel, EPS-isolatie, gemiddelde dikte isolatiesysteem 80 mm met EPS-platen</t>
  </si>
  <si>
    <t>C-EPS-mortel, EPS-isolatie, gemiddelde dikte isolatiesysteem 90 mm met EPS-platen</t>
  </si>
  <si>
    <t>C-EPS-mortel, EPS-isolatie, gemiddelde dikte isolatiesysteem 100 mm met EPS-platen</t>
  </si>
  <si>
    <t>C-EPS-mortel, EPS-isolatie, gemiddelde dikte isolatiesysteem 110 mm met EPS-platen</t>
  </si>
  <si>
    <t>C-EPS-mortel, EPS-isolatie, gemiddelde dikte isolatiesysteem 120 mm met EPS-platen</t>
  </si>
  <si>
    <t>C-EPS-mortel, EPS-isolatie, gemiddelde dikte isolatiesysteem 130 mm met EPS-platen</t>
  </si>
  <si>
    <t>C-EPS-mortel, EPS-isolatie, gemiddelde dikte isolatiesysteem 140 mm met EPS-platen</t>
  </si>
  <si>
    <t>C-EPS-mortel, EPS-isolatie, gemiddelde dikte isolatiesysteem 150 mm met EPS-platen</t>
  </si>
  <si>
    <t>DV79</t>
  </si>
  <si>
    <t>Hoekstukken daktrimprofielen</t>
  </si>
  <si>
    <t>Hoekstukken sendzimir verzinkt stalen gecoate afdekkappen</t>
  </si>
  <si>
    <t>Hoekstukken zinken kappen</t>
  </si>
  <si>
    <t>R18</t>
  </si>
  <si>
    <t>R19</t>
  </si>
  <si>
    <t>CDM05</t>
  </si>
  <si>
    <t>Preventief, correctief en reinigend onderhoud aan geballaste platte daken</t>
  </si>
  <si>
    <t>CDM06</t>
  </si>
  <si>
    <t>Preventief, correctief en reinigend onderhoud aan ongeballaste platte daken</t>
  </si>
  <si>
    <t>p/m2</t>
  </si>
  <si>
    <t>Plan van Aanpak veiligheidsmaatregelen (uitgewerkt in dakplattegrond) en voorstel (uitgewerkt in activiteitenplan met prijzen).</t>
  </si>
  <si>
    <t>Plan van Aanpak veiligheidsmaatregelen (uitgewerkt in dakplattegrond) actualisatie na aanbrengen veiligheidsvoorzieningen.</t>
  </si>
  <si>
    <t>FTF03</t>
  </si>
  <si>
    <t>FTF04</t>
  </si>
  <si>
    <t>DV80</t>
  </si>
  <si>
    <t>DV76</t>
  </si>
  <si>
    <t>Tarief First Time Fix</t>
  </si>
  <si>
    <t>Tarief niet thuis / geen daklekkage</t>
  </si>
  <si>
    <t>C-PIR-mortel, PIR-isolatie, gemiddelde dikte isolatiesysteem 30 mm zonder PIR-platen</t>
  </si>
  <si>
    <t>C-PIR-mortel, PIR-isolatie, gemiddelde dikte isolatiesysteem 40 mm zonder PIR-platen</t>
  </si>
  <si>
    <t>C-PIR-mortel, PIR-isolatie, gemiddelde dikte isolatiesysteem 50 mm zonder PIR-platen</t>
  </si>
  <si>
    <t>C-PIR-mortel, PIR-isolatie, gemiddelde dikte isolatiesysteem 60 mm zonder PIR-platen</t>
  </si>
  <si>
    <t>C-PIR-mortel, PIR-isolatie, gemiddelde dikte isolatiesysteem 70 mm met PIR-platen</t>
  </si>
  <si>
    <t>C-PIR-mortel, PIR-isolatie, gemiddelde dikte isolatiesysteem 80 mm met PIR-platen</t>
  </si>
  <si>
    <t>C-PIR-mortel, PIR-isolatie, gemiddelde dikte isolatiesysteem 90 mm met PIR-platen</t>
  </si>
  <si>
    <t>C-PIR-mortel, PIR-isolatie, gemiddelde dikte isolatiesysteem 100 mm met PIR-platen</t>
  </si>
  <si>
    <t>C-PIR-mortel, PIR-isolatie, gemiddelde dikte isolatiesysteem 110 mm met PIR-platen</t>
  </si>
  <si>
    <t>C-PIR-mortel, PIR-isolatie, gemiddelde dikte isolatiesysteem 120 mm met PIR-platen</t>
  </si>
  <si>
    <t>C-PIR-mortel, PIR-isolatie, gemiddelde dikte isolatiesysteem 130 mm met PIR-platen</t>
  </si>
  <si>
    <t>C-PIR-mortel, PIR-isolatie, gemiddelde dikte isolatiesysteem 140 mm met PIR-platen</t>
  </si>
  <si>
    <t>C-PIR-mortel, PIR-isolatie, gemiddelde dikte isolatiesysteem 150 mm met PIR-platen</t>
  </si>
  <si>
    <t>Bouwplaatskosten (benaderings-, transport-, tijdelijke veiligheidskosten, enz.)</t>
  </si>
  <si>
    <t>prijs p/e excl. BTW</t>
  </si>
  <si>
    <t>alle oppervlakten</t>
  </si>
  <si>
    <r>
      <t>per m</t>
    </r>
    <r>
      <rPr>
        <sz val="10"/>
        <rFont val="Calibri"/>
        <family val="2"/>
      </rPr>
      <t>¹</t>
    </r>
    <r>
      <rPr>
        <sz val="10"/>
        <rFont val="Arial"/>
        <family val="2"/>
      </rPr>
      <t xml:space="preserve"> per week</t>
    </r>
  </si>
  <si>
    <t>Conditiemeting eerste (nulmeting) inclusief rapportage incluisef opstellen dakplattegronden, adm. kosten, e.d.</t>
  </si>
  <si>
    <t>Opdrachtgever:</t>
  </si>
  <si>
    <t>Stichting BOOR | Kwaliteit in onderwijs</t>
  </si>
  <si>
    <t>M²</t>
  </si>
  <si>
    <t>M</t>
  </si>
  <si>
    <t>Vaste prijs t.b.v. vergeefs bezoek (niet thuis) en bezoek / onderzoek geen daklekkage incl. uren, reiskosten, adm. kosten, ed. tijdens kantooruren (08:00-18:00)</t>
  </si>
  <si>
    <t>Vaste prijs t.b.v. vergeefs bezoek (niet thuis) en bezoek / onderzoek geen daklekkage incl. uren, reiskosten, adm. kosten, ed. buiten kantooruren (18:01-07:59)</t>
  </si>
  <si>
    <t>P4</t>
  </si>
  <si>
    <t>P1</t>
  </si>
  <si>
    <t>P2</t>
  </si>
  <si>
    <t>P3</t>
  </si>
  <si>
    <t>Uurtarief storingen</t>
  </si>
  <si>
    <t>Vast uurtarief dat kan worden gedeclareerd indien alle overige posten niet toereikend zijn.</t>
  </si>
  <si>
    <t>Conditiemetingen, storingen, begeleiding derden, etc.</t>
  </si>
  <si>
    <t>Vaste prijs tbv storingen die in 1-maal bij het eerste bezoek worden verholpen incl. materialen, uren, reiskosten, adm. kosten, ed. tijdens kantooruren (08:00-18:00).</t>
  </si>
  <si>
    <t>Vaste prijs tbv storingen die in 1-maal bij het eerste bezoek worden verholpen incl. materialen, uren, reiskosten, adm. kosten, ed. buiten kantooruren (18:01-07:59).</t>
  </si>
  <si>
    <t xml:space="preserve">Perceel: </t>
  </si>
  <si>
    <t>&lt;invullen perceel&gt;</t>
  </si>
  <si>
    <t>Nummer</t>
  </si>
  <si>
    <t>Totaal
prijs</t>
  </si>
  <si>
    <t>Prijs
onderdeel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</si>
</sst>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€&quot;\ * #,##0.00_ ;_ &quot;€&quot;\ * \-#,##0.00_ ;_ &quot;€&quot;\ * &quot;-&quot;??_ ;_ @_ "/>
  </numFmts>
  <fonts count="18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8"/>
      <name val="Arial"/>
      <family val="2"/>
    </font>
    <font>
      <sz val="14"/>
      <name val="Arial"/>
      <family val="2"/>
    </font>
    <font>
      <sz val="9.5"/>
      <color indexed="8"/>
      <name val="Arial"/>
      <family val="2"/>
    </font>
    <font>
      <sz val="9.5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.5"/>
      <color indexed="8"/>
      <name val="Calibri"/>
      <family val="2"/>
    </font>
    <font>
      <b/>
      <sz val="14"/>
      <name val="Arial"/>
      <family val="2"/>
    </font>
    <font>
      <sz val="8"/>
      <name val="Arial"/>
      <family val="2"/>
    </font>
    <font>
      <sz val="9.5"/>
      <color rgb="FFFF0000"/>
      <name val="Arial"/>
      <family val="2"/>
    </font>
    <font>
      <sz val="16"/>
      <name val="Arial"/>
      <family val="2"/>
    </font>
    <font>
      <sz val="12"/>
      <name val="Arial"/>
      <family val="2"/>
    </font>
    <font>
      <sz val="14"/>
      <name val="Calibri"/>
      <family val="2"/>
    </font>
    <font>
      <sz val="1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</fills>
  <borders count="40">
    <border>
      <left/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44" fontId="9" fillId="0" borderId="0" applyFont="0" applyFill="0" applyBorder="0" applyAlignment="0" applyProtection="0"/>
  </cellStyleXfs>
  <cellXfs count="146">
    <xf numFmtId="0" fontId="0" fillId="0" borderId="0" xfId="0"/>
    <xf numFmtId="0" fontId="6" fillId="0" borderId="17" xfId="0" applyFont="1" applyFill="1" applyBorder="1"/>
    <xf numFmtId="0" fontId="0" fillId="0" borderId="0" xfId="0" applyFill="1" applyAlignment="1"/>
    <xf numFmtId="0" fontId="3" fillId="0" borderId="10" xfId="0" applyFont="1" applyFill="1" applyBorder="1"/>
    <xf numFmtId="0" fontId="6" fillId="0" borderId="12" xfId="0" applyFont="1" applyFill="1" applyBorder="1"/>
    <xf numFmtId="0" fontId="3" fillId="0" borderId="22" xfId="0" applyFont="1" applyFill="1" applyBorder="1"/>
    <xf numFmtId="0" fontId="0" fillId="0" borderId="5" xfId="0" applyFill="1" applyBorder="1" applyAlignment="1">
      <alignment textRotation="45"/>
    </xf>
    <xf numFmtId="0" fontId="0" fillId="0" borderId="0" xfId="0" applyFill="1"/>
    <xf numFmtId="0" fontId="0" fillId="0" borderId="0" xfId="0" applyFill="1" applyBorder="1" applyAlignment="1">
      <alignment textRotation="45"/>
    </xf>
    <xf numFmtId="0" fontId="0" fillId="0" borderId="0" xfId="0" applyFill="1" applyBorder="1"/>
    <xf numFmtId="0" fontId="0" fillId="0" borderId="0" xfId="0" applyFill="1" applyAlignment="1">
      <alignment textRotation="45"/>
    </xf>
    <xf numFmtId="0" fontId="6" fillId="0" borderId="13" xfId="0" applyFont="1" applyFill="1" applyBorder="1"/>
    <xf numFmtId="0" fontId="2" fillId="0" borderId="8" xfId="0" applyFont="1" applyFill="1" applyBorder="1" applyAlignment="1">
      <alignment horizontal="center" vertical="center" textRotation="90" wrapText="1"/>
    </xf>
    <xf numFmtId="0" fontId="0" fillId="0" borderId="0" xfId="0" applyFill="1" applyBorder="1" applyAlignment="1">
      <alignment horizontal="center" vertical="center" textRotation="45" wrapText="1"/>
    </xf>
    <xf numFmtId="0" fontId="5" fillId="0" borderId="0" xfId="0" applyFont="1" applyFill="1" applyBorder="1" applyAlignment="1"/>
    <xf numFmtId="0" fontId="11" fillId="0" borderId="0" xfId="0" applyFont="1" applyFill="1" applyBorder="1" applyAlignment="1">
      <alignment horizontal="left"/>
    </xf>
    <xf numFmtId="0" fontId="0" fillId="2" borderId="0" xfId="0" applyFill="1" applyBorder="1" applyAlignment="1"/>
    <xf numFmtId="0" fontId="8" fillId="0" borderId="16" xfId="0" applyFont="1" applyFill="1" applyBorder="1" applyAlignment="1">
      <alignment horizontal="center"/>
    </xf>
    <xf numFmtId="0" fontId="8" fillId="0" borderId="21" xfId="0" applyFont="1" applyFill="1" applyBorder="1" applyAlignment="1">
      <alignment horizontal="center"/>
    </xf>
    <xf numFmtId="0" fontId="8" fillId="0" borderId="13" xfId="0" applyFont="1" applyFill="1" applyBorder="1" applyAlignment="1">
      <alignment horizontal="center"/>
    </xf>
    <xf numFmtId="0" fontId="3" fillId="0" borderId="13" xfId="0" applyFont="1" applyFill="1" applyBorder="1" applyAlignment="1">
      <alignment horizontal="center"/>
    </xf>
    <xf numFmtId="0" fontId="8" fillId="0" borderId="30" xfId="0" applyFont="1" applyFill="1" applyBorder="1" applyAlignment="1">
      <alignment horizontal="center"/>
    </xf>
    <xf numFmtId="0" fontId="0" fillId="0" borderId="0" xfId="0" applyFill="1" applyBorder="1" applyAlignment="1"/>
    <xf numFmtId="44" fontId="0" fillId="0" borderId="0" xfId="1" applyFont="1" applyFill="1" applyBorder="1" applyAlignment="1">
      <alignment textRotation="45"/>
    </xf>
    <xf numFmtId="44" fontId="0" fillId="0" borderId="0" xfId="1" applyFont="1" applyFill="1" applyBorder="1" applyAlignment="1"/>
    <xf numFmtId="0" fontId="4" fillId="0" borderId="0" xfId="0" applyFont="1" applyFill="1" applyBorder="1" applyAlignment="1" applyProtection="1">
      <alignment vertical="center"/>
    </xf>
    <xf numFmtId="0" fontId="3" fillId="0" borderId="9" xfId="0" applyFont="1" applyFill="1" applyBorder="1"/>
    <xf numFmtId="44" fontId="0" fillId="0" borderId="0" xfId="1" applyFont="1" applyFill="1" applyAlignment="1">
      <alignment textRotation="45"/>
    </xf>
    <xf numFmtId="0" fontId="3" fillId="0" borderId="6" xfId="0" applyFont="1" applyFill="1" applyBorder="1"/>
    <xf numFmtId="0" fontId="3" fillId="0" borderId="11" xfId="0" applyFont="1" applyFill="1" applyBorder="1"/>
    <xf numFmtId="0" fontId="0" fillId="0" borderId="5" xfId="0" applyFill="1" applyBorder="1"/>
    <xf numFmtId="44" fontId="0" fillId="0" borderId="5" xfId="1" applyFont="1" applyFill="1" applyBorder="1" applyAlignment="1">
      <alignment textRotation="45"/>
    </xf>
    <xf numFmtId="0" fontId="2" fillId="0" borderId="0" xfId="0" applyFont="1" applyFill="1" applyBorder="1" applyAlignment="1">
      <alignment textRotation="90" wrapText="1"/>
    </xf>
    <xf numFmtId="0" fontId="0" fillId="0" borderId="0" xfId="0" applyFill="1" applyBorder="1" applyAlignment="1"/>
    <xf numFmtId="0" fontId="5" fillId="0" borderId="0" xfId="0" quotePrefix="1" applyFont="1" applyFill="1" applyBorder="1" applyAlignment="1"/>
    <xf numFmtId="0" fontId="8" fillId="0" borderId="15" xfId="0" applyFont="1" applyFill="1" applyBorder="1" applyAlignment="1">
      <alignment horizontal="left"/>
    </xf>
    <xf numFmtId="0" fontId="11" fillId="0" borderId="0" xfId="0" applyFont="1" applyFill="1" applyBorder="1" applyAlignment="1"/>
    <xf numFmtId="0" fontId="6" fillId="0" borderId="1" xfId="0" applyFont="1" applyFill="1" applyBorder="1"/>
    <xf numFmtId="0" fontId="3" fillId="0" borderId="16" xfId="0" applyFont="1" applyFill="1" applyBorder="1" applyAlignment="1">
      <alignment horizontal="center"/>
    </xf>
    <xf numFmtId="0" fontId="3" fillId="0" borderId="22" xfId="0" applyFont="1" applyBorder="1"/>
    <xf numFmtId="0" fontId="3" fillId="0" borderId="9" xfId="0" applyFont="1" applyBorder="1"/>
    <xf numFmtId="0" fontId="3" fillId="0" borderId="13" xfId="0" applyFont="1" applyBorder="1" applyAlignment="1">
      <alignment horizontal="center"/>
    </xf>
    <xf numFmtId="0" fontId="0" fillId="0" borderId="0" xfId="0" applyAlignment="1">
      <alignment textRotation="45"/>
    </xf>
    <xf numFmtId="0" fontId="3" fillId="0" borderId="21" xfId="0" applyFont="1" applyFill="1" applyBorder="1" applyAlignment="1">
      <alignment horizontal="center"/>
    </xf>
    <xf numFmtId="0" fontId="11" fillId="0" borderId="0" xfId="0" applyFont="1" applyFill="1" applyBorder="1" applyAlignment="1"/>
    <xf numFmtId="0" fontId="8" fillId="0" borderId="18" xfId="0" applyFont="1" applyFill="1" applyBorder="1" applyAlignment="1">
      <alignment horizontal="center"/>
    </xf>
    <xf numFmtId="0" fontId="14" fillId="0" borderId="0" xfId="0" applyFont="1" applyFill="1" applyAlignment="1"/>
    <xf numFmtId="0" fontId="3" fillId="0" borderId="14" xfId="0" applyFont="1" applyFill="1" applyBorder="1" applyAlignment="1">
      <alignment horizontal="center"/>
    </xf>
    <xf numFmtId="0" fontId="3" fillId="0" borderId="15" xfId="0" applyFont="1" applyFill="1" applyBorder="1" applyAlignment="1">
      <alignment horizontal="center"/>
    </xf>
    <xf numFmtId="0" fontId="3" fillId="0" borderId="20" xfId="0" applyFont="1" applyFill="1" applyBorder="1" applyAlignment="1">
      <alignment horizontal="center"/>
    </xf>
    <xf numFmtId="44" fontId="2" fillId="0" borderId="33" xfId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/>
    </xf>
    <xf numFmtId="0" fontId="15" fillId="0" borderId="0" xfId="0" applyFont="1" applyFill="1" applyAlignment="1">
      <alignment vertical="center"/>
    </xf>
    <xf numFmtId="0" fontId="0" fillId="0" borderId="21" xfId="0" applyFill="1" applyBorder="1" applyAlignment="1"/>
    <xf numFmtId="0" fontId="6" fillId="0" borderId="16" xfId="0" applyFont="1" applyFill="1" applyBorder="1" applyAlignment="1"/>
    <xf numFmtId="0" fontId="6" fillId="0" borderId="18" xfId="0" applyFont="1" applyFill="1" applyBorder="1" applyAlignment="1"/>
    <xf numFmtId="0" fontId="6" fillId="0" borderId="21" xfId="0" applyFont="1" applyFill="1" applyBorder="1" applyAlignment="1"/>
    <xf numFmtId="0" fontId="0" fillId="3" borderId="5" xfId="0" applyFill="1" applyBorder="1" applyAlignment="1">
      <alignment vertical="center"/>
    </xf>
    <xf numFmtId="0" fontId="6" fillId="0" borderId="13" xfId="0" applyFont="1" applyBorder="1"/>
    <xf numFmtId="14" fontId="11" fillId="0" borderId="0" xfId="0" applyNumberFormat="1" applyFont="1" applyFill="1" applyBorder="1" applyAlignment="1">
      <alignment horizontal="left"/>
    </xf>
    <xf numFmtId="0" fontId="0" fillId="0" borderId="4" xfId="0" applyFill="1" applyBorder="1" applyAlignment="1">
      <alignment textRotation="93"/>
    </xf>
    <xf numFmtId="0" fontId="0" fillId="0" borderId="0" xfId="0" applyFill="1" applyBorder="1" applyAlignment="1">
      <alignment textRotation="93"/>
    </xf>
    <xf numFmtId="44" fontId="0" fillId="0" borderId="0" xfId="1" applyFont="1" applyFill="1" applyAlignment="1">
      <alignment textRotation="93"/>
    </xf>
    <xf numFmtId="0" fontId="0" fillId="0" borderId="0" xfId="0" applyFill="1" applyAlignment="1">
      <alignment textRotation="93"/>
    </xf>
    <xf numFmtId="0" fontId="6" fillId="0" borderId="24" xfId="0" applyFont="1" applyBorder="1"/>
    <xf numFmtId="0" fontId="13" fillId="0" borderId="24" xfId="0" applyFont="1" applyBorder="1"/>
    <xf numFmtId="0" fontId="15" fillId="0" borderId="0" xfId="0" applyFont="1" applyFill="1" applyAlignment="1">
      <alignment vertical="center" wrapText="1"/>
    </xf>
    <xf numFmtId="0" fontId="3" fillId="0" borderId="21" xfId="0" applyFont="1" applyBorder="1" applyAlignment="1">
      <alignment horizontal="center"/>
    </xf>
    <xf numFmtId="0" fontId="0" fillId="0" borderId="13" xfId="0" applyFill="1" applyBorder="1" applyAlignment="1"/>
    <xf numFmtId="0" fontId="3" fillId="0" borderId="18" xfId="0" applyFont="1" applyBorder="1" applyAlignment="1">
      <alignment horizontal="center"/>
    </xf>
    <xf numFmtId="0" fontId="8" fillId="0" borderId="18" xfId="0" applyFont="1" applyBorder="1" applyAlignment="1">
      <alignment horizontal="center"/>
    </xf>
    <xf numFmtId="0" fontId="5" fillId="3" borderId="8" xfId="0" applyFont="1" applyFill="1" applyBorder="1" applyAlignment="1">
      <alignment horizontal="center" vertical="center"/>
    </xf>
    <xf numFmtId="0" fontId="5" fillId="3" borderId="33" xfId="0" applyFont="1" applyFill="1" applyBorder="1" applyAlignment="1">
      <alignment horizontal="center" vertical="center"/>
    </xf>
    <xf numFmtId="0" fontId="2" fillId="0" borderId="29" xfId="0" applyFont="1" applyFill="1" applyBorder="1" applyAlignment="1">
      <alignment horizontal="center" vertical="center" wrapText="1"/>
    </xf>
    <xf numFmtId="0" fontId="2" fillId="0" borderId="26" xfId="0" applyFont="1" applyFill="1" applyBorder="1" applyAlignment="1">
      <alignment horizontal="center" vertical="center" wrapText="1"/>
    </xf>
    <xf numFmtId="0" fontId="2" fillId="0" borderId="28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vertical="center"/>
    </xf>
    <xf numFmtId="0" fontId="5" fillId="0" borderId="0" xfId="0" applyFont="1" applyFill="1" applyAlignment="1"/>
    <xf numFmtId="0" fontId="5" fillId="3" borderId="5" xfId="0" applyFont="1" applyFill="1" applyBorder="1" applyAlignment="1">
      <alignment vertical="center"/>
    </xf>
    <xf numFmtId="0" fontId="5" fillId="3" borderId="3" xfId="0" applyFont="1" applyFill="1" applyBorder="1" applyAlignment="1">
      <alignment vertical="center"/>
    </xf>
    <xf numFmtId="0" fontId="6" fillId="0" borderId="23" xfId="0" applyFont="1" applyFill="1" applyBorder="1"/>
    <xf numFmtId="0" fontId="2" fillId="0" borderId="8" xfId="0" applyFont="1" applyFill="1" applyBorder="1" applyAlignment="1">
      <alignment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32" xfId="0" applyFont="1" applyFill="1" applyBorder="1" applyAlignment="1">
      <alignment horizontal="center" vertical="center" wrapText="1"/>
    </xf>
    <xf numFmtId="44" fontId="3" fillId="0" borderId="13" xfId="1" applyFont="1" applyFill="1" applyBorder="1" applyAlignment="1">
      <alignment horizontal="center"/>
    </xf>
    <xf numFmtId="44" fontId="3" fillId="0" borderId="13" xfId="1" applyFont="1" applyFill="1" applyBorder="1" applyAlignment="1">
      <alignment horizontal="center"/>
    </xf>
    <xf numFmtId="0" fontId="2" fillId="0" borderId="28" xfId="0" applyFont="1" applyFill="1" applyBorder="1" applyAlignment="1">
      <alignment horizontal="center" vertical="center" wrapText="1"/>
    </xf>
    <xf numFmtId="0" fontId="2" fillId="0" borderId="29" xfId="0" applyFont="1" applyFill="1" applyBorder="1" applyAlignment="1">
      <alignment horizontal="center" vertical="center" wrapText="1"/>
    </xf>
    <xf numFmtId="0" fontId="2" fillId="0" borderId="27" xfId="0" applyFont="1" applyFill="1" applyBorder="1" applyAlignment="1">
      <alignment horizontal="center" vertical="center" wrapText="1"/>
    </xf>
    <xf numFmtId="44" fontId="0" fillId="0" borderId="0" xfId="0" applyNumberFormat="1" applyFill="1" applyAlignment="1"/>
    <xf numFmtId="0" fontId="0" fillId="0" borderId="13" xfId="0" applyFill="1" applyBorder="1" applyAlignment="1"/>
    <xf numFmtId="44" fontId="3" fillId="4" borderId="34" xfId="1" applyFont="1" applyFill="1" applyBorder="1" applyAlignment="1">
      <alignment horizontal="center"/>
    </xf>
    <xf numFmtId="44" fontId="3" fillId="4" borderId="31" xfId="1" applyFont="1" applyFill="1" applyBorder="1" applyAlignment="1">
      <alignment horizontal="center"/>
    </xf>
    <xf numFmtId="44" fontId="3" fillId="4" borderId="35" xfId="1" applyFont="1" applyFill="1" applyBorder="1" applyAlignment="1">
      <alignment horizontal="center"/>
    </xf>
    <xf numFmtId="44" fontId="3" fillId="4" borderId="37" xfId="1" applyFont="1" applyFill="1" applyBorder="1" applyAlignment="1">
      <alignment horizontal="center"/>
    </xf>
    <xf numFmtId="44" fontId="6" fillId="4" borderId="1" xfId="1" applyFont="1" applyFill="1" applyBorder="1"/>
    <xf numFmtId="44" fontId="3" fillId="4" borderId="1" xfId="1" applyFont="1" applyFill="1" applyBorder="1" applyAlignment="1">
      <alignment horizontal="center"/>
    </xf>
    <xf numFmtId="0" fontId="16" fillId="3" borderId="33" xfId="0" applyFont="1" applyFill="1" applyBorder="1" applyAlignment="1">
      <alignment horizontal="center" vertical="center"/>
    </xf>
    <xf numFmtId="0" fontId="7" fillId="0" borderId="30" xfId="0" applyFont="1" applyFill="1" applyBorder="1"/>
    <xf numFmtId="0" fontId="0" fillId="0" borderId="13" xfId="0" applyFill="1" applyBorder="1"/>
    <xf numFmtId="0" fontId="6" fillId="0" borderId="15" xfId="0" applyFont="1" applyFill="1" applyBorder="1" applyAlignment="1">
      <alignment horizontal="left"/>
    </xf>
    <xf numFmtId="0" fontId="6" fillId="0" borderId="1" xfId="0" applyFont="1" applyFill="1" applyBorder="1" applyAlignment="1">
      <alignment horizontal="left"/>
    </xf>
    <xf numFmtId="0" fontId="2" fillId="0" borderId="8" xfId="0" applyFont="1" applyFill="1" applyBorder="1" applyAlignment="1">
      <alignment horizontal="center" vertical="center" wrapText="1"/>
    </xf>
    <xf numFmtId="0" fontId="2" fillId="0" borderId="33" xfId="0" applyFont="1" applyFill="1" applyBorder="1" applyAlignment="1">
      <alignment horizontal="center" vertical="center" wrapText="1"/>
    </xf>
    <xf numFmtId="44" fontId="2" fillId="0" borderId="0" xfId="0" applyNumberFormat="1" applyFont="1" applyFill="1" applyAlignment="1"/>
    <xf numFmtId="0" fontId="2" fillId="0" borderId="0" xfId="0" applyFont="1" applyFill="1" applyAlignment="1"/>
    <xf numFmtId="0" fontId="2" fillId="0" borderId="0" xfId="0" applyFont="1" applyFill="1" applyAlignment="1">
      <alignment textRotation="93"/>
    </xf>
    <xf numFmtId="0" fontId="2" fillId="0" borderId="0" xfId="0" applyFont="1" applyFill="1" applyBorder="1" applyAlignment="1">
      <alignment horizontal="center" vertical="center" textRotation="45" wrapText="1"/>
    </xf>
    <xf numFmtId="0" fontId="2" fillId="0" borderId="33" xfId="0" applyFont="1" applyFill="1" applyBorder="1" applyAlignment="1">
      <alignment horizontal="center" vertical="center"/>
    </xf>
    <xf numFmtId="0" fontId="2" fillId="0" borderId="0" xfId="0" applyFont="1"/>
    <xf numFmtId="44" fontId="2" fillId="0" borderId="0" xfId="0" applyNumberFormat="1" applyFont="1" applyFill="1"/>
    <xf numFmtId="0" fontId="11" fillId="0" borderId="0" xfId="0" applyFont="1" applyFill="1" applyBorder="1" applyAlignment="1"/>
    <xf numFmtId="0" fontId="6" fillId="0" borderId="20" xfId="0" applyFont="1" applyFill="1" applyBorder="1" applyAlignment="1"/>
    <xf numFmtId="0" fontId="0" fillId="0" borderId="21" xfId="0" applyFill="1" applyBorder="1" applyAlignment="1"/>
    <xf numFmtId="0" fontId="2" fillId="0" borderId="28" xfId="0" applyFont="1" applyFill="1" applyBorder="1" applyAlignment="1">
      <alignment horizontal="center" vertical="center" wrapText="1"/>
    </xf>
    <xf numFmtId="0" fontId="2" fillId="0" borderId="29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/>
    <xf numFmtId="0" fontId="6" fillId="0" borderId="16" xfId="0" applyFont="1" applyFill="1" applyBorder="1" applyAlignment="1"/>
    <xf numFmtId="0" fontId="5" fillId="3" borderId="8" xfId="0" applyFont="1" applyFill="1" applyBorder="1" applyAlignment="1">
      <alignment horizontal="left" vertical="center"/>
    </xf>
    <xf numFmtId="0" fontId="5" fillId="3" borderId="7" xfId="0" applyFont="1" applyFill="1" applyBorder="1" applyAlignment="1">
      <alignment horizontal="left" vertical="center"/>
    </xf>
    <xf numFmtId="0" fontId="6" fillId="0" borderId="13" xfId="0" applyFont="1" applyFill="1" applyBorder="1" applyAlignment="1"/>
    <xf numFmtId="0" fontId="0" fillId="0" borderId="13" xfId="0" applyFill="1" applyBorder="1" applyAlignment="1"/>
    <xf numFmtId="0" fontId="7" fillId="0" borderId="20" xfId="0" applyFont="1" applyFill="1" applyBorder="1" applyAlignment="1"/>
    <xf numFmtId="0" fontId="8" fillId="0" borderId="21" xfId="0" applyFont="1" applyFill="1" applyBorder="1" applyAlignment="1"/>
    <xf numFmtId="0" fontId="6" fillId="0" borderId="15" xfId="0" applyFont="1" applyFill="1" applyBorder="1" applyAlignment="1"/>
    <xf numFmtId="0" fontId="6" fillId="0" borderId="18" xfId="0" applyFont="1" applyFill="1" applyBorder="1" applyAlignment="1"/>
    <xf numFmtId="0" fontId="6" fillId="0" borderId="21" xfId="0" applyFont="1" applyFill="1" applyBorder="1" applyAlignment="1"/>
    <xf numFmtId="0" fontId="8" fillId="0" borderId="19" xfId="0" applyFont="1" applyFill="1" applyBorder="1" applyAlignment="1">
      <alignment horizontal="center"/>
    </xf>
    <xf numFmtId="0" fontId="8" fillId="0" borderId="6" xfId="0" applyFont="1" applyFill="1" applyBorder="1" applyAlignment="1">
      <alignment horizontal="center"/>
    </xf>
    <xf numFmtId="0" fontId="8" fillId="0" borderId="15" xfId="0" applyFont="1" applyFill="1" applyBorder="1" applyAlignment="1">
      <alignment horizontal="center"/>
    </xf>
    <xf numFmtId="0" fontId="8" fillId="0" borderId="18" xfId="0" applyFont="1" applyFill="1" applyBorder="1" applyAlignment="1">
      <alignment horizontal="center"/>
    </xf>
    <xf numFmtId="0" fontId="2" fillId="0" borderId="38" xfId="0" applyFont="1" applyFill="1" applyBorder="1" applyAlignment="1">
      <alignment horizontal="center" vertical="center"/>
    </xf>
    <xf numFmtId="0" fontId="2" fillId="0" borderId="39" xfId="0" applyFont="1" applyFill="1" applyBorder="1" applyAlignment="1">
      <alignment horizontal="center" vertical="center"/>
    </xf>
    <xf numFmtId="0" fontId="2" fillId="0" borderId="36" xfId="0" applyFont="1" applyFill="1" applyBorder="1" applyAlignment="1">
      <alignment horizontal="center" vertical="center"/>
    </xf>
    <xf numFmtId="44" fontId="2" fillId="0" borderId="38" xfId="0" applyNumberFormat="1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left"/>
    </xf>
    <xf numFmtId="0" fontId="6" fillId="0" borderId="1" xfId="0" applyFont="1" applyFill="1" applyBorder="1" applyAlignment="1">
      <alignment horizontal="left"/>
    </xf>
    <xf numFmtId="0" fontId="7" fillId="0" borderId="6" xfId="0" applyFont="1" applyFill="1" applyBorder="1"/>
    <xf numFmtId="0" fontId="8" fillId="0" borderId="25" xfId="0" applyFont="1" applyFill="1" applyBorder="1"/>
    <xf numFmtId="0" fontId="6" fillId="0" borderId="6" xfId="0" applyFont="1" applyFill="1" applyBorder="1"/>
    <xf numFmtId="0" fontId="0" fillId="0" borderId="25" xfId="0" applyFill="1" applyBorder="1"/>
    <xf numFmtId="0" fontId="6" fillId="0" borderId="12" xfId="0" applyFont="1" applyFill="1" applyBorder="1"/>
    <xf numFmtId="0" fontId="0" fillId="0" borderId="23" xfId="0" applyFill="1" applyBorder="1"/>
    <xf numFmtId="0" fontId="2" fillId="0" borderId="38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44" fontId="2" fillId="0" borderId="38" xfId="0" applyNumberFormat="1" applyFont="1" applyBorder="1" applyAlignment="1">
      <alignment horizontal="center" vertical="center"/>
    </xf>
  </cellXfs>
  <cellStyles count="2"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8B048B-3B7B-40E0-B840-C9D97937BEAA}">
  <dimension ref="A1:N163"/>
  <sheetViews>
    <sheetView showGridLines="0" topLeftCell="A151" zoomScale="85" zoomScaleNormal="85" workbookViewId="0">
      <selection activeCell="D10" sqref="D10:E10"/>
    </sheetView>
  </sheetViews>
  <sheetFormatPr defaultColWidth="9.140625" defaultRowHeight="12.75" x14ac:dyDescent="0.2"/>
  <cols>
    <col min="1" max="1" width="1.140625" style="7" customWidth="1"/>
    <col min="2" max="2" width="12.7109375" style="8" customWidth="1"/>
    <col min="3" max="3" width="40.85546875" style="10" customWidth="1"/>
    <col min="4" max="4" width="65.7109375" style="10" customWidth="1"/>
    <col min="5" max="5" width="47.85546875" style="10" customWidth="1"/>
    <col min="6" max="6" width="11.42578125" style="10" bestFit="1" customWidth="1"/>
    <col min="7" max="7" width="16.140625" style="10" bestFit="1" customWidth="1"/>
    <col min="8" max="8" width="19" style="27" bestFit="1" customWidth="1"/>
    <col min="9" max="11" width="9.140625" style="7"/>
    <col min="12" max="12" width="11.28515625" style="7" customWidth="1"/>
    <col min="13" max="16384" width="9.140625" style="7"/>
  </cols>
  <sheetData>
    <row r="1" spans="1:13" s="33" customFormat="1" x14ac:dyDescent="0.2">
      <c r="H1" s="24"/>
    </row>
    <row r="2" spans="1:13" s="14" customFormat="1" ht="25.5" customHeight="1" x14ac:dyDescent="0.25">
      <c r="B2" s="15" t="s">
        <v>307</v>
      </c>
      <c r="C2" s="15"/>
      <c r="D2" s="15" t="s">
        <v>308</v>
      </c>
      <c r="E2" s="51"/>
      <c r="F2" s="52"/>
      <c r="G2" s="52"/>
    </row>
    <row r="3" spans="1:13" s="14" customFormat="1" ht="25.5" customHeight="1" x14ac:dyDescent="0.25">
      <c r="B3" s="15" t="s">
        <v>151</v>
      </c>
      <c r="D3" s="36" t="s">
        <v>197</v>
      </c>
      <c r="E3" s="51"/>
      <c r="F3" s="52"/>
      <c r="G3" s="52"/>
    </row>
    <row r="4" spans="1:13" s="14" customFormat="1" ht="25.5" customHeight="1" x14ac:dyDescent="0.25">
      <c r="B4" s="15" t="s">
        <v>152</v>
      </c>
      <c r="D4" s="44" t="s">
        <v>254</v>
      </c>
      <c r="E4" s="51"/>
      <c r="F4" s="66"/>
      <c r="G4" s="66"/>
    </row>
    <row r="5" spans="1:13" s="14" customFormat="1" ht="25.5" customHeight="1" x14ac:dyDescent="0.25">
      <c r="B5" s="111" t="s">
        <v>322</v>
      </c>
      <c r="C5" s="111"/>
      <c r="D5" s="59" t="s">
        <v>323</v>
      </c>
      <c r="E5" s="51"/>
      <c r="F5" s="66"/>
      <c r="G5" s="66"/>
    </row>
    <row r="6" spans="1:13" s="14" customFormat="1" ht="25.5" customHeight="1" thickBot="1" x14ac:dyDescent="0.3">
      <c r="B6" s="111" t="s">
        <v>153</v>
      </c>
      <c r="C6" s="111"/>
      <c r="E6" s="25"/>
      <c r="F6" s="52"/>
      <c r="G6" s="52"/>
    </row>
    <row r="7" spans="1:13" s="46" customFormat="1" ht="22.15" customHeight="1" thickBot="1" x14ac:dyDescent="0.35">
      <c r="A7" s="118" t="s">
        <v>253</v>
      </c>
      <c r="B7" s="119"/>
      <c r="C7" s="119"/>
      <c r="D7" s="119"/>
      <c r="E7" s="119"/>
      <c r="F7" s="119"/>
      <c r="G7" s="119"/>
      <c r="H7" s="97" t="s">
        <v>309</v>
      </c>
    </row>
    <row r="8" spans="1:13" s="13" customFormat="1" ht="75.75" customHeight="1" thickBot="1" x14ac:dyDescent="0.25">
      <c r="A8" s="12"/>
      <c r="B8" s="73" t="s">
        <v>140</v>
      </c>
      <c r="C8" s="74" t="s">
        <v>141</v>
      </c>
      <c r="D8" s="114" t="s">
        <v>142</v>
      </c>
      <c r="E8" s="115"/>
      <c r="F8" s="74" t="s">
        <v>198</v>
      </c>
      <c r="G8" s="75" t="s">
        <v>143</v>
      </c>
      <c r="H8" s="50" t="s">
        <v>303</v>
      </c>
      <c r="J8" s="102" t="s">
        <v>324</v>
      </c>
      <c r="K8" s="103" t="s">
        <v>325</v>
      </c>
      <c r="L8" s="83" t="s">
        <v>326</v>
      </c>
    </row>
    <row r="9" spans="1:13" s="2" customFormat="1" ht="13.5" customHeight="1" x14ac:dyDescent="0.2">
      <c r="A9" s="3"/>
      <c r="B9" s="17" t="s">
        <v>79</v>
      </c>
      <c r="C9" s="4" t="s">
        <v>154</v>
      </c>
      <c r="D9" s="116" t="s">
        <v>201</v>
      </c>
      <c r="E9" s="117"/>
      <c r="F9" s="54"/>
      <c r="G9" s="47" t="s">
        <v>138</v>
      </c>
      <c r="H9" s="94"/>
      <c r="J9" s="131">
        <v>1</v>
      </c>
      <c r="K9" s="134">
        <f>SUM(H9:H18)/10</f>
        <v>0</v>
      </c>
      <c r="L9" s="131" t="s">
        <v>316</v>
      </c>
      <c r="M9" s="89"/>
    </row>
    <row r="10" spans="1:13" s="2" customFormat="1" ht="13.5" customHeight="1" x14ac:dyDescent="0.2">
      <c r="A10" s="5"/>
      <c r="B10" s="18" t="s">
        <v>80</v>
      </c>
      <c r="C10" s="1" t="s">
        <v>154</v>
      </c>
      <c r="D10" s="112" t="s">
        <v>202</v>
      </c>
      <c r="E10" s="113"/>
      <c r="F10" s="53"/>
      <c r="G10" s="48" t="s">
        <v>138</v>
      </c>
      <c r="H10" s="92"/>
      <c r="J10" s="132"/>
      <c r="K10" s="132"/>
      <c r="L10" s="132"/>
      <c r="M10" s="89"/>
    </row>
    <row r="11" spans="1:13" s="2" customFormat="1" x14ac:dyDescent="0.2">
      <c r="A11" s="5"/>
      <c r="B11" s="18" t="s">
        <v>81</v>
      </c>
      <c r="C11" s="1" t="s">
        <v>154</v>
      </c>
      <c r="D11" s="112" t="s">
        <v>30</v>
      </c>
      <c r="E11" s="113"/>
      <c r="F11" s="53"/>
      <c r="G11" s="48" t="s">
        <v>138</v>
      </c>
      <c r="H11" s="92"/>
      <c r="J11" s="132"/>
      <c r="K11" s="132"/>
      <c r="L11" s="132"/>
      <c r="M11" s="89"/>
    </row>
    <row r="12" spans="1:13" s="2" customFormat="1" x14ac:dyDescent="0.2">
      <c r="A12" s="5"/>
      <c r="B12" s="18" t="s">
        <v>82</v>
      </c>
      <c r="C12" s="1" t="s">
        <v>154</v>
      </c>
      <c r="D12" s="112" t="s">
        <v>31</v>
      </c>
      <c r="E12" s="113"/>
      <c r="F12" s="53"/>
      <c r="G12" s="48" t="s">
        <v>138</v>
      </c>
      <c r="H12" s="92"/>
      <c r="J12" s="132"/>
      <c r="K12" s="132"/>
      <c r="L12" s="132"/>
      <c r="M12" s="89"/>
    </row>
    <row r="13" spans="1:13" s="2" customFormat="1" x14ac:dyDescent="0.2">
      <c r="A13" s="5"/>
      <c r="B13" s="18" t="s">
        <v>83</v>
      </c>
      <c r="C13" s="1" t="s">
        <v>154</v>
      </c>
      <c r="D13" s="112" t="s">
        <v>15</v>
      </c>
      <c r="E13" s="113"/>
      <c r="F13" s="53"/>
      <c r="G13" s="48" t="s">
        <v>138</v>
      </c>
      <c r="H13" s="92"/>
      <c r="J13" s="132"/>
      <c r="K13" s="132"/>
      <c r="L13" s="132"/>
      <c r="M13" s="89"/>
    </row>
    <row r="14" spans="1:13" s="2" customFormat="1" x14ac:dyDescent="0.2">
      <c r="A14" s="5"/>
      <c r="B14" s="18" t="s">
        <v>84</v>
      </c>
      <c r="C14" s="1" t="s">
        <v>154</v>
      </c>
      <c r="D14" s="112" t="s">
        <v>32</v>
      </c>
      <c r="E14" s="113"/>
      <c r="F14" s="53"/>
      <c r="G14" s="48" t="s">
        <v>138</v>
      </c>
      <c r="H14" s="92"/>
      <c r="J14" s="132"/>
      <c r="K14" s="132"/>
      <c r="L14" s="132"/>
      <c r="M14" s="89"/>
    </row>
    <row r="15" spans="1:13" s="2" customFormat="1" x14ac:dyDescent="0.2">
      <c r="A15" s="5"/>
      <c r="B15" s="18" t="s">
        <v>85</v>
      </c>
      <c r="C15" s="1" t="s">
        <v>154</v>
      </c>
      <c r="D15" s="112" t="s">
        <v>33</v>
      </c>
      <c r="E15" s="113"/>
      <c r="F15" s="53"/>
      <c r="G15" s="48" t="s">
        <v>138</v>
      </c>
      <c r="H15" s="92"/>
      <c r="J15" s="132"/>
      <c r="K15" s="132"/>
      <c r="L15" s="132"/>
      <c r="M15" s="89"/>
    </row>
    <row r="16" spans="1:13" s="2" customFormat="1" x14ac:dyDescent="0.2">
      <c r="A16" s="5"/>
      <c r="B16" s="18" t="s">
        <v>86</v>
      </c>
      <c r="C16" s="1" t="s">
        <v>154</v>
      </c>
      <c r="D16" s="112" t="s">
        <v>16</v>
      </c>
      <c r="E16" s="113"/>
      <c r="F16" s="53"/>
      <c r="G16" s="48" t="s">
        <v>138</v>
      </c>
      <c r="H16" s="92"/>
      <c r="J16" s="132"/>
      <c r="K16" s="132"/>
      <c r="L16" s="132"/>
      <c r="M16" s="89"/>
    </row>
    <row r="17" spans="1:14" s="2" customFormat="1" x14ac:dyDescent="0.2">
      <c r="A17" s="5"/>
      <c r="B17" s="18" t="s">
        <v>87</v>
      </c>
      <c r="C17" s="1" t="s">
        <v>154</v>
      </c>
      <c r="D17" s="112" t="s">
        <v>34</v>
      </c>
      <c r="E17" s="113"/>
      <c r="F17" s="53"/>
      <c r="G17" s="48" t="s">
        <v>138</v>
      </c>
      <c r="H17" s="92"/>
      <c r="J17" s="132"/>
      <c r="K17" s="132"/>
      <c r="L17" s="132"/>
      <c r="M17" s="89"/>
    </row>
    <row r="18" spans="1:14" s="2" customFormat="1" ht="13.5" thickBot="1" x14ac:dyDescent="0.25">
      <c r="A18" s="5"/>
      <c r="B18" s="18" t="s">
        <v>88</v>
      </c>
      <c r="C18" s="1" t="s">
        <v>154</v>
      </c>
      <c r="D18" s="112" t="s">
        <v>35</v>
      </c>
      <c r="E18" s="113"/>
      <c r="F18" s="53"/>
      <c r="G18" s="48" t="s">
        <v>138</v>
      </c>
      <c r="H18" s="92"/>
      <c r="J18" s="133"/>
      <c r="K18" s="133"/>
      <c r="L18" s="133"/>
      <c r="M18" s="89"/>
    </row>
    <row r="19" spans="1:14" s="2" customFormat="1" ht="13.5" customHeight="1" thickBot="1" x14ac:dyDescent="0.25">
      <c r="A19" s="26"/>
      <c r="B19" s="19"/>
      <c r="C19" s="11"/>
      <c r="D19" s="120"/>
      <c r="E19" s="121"/>
      <c r="F19" s="68"/>
      <c r="G19" s="20"/>
      <c r="H19" s="37"/>
      <c r="K19" s="89"/>
      <c r="L19" s="89"/>
      <c r="M19" s="89"/>
      <c r="N19" s="89"/>
    </row>
    <row r="20" spans="1:14" s="2" customFormat="1" x14ac:dyDescent="0.2">
      <c r="A20" s="5"/>
      <c r="B20" s="18" t="s">
        <v>89</v>
      </c>
      <c r="C20" s="1" t="s">
        <v>154</v>
      </c>
      <c r="D20" s="112" t="s">
        <v>203</v>
      </c>
      <c r="E20" s="113"/>
      <c r="F20" s="53"/>
      <c r="G20" s="48" t="s">
        <v>138</v>
      </c>
      <c r="H20" s="92"/>
      <c r="J20" s="131">
        <v>2</v>
      </c>
      <c r="K20" s="134">
        <f>SUM(H20:H23)/4</f>
        <v>0</v>
      </c>
      <c r="L20" s="131" t="s">
        <v>316</v>
      </c>
      <c r="M20" s="89"/>
      <c r="N20" s="89"/>
    </row>
    <row r="21" spans="1:14" s="2" customFormat="1" x14ac:dyDescent="0.2">
      <c r="A21" s="5"/>
      <c r="B21" s="18" t="s">
        <v>90</v>
      </c>
      <c r="C21" s="1" t="s">
        <v>154</v>
      </c>
      <c r="D21" s="112" t="s">
        <v>204</v>
      </c>
      <c r="E21" s="113"/>
      <c r="F21" s="53"/>
      <c r="G21" s="48" t="s">
        <v>138</v>
      </c>
      <c r="H21" s="92"/>
      <c r="J21" s="132"/>
      <c r="K21" s="132"/>
      <c r="L21" s="132"/>
      <c r="M21" s="89"/>
      <c r="N21" s="89"/>
    </row>
    <row r="22" spans="1:14" s="2" customFormat="1" x14ac:dyDescent="0.2">
      <c r="A22" s="5"/>
      <c r="B22" s="18" t="s">
        <v>91</v>
      </c>
      <c r="C22" s="1" t="s">
        <v>154</v>
      </c>
      <c r="D22" s="112" t="s">
        <v>38</v>
      </c>
      <c r="E22" s="113"/>
      <c r="F22" s="53"/>
      <c r="G22" s="48" t="s">
        <v>138</v>
      </c>
      <c r="H22" s="92"/>
      <c r="J22" s="132"/>
      <c r="K22" s="132"/>
      <c r="L22" s="132"/>
      <c r="M22" s="89"/>
      <c r="N22" s="89"/>
    </row>
    <row r="23" spans="1:14" s="2" customFormat="1" ht="13.5" thickBot="1" x14ac:dyDescent="0.25">
      <c r="A23" s="5"/>
      <c r="B23" s="18" t="s">
        <v>92</v>
      </c>
      <c r="C23" s="1" t="s">
        <v>154</v>
      </c>
      <c r="D23" s="112" t="s">
        <v>39</v>
      </c>
      <c r="E23" s="113"/>
      <c r="F23" s="53"/>
      <c r="G23" s="48" t="s">
        <v>138</v>
      </c>
      <c r="H23" s="92"/>
      <c r="J23" s="133"/>
      <c r="K23" s="133"/>
      <c r="L23" s="133"/>
      <c r="M23" s="89"/>
      <c r="N23" s="89"/>
    </row>
    <row r="24" spans="1:14" s="2" customFormat="1" ht="13.5" customHeight="1" thickBot="1" x14ac:dyDescent="0.25">
      <c r="A24" s="26"/>
      <c r="B24" s="19"/>
      <c r="C24" s="11"/>
      <c r="D24" s="120"/>
      <c r="E24" s="121"/>
      <c r="F24" s="68"/>
      <c r="G24" s="20"/>
      <c r="H24" s="37"/>
      <c r="K24" s="89"/>
      <c r="L24" s="89"/>
      <c r="M24" s="89"/>
      <c r="N24" s="89"/>
    </row>
    <row r="25" spans="1:14" s="2" customFormat="1" x14ac:dyDescent="0.2">
      <c r="A25" s="5"/>
      <c r="B25" s="18" t="s">
        <v>93</v>
      </c>
      <c r="C25" s="1" t="s">
        <v>154</v>
      </c>
      <c r="D25" s="112" t="s">
        <v>205</v>
      </c>
      <c r="E25" s="113"/>
      <c r="F25" s="53"/>
      <c r="G25" s="48" t="s">
        <v>138</v>
      </c>
      <c r="H25" s="92"/>
      <c r="J25" s="131">
        <v>3</v>
      </c>
      <c r="K25" s="134">
        <f>SUM(H25:H28)/4</f>
        <v>0</v>
      </c>
      <c r="L25" s="131" t="s">
        <v>316</v>
      </c>
      <c r="M25" s="89"/>
      <c r="N25" s="89"/>
    </row>
    <row r="26" spans="1:14" s="2" customFormat="1" x14ac:dyDescent="0.2">
      <c r="A26" s="5"/>
      <c r="B26" s="18" t="s">
        <v>94</v>
      </c>
      <c r="C26" s="1" t="s">
        <v>154</v>
      </c>
      <c r="D26" s="112" t="s">
        <v>206</v>
      </c>
      <c r="E26" s="113"/>
      <c r="F26" s="53"/>
      <c r="G26" s="48" t="s">
        <v>138</v>
      </c>
      <c r="H26" s="92"/>
      <c r="J26" s="132"/>
      <c r="K26" s="132"/>
      <c r="L26" s="132"/>
      <c r="M26" s="89"/>
      <c r="N26" s="89"/>
    </row>
    <row r="27" spans="1:14" s="2" customFormat="1" x14ac:dyDescent="0.2">
      <c r="A27" s="5"/>
      <c r="B27" s="18" t="s">
        <v>95</v>
      </c>
      <c r="C27" s="1" t="s">
        <v>154</v>
      </c>
      <c r="D27" s="112" t="s">
        <v>36</v>
      </c>
      <c r="E27" s="113"/>
      <c r="F27" s="53"/>
      <c r="G27" s="48" t="s">
        <v>138</v>
      </c>
      <c r="H27" s="92"/>
      <c r="J27" s="132"/>
      <c r="K27" s="132"/>
      <c r="L27" s="132"/>
      <c r="M27" s="89"/>
      <c r="N27" s="89"/>
    </row>
    <row r="28" spans="1:14" s="2" customFormat="1" thickBot="1" x14ac:dyDescent="0.25">
      <c r="A28" s="5"/>
      <c r="B28" s="18" t="s">
        <v>96</v>
      </c>
      <c r="C28" s="1" t="s">
        <v>154</v>
      </c>
      <c r="D28" s="112" t="s">
        <v>37</v>
      </c>
      <c r="E28" s="113"/>
      <c r="F28" s="53"/>
      <c r="G28" s="48" t="s">
        <v>138</v>
      </c>
      <c r="H28" s="92"/>
      <c r="J28" s="133"/>
      <c r="K28" s="133"/>
      <c r="L28" s="133"/>
      <c r="M28" s="89"/>
      <c r="N28" s="89"/>
    </row>
    <row r="29" spans="1:14" s="2" customFormat="1" ht="13.5" customHeight="1" thickBot="1" x14ac:dyDescent="0.25">
      <c r="A29" s="26"/>
      <c r="B29" s="19"/>
      <c r="C29" s="11"/>
      <c r="D29" s="120"/>
      <c r="E29" s="121"/>
      <c r="F29" s="90"/>
      <c r="G29" s="20"/>
      <c r="H29" s="37"/>
      <c r="K29" s="89"/>
      <c r="L29" s="89"/>
      <c r="M29" s="89"/>
      <c r="N29" s="89"/>
    </row>
    <row r="30" spans="1:14" s="2" customFormat="1" x14ac:dyDescent="0.2">
      <c r="A30" s="5"/>
      <c r="B30" s="18" t="s">
        <v>97</v>
      </c>
      <c r="C30" s="1" t="s">
        <v>154</v>
      </c>
      <c r="D30" s="112" t="s">
        <v>207</v>
      </c>
      <c r="E30" s="113"/>
      <c r="F30" s="53"/>
      <c r="G30" s="48" t="s">
        <v>138</v>
      </c>
      <c r="H30" s="92"/>
      <c r="J30" s="131">
        <v>4</v>
      </c>
      <c r="K30" s="134" cm="1">
        <f t="array" ref="K30">SUM(H30:H32/3)</f>
        <v>0</v>
      </c>
      <c r="L30" s="131" t="s">
        <v>316</v>
      </c>
      <c r="M30" s="89"/>
      <c r="N30" s="89"/>
    </row>
    <row r="31" spans="1:14" s="2" customFormat="1" x14ac:dyDescent="0.2">
      <c r="A31" s="5"/>
      <c r="B31" s="18" t="s">
        <v>98</v>
      </c>
      <c r="C31" s="1" t="s">
        <v>154</v>
      </c>
      <c r="D31" s="112" t="s">
        <v>40</v>
      </c>
      <c r="E31" s="113"/>
      <c r="F31" s="53"/>
      <c r="G31" s="48" t="s">
        <v>138</v>
      </c>
      <c r="H31" s="92"/>
      <c r="J31" s="132"/>
      <c r="K31" s="132"/>
      <c r="L31" s="132"/>
      <c r="M31" s="89"/>
      <c r="N31" s="89"/>
    </row>
    <row r="32" spans="1:14" s="2" customFormat="1" ht="13.5" thickBot="1" x14ac:dyDescent="0.25">
      <c r="A32" s="5"/>
      <c r="B32" s="18" t="s">
        <v>99</v>
      </c>
      <c r="C32" s="1" t="s">
        <v>154</v>
      </c>
      <c r="D32" s="112" t="s">
        <v>41</v>
      </c>
      <c r="E32" s="113"/>
      <c r="F32" s="53"/>
      <c r="G32" s="48" t="s">
        <v>138</v>
      </c>
      <c r="H32" s="92"/>
      <c r="J32" s="133"/>
      <c r="K32" s="133"/>
      <c r="L32" s="133"/>
      <c r="M32" s="89"/>
      <c r="N32" s="89"/>
    </row>
    <row r="33" spans="1:14" s="2" customFormat="1" ht="13.5" customHeight="1" thickBot="1" x14ac:dyDescent="0.25">
      <c r="A33" s="26"/>
      <c r="B33" s="19"/>
      <c r="C33" s="11"/>
      <c r="D33" s="120"/>
      <c r="E33" s="121"/>
      <c r="F33" s="68"/>
      <c r="G33" s="20"/>
      <c r="H33" s="37"/>
      <c r="K33" s="89"/>
      <c r="L33" s="89"/>
      <c r="M33" s="89"/>
      <c r="N33" s="89"/>
    </row>
    <row r="34" spans="1:14" s="2" customFormat="1" ht="13.5" customHeight="1" x14ac:dyDescent="0.2">
      <c r="A34" s="5"/>
      <c r="B34" s="18" t="s">
        <v>100</v>
      </c>
      <c r="C34" s="1" t="s">
        <v>154</v>
      </c>
      <c r="D34" s="112" t="s">
        <v>208</v>
      </c>
      <c r="E34" s="113"/>
      <c r="F34" s="53"/>
      <c r="G34" s="48" t="s">
        <v>138</v>
      </c>
      <c r="H34" s="92"/>
      <c r="J34" s="131">
        <v>5</v>
      </c>
      <c r="K34" s="134">
        <f>SUM(H34:H36)/3</f>
        <v>0</v>
      </c>
      <c r="L34" s="131" t="s">
        <v>316</v>
      </c>
      <c r="M34" s="89"/>
      <c r="N34" s="89"/>
    </row>
    <row r="35" spans="1:14" s="2" customFormat="1" ht="13.5" customHeight="1" x14ac:dyDescent="0.2">
      <c r="A35" s="5"/>
      <c r="B35" s="18" t="s">
        <v>101</v>
      </c>
      <c r="C35" s="1" t="s">
        <v>154</v>
      </c>
      <c r="D35" s="112" t="s">
        <v>209</v>
      </c>
      <c r="E35" s="113"/>
      <c r="F35" s="53"/>
      <c r="G35" s="48" t="s">
        <v>138</v>
      </c>
      <c r="H35" s="92"/>
      <c r="J35" s="132"/>
      <c r="K35" s="132"/>
      <c r="L35" s="132"/>
      <c r="M35" s="89"/>
      <c r="N35" s="89"/>
    </row>
    <row r="36" spans="1:14" s="2" customFormat="1" ht="13.5" customHeight="1" thickBot="1" x14ac:dyDescent="0.25">
      <c r="A36" s="5"/>
      <c r="B36" s="18" t="s">
        <v>102</v>
      </c>
      <c r="C36" s="1" t="s">
        <v>154</v>
      </c>
      <c r="D36" s="122" t="s">
        <v>212</v>
      </c>
      <c r="E36" s="123"/>
      <c r="F36" s="53"/>
      <c r="G36" s="48" t="s">
        <v>138</v>
      </c>
      <c r="H36" s="92"/>
      <c r="J36" s="133"/>
      <c r="K36" s="133"/>
      <c r="L36" s="133"/>
      <c r="M36" s="89"/>
      <c r="N36" s="89"/>
    </row>
    <row r="37" spans="1:14" s="2" customFormat="1" ht="13.5" customHeight="1" thickBot="1" x14ac:dyDescent="0.25">
      <c r="A37" s="26"/>
      <c r="B37" s="19"/>
      <c r="C37" s="11"/>
      <c r="D37" s="120"/>
      <c r="E37" s="121"/>
      <c r="F37" s="68"/>
      <c r="G37" s="20"/>
      <c r="H37" s="37"/>
      <c r="K37" s="89"/>
      <c r="L37" s="89"/>
      <c r="M37" s="89"/>
      <c r="N37" s="89"/>
    </row>
    <row r="38" spans="1:14" s="2" customFormat="1" x14ac:dyDescent="0.2">
      <c r="A38" s="5"/>
      <c r="B38" s="18" t="s">
        <v>103</v>
      </c>
      <c r="C38" s="1" t="s">
        <v>154</v>
      </c>
      <c r="D38" s="112" t="s">
        <v>2</v>
      </c>
      <c r="E38" s="113"/>
      <c r="F38" s="53"/>
      <c r="G38" s="48" t="s">
        <v>138</v>
      </c>
      <c r="H38" s="92"/>
      <c r="J38" s="131">
        <v>6</v>
      </c>
      <c r="K38" s="134">
        <f>SUM(H38:H45)/8</f>
        <v>0</v>
      </c>
      <c r="L38" s="131" t="s">
        <v>316</v>
      </c>
      <c r="M38" s="89"/>
      <c r="N38" s="89"/>
    </row>
    <row r="39" spans="1:14" s="2" customFormat="1" x14ac:dyDescent="0.2">
      <c r="A39" s="5"/>
      <c r="B39" s="18" t="s">
        <v>104</v>
      </c>
      <c r="C39" s="1" t="s">
        <v>154</v>
      </c>
      <c r="D39" s="112" t="s">
        <v>3</v>
      </c>
      <c r="E39" s="113"/>
      <c r="F39" s="53"/>
      <c r="G39" s="48" t="s">
        <v>138</v>
      </c>
      <c r="H39" s="92"/>
      <c r="J39" s="132"/>
      <c r="K39" s="132"/>
      <c r="L39" s="132"/>
      <c r="M39" s="89"/>
      <c r="N39" s="89"/>
    </row>
    <row r="40" spans="1:14" s="2" customFormat="1" x14ac:dyDescent="0.2">
      <c r="A40" s="5"/>
      <c r="B40" s="18" t="s">
        <v>105</v>
      </c>
      <c r="C40" s="1" t="s">
        <v>154</v>
      </c>
      <c r="D40" s="112" t="s">
        <v>4</v>
      </c>
      <c r="E40" s="113"/>
      <c r="F40" s="53"/>
      <c r="G40" s="48" t="s">
        <v>138</v>
      </c>
      <c r="H40" s="92"/>
      <c r="J40" s="132"/>
      <c r="K40" s="132"/>
      <c r="L40" s="132"/>
      <c r="M40" s="89"/>
      <c r="N40" s="89"/>
    </row>
    <row r="41" spans="1:14" s="2" customFormat="1" x14ac:dyDescent="0.2">
      <c r="A41" s="5"/>
      <c r="B41" s="18" t="s">
        <v>106</v>
      </c>
      <c r="C41" s="1" t="s">
        <v>154</v>
      </c>
      <c r="D41" s="112" t="s">
        <v>5</v>
      </c>
      <c r="E41" s="113"/>
      <c r="F41" s="53"/>
      <c r="G41" s="48" t="s">
        <v>138</v>
      </c>
      <c r="H41" s="92"/>
      <c r="J41" s="132"/>
      <c r="K41" s="132"/>
      <c r="L41" s="132"/>
      <c r="M41" s="89"/>
      <c r="N41" s="89"/>
    </row>
    <row r="42" spans="1:14" s="2" customFormat="1" x14ac:dyDescent="0.2">
      <c r="A42" s="5"/>
      <c r="B42" s="18" t="s">
        <v>107</v>
      </c>
      <c r="C42" s="1" t="s">
        <v>154</v>
      </c>
      <c r="D42" s="112" t="s">
        <v>6</v>
      </c>
      <c r="E42" s="113"/>
      <c r="F42" s="53"/>
      <c r="G42" s="48" t="s">
        <v>138</v>
      </c>
      <c r="H42" s="92"/>
      <c r="J42" s="132"/>
      <c r="K42" s="132"/>
      <c r="L42" s="132"/>
      <c r="M42" s="89"/>
      <c r="N42" s="89"/>
    </row>
    <row r="43" spans="1:14" s="2" customFormat="1" x14ac:dyDescent="0.2">
      <c r="A43" s="5"/>
      <c r="B43" s="18" t="s">
        <v>108</v>
      </c>
      <c r="C43" s="1" t="s">
        <v>154</v>
      </c>
      <c r="D43" s="112" t="s">
        <v>7</v>
      </c>
      <c r="E43" s="113"/>
      <c r="F43" s="53"/>
      <c r="G43" s="48" t="s">
        <v>138</v>
      </c>
      <c r="H43" s="92"/>
      <c r="J43" s="132"/>
      <c r="K43" s="132"/>
      <c r="L43" s="132"/>
      <c r="M43" s="89"/>
      <c r="N43" s="89"/>
    </row>
    <row r="44" spans="1:14" s="2" customFormat="1" x14ac:dyDescent="0.2">
      <c r="A44" s="5"/>
      <c r="B44" s="18" t="s">
        <v>109</v>
      </c>
      <c r="C44" s="1" t="s">
        <v>154</v>
      </c>
      <c r="D44" s="112" t="s">
        <v>8</v>
      </c>
      <c r="E44" s="113"/>
      <c r="F44" s="53"/>
      <c r="G44" s="48" t="s">
        <v>138</v>
      </c>
      <c r="H44" s="92"/>
      <c r="J44" s="132"/>
      <c r="K44" s="132"/>
      <c r="L44" s="132"/>
      <c r="M44" s="89"/>
      <c r="N44" s="89"/>
    </row>
    <row r="45" spans="1:14" s="2" customFormat="1" ht="13.5" thickBot="1" x14ac:dyDescent="0.25">
      <c r="A45" s="5"/>
      <c r="B45" s="18" t="s">
        <v>110</v>
      </c>
      <c r="C45" s="1" t="s">
        <v>154</v>
      </c>
      <c r="D45" s="112" t="s">
        <v>9</v>
      </c>
      <c r="E45" s="113"/>
      <c r="F45" s="53"/>
      <c r="G45" s="48" t="s">
        <v>138</v>
      </c>
      <c r="H45" s="92"/>
      <c r="J45" s="133"/>
      <c r="K45" s="133"/>
      <c r="L45" s="133"/>
      <c r="M45" s="89"/>
      <c r="N45" s="89"/>
    </row>
    <row r="46" spans="1:14" s="2" customFormat="1" ht="13.5" thickBot="1" x14ac:dyDescent="0.25">
      <c r="A46" s="26"/>
      <c r="B46" s="19"/>
      <c r="C46" s="11"/>
      <c r="D46" s="120"/>
      <c r="E46" s="121"/>
      <c r="F46" s="68"/>
      <c r="G46" s="20"/>
      <c r="H46" s="37"/>
      <c r="J46" s="105"/>
      <c r="K46" s="104"/>
      <c r="L46" s="104"/>
      <c r="M46" s="89"/>
      <c r="N46" s="89"/>
    </row>
    <row r="47" spans="1:14" s="2" customFormat="1" x14ac:dyDescent="0.2">
      <c r="A47" s="5"/>
      <c r="B47" s="21" t="s">
        <v>111</v>
      </c>
      <c r="C47" s="1" t="s">
        <v>154</v>
      </c>
      <c r="D47" s="112" t="s">
        <v>144</v>
      </c>
      <c r="E47" s="113"/>
      <c r="F47" s="53"/>
      <c r="G47" s="48" t="s">
        <v>138</v>
      </c>
      <c r="H47" s="92"/>
      <c r="J47" s="131">
        <v>7</v>
      </c>
      <c r="K47" s="134">
        <f>SUM(H47:H49)/3</f>
        <v>0</v>
      </c>
      <c r="L47" s="131" t="s">
        <v>316</v>
      </c>
      <c r="M47" s="89"/>
      <c r="N47" s="89"/>
    </row>
    <row r="48" spans="1:14" s="2" customFormat="1" x14ac:dyDescent="0.2">
      <c r="A48" s="5"/>
      <c r="B48" s="21" t="s">
        <v>112</v>
      </c>
      <c r="C48" s="1" t="s">
        <v>154</v>
      </c>
      <c r="D48" s="112" t="s">
        <v>145</v>
      </c>
      <c r="E48" s="113"/>
      <c r="F48" s="53"/>
      <c r="G48" s="48" t="s">
        <v>138</v>
      </c>
      <c r="H48" s="92"/>
      <c r="J48" s="132"/>
      <c r="K48" s="132"/>
      <c r="L48" s="132"/>
      <c r="M48" s="89"/>
      <c r="N48" s="89"/>
    </row>
    <row r="49" spans="1:14" s="2" customFormat="1" ht="13.5" thickBot="1" x14ac:dyDescent="0.25">
      <c r="A49" s="5"/>
      <c r="B49" s="21" t="s">
        <v>113</v>
      </c>
      <c r="C49" s="1" t="s">
        <v>154</v>
      </c>
      <c r="D49" s="112" t="s">
        <v>146</v>
      </c>
      <c r="E49" s="113"/>
      <c r="F49" s="53"/>
      <c r="G49" s="48" t="s">
        <v>138</v>
      </c>
      <c r="H49" s="92"/>
      <c r="J49" s="133"/>
      <c r="K49" s="133"/>
      <c r="L49" s="133"/>
      <c r="M49" s="89"/>
      <c r="N49" s="89"/>
    </row>
    <row r="50" spans="1:14" s="2" customFormat="1" ht="13.5" thickBot="1" x14ac:dyDescent="0.25">
      <c r="A50" s="26"/>
      <c r="B50" s="19"/>
      <c r="C50" s="11"/>
      <c r="D50" s="120"/>
      <c r="E50" s="121"/>
      <c r="F50" s="68"/>
      <c r="G50" s="20"/>
      <c r="H50" s="37"/>
      <c r="J50" s="105"/>
      <c r="K50" s="104"/>
      <c r="L50" s="104"/>
      <c r="M50" s="89"/>
      <c r="N50" s="89"/>
    </row>
    <row r="51" spans="1:14" s="2" customFormat="1" x14ac:dyDescent="0.2">
      <c r="A51" s="5"/>
      <c r="B51" s="21" t="s">
        <v>114</v>
      </c>
      <c r="C51" s="1" t="s">
        <v>154</v>
      </c>
      <c r="D51" s="112" t="s">
        <v>147</v>
      </c>
      <c r="E51" s="113"/>
      <c r="F51" s="53"/>
      <c r="G51" s="48" t="s">
        <v>138</v>
      </c>
      <c r="H51" s="92"/>
      <c r="J51" s="131">
        <v>8</v>
      </c>
      <c r="K51" s="134">
        <f>SUM(H51:H55)/4</f>
        <v>0</v>
      </c>
      <c r="L51" s="131" t="s">
        <v>316</v>
      </c>
      <c r="M51" s="89"/>
      <c r="N51" s="89"/>
    </row>
    <row r="52" spans="1:14" s="2" customFormat="1" x14ac:dyDescent="0.2">
      <c r="A52" s="5"/>
      <c r="B52" s="21" t="s">
        <v>115</v>
      </c>
      <c r="C52" s="1" t="s">
        <v>154</v>
      </c>
      <c r="D52" s="112" t="s">
        <v>148</v>
      </c>
      <c r="E52" s="113"/>
      <c r="F52" s="53"/>
      <c r="G52" s="48" t="s">
        <v>138</v>
      </c>
      <c r="H52" s="92"/>
      <c r="J52" s="132"/>
      <c r="K52" s="132"/>
      <c r="L52" s="132"/>
      <c r="M52" s="89"/>
      <c r="N52" s="89"/>
    </row>
    <row r="53" spans="1:14" s="2" customFormat="1" ht="13.5" customHeight="1" x14ac:dyDescent="0.2">
      <c r="A53" s="26"/>
      <c r="B53" s="19"/>
      <c r="C53" s="11"/>
      <c r="D53" s="120"/>
      <c r="E53" s="121"/>
      <c r="F53" s="68"/>
      <c r="G53" s="20"/>
      <c r="H53" s="37"/>
      <c r="J53" s="132"/>
      <c r="K53" s="132"/>
      <c r="L53" s="132"/>
      <c r="M53" s="89"/>
      <c r="N53" s="89"/>
    </row>
    <row r="54" spans="1:14" s="2" customFormat="1" x14ac:dyDescent="0.2">
      <c r="A54" s="5"/>
      <c r="B54" s="21" t="s">
        <v>116</v>
      </c>
      <c r="C54" s="1" t="s">
        <v>154</v>
      </c>
      <c r="D54" s="112" t="s">
        <v>149</v>
      </c>
      <c r="E54" s="113"/>
      <c r="F54" s="53"/>
      <c r="G54" s="48" t="s">
        <v>138</v>
      </c>
      <c r="H54" s="92"/>
      <c r="J54" s="132"/>
      <c r="K54" s="132"/>
      <c r="L54" s="132"/>
      <c r="M54" s="89"/>
      <c r="N54" s="89"/>
    </row>
    <row r="55" spans="1:14" s="2" customFormat="1" ht="13.5" thickBot="1" x14ac:dyDescent="0.25">
      <c r="A55" s="5"/>
      <c r="B55" s="21" t="s">
        <v>117</v>
      </c>
      <c r="C55" s="1" t="s">
        <v>154</v>
      </c>
      <c r="D55" s="112" t="s">
        <v>150</v>
      </c>
      <c r="E55" s="113"/>
      <c r="F55" s="53"/>
      <c r="G55" s="48" t="s">
        <v>138</v>
      </c>
      <c r="H55" s="92"/>
      <c r="J55" s="133"/>
      <c r="K55" s="133"/>
      <c r="L55" s="133"/>
      <c r="M55" s="89"/>
      <c r="N55" s="89"/>
    </row>
    <row r="56" spans="1:14" s="2" customFormat="1" ht="13.5" customHeight="1" thickBot="1" x14ac:dyDescent="0.25">
      <c r="A56" s="26"/>
      <c r="B56" s="19"/>
      <c r="C56" s="11"/>
      <c r="D56" s="120"/>
      <c r="E56" s="121"/>
      <c r="F56" s="68"/>
      <c r="G56" s="20"/>
      <c r="H56" s="37"/>
      <c r="J56" s="105"/>
      <c r="K56" s="104"/>
      <c r="L56" s="104"/>
      <c r="M56" s="89"/>
      <c r="N56" s="89"/>
    </row>
    <row r="57" spans="1:14" s="2" customFormat="1" x14ac:dyDescent="0.2">
      <c r="A57" s="5"/>
      <c r="B57" s="21" t="s">
        <v>118</v>
      </c>
      <c r="C57" s="1" t="s">
        <v>154</v>
      </c>
      <c r="D57" s="112" t="s">
        <v>255</v>
      </c>
      <c r="E57" s="113"/>
      <c r="F57" s="53"/>
      <c r="G57" s="48" t="s">
        <v>138</v>
      </c>
      <c r="H57" s="95"/>
      <c r="J57" s="131">
        <v>9</v>
      </c>
      <c r="K57" s="134">
        <f>SUM(H57:H58)/2</f>
        <v>0</v>
      </c>
      <c r="L57" s="131" t="s">
        <v>316</v>
      </c>
      <c r="M57" s="89"/>
      <c r="N57" s="89"/>
    </row>
    <row r="58" spans="1:14" s="2" customFormat="1" ht="13.5" thickBot="1" x14ac:dyDescent="0.25">
      <c r="A58" s="5"/>
      <c r="B58" s="21" t="s">
        <v>155</v>
      </c>
      <c r="C58" s="1" t="s">
        <v>154</v>
      </c>
      <c r="D58" s="112" t="s">
        <v>256</v>
      </c>
      <c r="E58" s="113"/>
      <c r="F58" s="53"/>
      <c r="G58" s="48" t="s">
        <v>138</v>
      </c>
      <c r="H58" s="95"/>
      <c r="J58" s="133"/>
      <c r="K58" s="133"/>
      <c r="L58" s="133"/>
      <c r="M58" s="89"/>
      <c r="N58" s="89"/>
    </row>
    <row r="59" spans="1:14" s="2" customFormat="1" ht="13.5" customHeight="1" thickBot="1" x14ac:dyDescent="0.25">
      <c r="A59" s="26"/>
      <c r="B59" s="19"/>
      <c r="C59" s="11"/>
      <c r="D59" s="120"/>
      <c r="E59" s="121"/>
      <c r="F59" s="68"/>
      <c r="G59" s="20"/>
      <c r="H59" s="37"/>
      <c r="J59" s="105"/>
      <c r="K59" s="104"/>
      <c r="L59" s="104"/>
      <c r="M59" s="89"/>
      <c r="N59" s="89"/>
    </row>
    <row r="60" spans="1:14" s="2" customFormat="1" x14ac:dyDescent="0.2">
      <c r="A60" s="5"/>
      <c r="B60" s="21" t="s">
        <v>156</v>
      </c>
      <c r="C60" s="1" t="s">
        <v>154</v>
      </c>
      <c r="D60" s="112" t="s">
        <v>257</v>
      </c>
      <c r="E60" s="113"/>
      <c r="F60" s="53"/>
      <c r="G60" s="48" t="s">
        <v>138</v>
      </c>
      <c r="H60" s="92"/>
      <c r="J60" s="131">
        <v>10</v>
      </c>
      <c r="K60" s="134">
        <f>SUM(H60:H72)/13</f>
        <v>0</v>
      </c>
      <c r="L60" s="131" t="s">
        <v>316</v>
      </c>
      <c r="M60" s="89"/>
      <c r="N60" s="89"/>
    </row>
    <row r="61" spans="1:14" s="2" customFormat="1" x14ac:dyDescent="0.2">
      <c r="A61" s="5"/>
      <c r="B61" s="21" t="s">
        <v>157</v>
      </c>
      <c r="C61" s="1" t="s">
        <v>154</v>
      </c>
      <c r="D61" s="112" t="s">
        <v>259</v>
      </c>
      <c r="E61" s="113"/>
      <c r="F61" s="53"/>
      <c r="G61" s="48" t="s">
        <v>138</v>
      </c>
      <c r="H61" s="92"/>
      <c r="J61" s="132"/>
      <c r="K61" s="132"/>
      <c r="L61" s="132"/>
      <c r="M61" s="89"/>
      <c r="N61" s="89"/>
    </row>
    <row r="62" spans="1:14" s="2" customFormat="1" x14ac:dyDescent="0.2">
      <c r="A62" s="5"/>
      <c r="B62" s="21" t="s">
        <v>158</v>
      </c>
      <c r="C62" s="1" t="s">
        <v>154</v>
      </c>
      <c r="D62" s="112" t="s">
        <v>260</v>
      </c>
      <c r="E62" s="113"/>
      <c r="F62" s="53"/>
      <c r="G62" s="48" t="s">
        <v>138</v>
      </c>
      <c r="H62" s="92"/>
      <c r="J62" s="132"/>
      <c r="K62" s="132"/>
      <c r="L62" s="132"/>
      <c r="M62" s="89"/>
      <c r="N62" s="89"/>
    </row>
    <row r="63" spans="1:14" s="2" customFormat="1" x14ac:dyDescent="0.2">
      <c r="A63" s="5"/>
      <c r="B63" s="21" t="s">
        <v>159</v>
      </c>
      <c r="C63" s="1" t="s">
        <v>154</v>
      </c>
      <c r="D63" s="112" t="s">
        <v>261</v>
      </c>
      <c r="E63" s="113"/>
      <c r="F63" s="53"/>
      <c r="G63" s="48" t="s">
        <v>138</v>
      </c>
      <c r="H63" s="92"/>
      <c r="J63" s="132"/>
      <c r="K63" s="132"/>
      <c r="L63" s="132"/>
      <c r="M63" s="89"/>
      <c r="N63" s="89"/>
    </row>
    <row r="64" spans="1:14" s="2" customFormat="1" x14ac:dyDescent="0.2">
      <c r="A64" s="5"/>
      <c r="B64" s="21" t="s">
        <v>160</v>
      </c>
      <c r="C64" s="1" t="s">
        <v>154</v>
      </c>
      <c r="D64" s="112" t="s">
        <v>258</v>
      </c>
      <c r="E64" s="113"/>
      <c r="F64" s="53"/>
      <c r="G64" s="48" t="s">
        <v>138</v>
      </c>
      <c r="H64" s="92"/>
      <c r="J64" s="132"/>
      <c r="K64" s="132"/>
      <c r="L64" s="132"/>
      <c r="M64" s="89"/>
      <c r="N64" s="89"/>
    </row>
    <row r="65" spans="1:14" s="2" customFormat="1" x14ac:dyDescent="0.2">
      <c r="A65" s="5"/>
      <c r="B65" s="21" t="s">
        <v>161</v>
      </c>
      <c r="C65" s="1" t="s">
        <v>154</v>
      </c>
      <c r="D65" s="112" t="s">
        <v>262</v>
      </c>
      <c r="E65" s="113"/>
      <c r="F65" s="53"/>
      <c r="G65" s="48" t="s">
        <v>138</v>
      </c>
      <c r="H65" s="92"/>
      <c r="J65" s="132"/>
      <c r="K65" s="132"/>
      <c r="L65" s="132"/>
      <c r="M65" s="89"/>
      <c r="N65" s="89"/>
    </row>
    <row r="66" spans="1:14" s="2" customFormat="1" x14ac:dyDescent="0.2">
      <c r="A66" s="5"/>
      <c r="B66" s="21" t="s">
        <v>162</v>
      </c>
      <c r="C66" s="1" t="s">
        <v>154</v>
      </c>
      <c r="D66" s="112" t="s">
        <v>263</v>
      </c>
      <c r="E66" s="113"/>
      <c r="F66" s="53"/>
      <c r="G66" s="48" t="s">
        <v>138</v>
      </c>
      <c r="H66" s="92"/>
      <c r="J66" s="132"/>
      <c r="K66" s="132"/>
      <c r="L66" s="132"/>
      <c r="M66" s="89"/>
      <c r="N66" s="89"/>
    </row>
    <row r="67" spans="1:14" s="2" customFormat="1" x14ac:dyDescent="0.2">
      <c r="A67" s="5"/>
      <c r="B67" s="21" t="s">
        <v>163</v>
      </c>
      <c r="C67" s="1" t="s">
        <v>154</v>
      </c>
      <c r="D67" s="112" t="s">
        <v>264</v>
      </c>
      <c r="E67" s="113"/>
      <c r="F67" s="53"/>
      <c r="G67" s="48" t="s">
        <v>138</v>
      </c>
      <c r="H67" s="92"/>
      <c r="J67" s="132"/>
      <c r="K67" s="132"/>
      <c r="L67" s="132"/>
      <c r="M67" s="89"/>
      <c r="N67" s="89"/>
    </row>
    <row r="68" spans="1:14" s="2" customFormat="1" x14ac:dyDescent="0.2">
      <c r="A68" s="5"/>
      <c r="B68" s="21" t="s">
        <v>164</v>
      </c>
      <c r="C68" s="1" t="s">
        <v>154</v>
      </c>
      <c r="D68" s="112" t="s">
        <v>265</v>
      </c>
      <c r="E68" s="113"/>
      <c r="F68" s="53"/>
      <c r="G68" s="48" t="s">
        <v>138</v>
      </c>
      <c r="H68" s="92"/>
      <c r="J68" s="132"/>
      <c r="K68" s="132"/>
      <c r="L68" s="132"/>
      <c r="M68" s="89"/>
      <c r="N68" s="89"/>
    </row>
    <row r="69" spans="1:14" s="2" customFormat="1" x14ac:dyDescent="0.2">
      <c r="A69" s="5"/>
      <c r="B69" s="21" t="s">
        <v>165</v>
      </c>
      <c r="C69" s="1" t="s">
        <v>154</v>
      </c>
      <c r="D69" s="112" t="s">
        <v>266</v>
      </c>
      <c r="E69" s="113"/>
      <c r="F69" s="53"/>
      <c r="G69" s="48" t="s">
        <v>138</v>
      </c>
      <c r="H69" s="92"/>
      <c r="J69" s="132"/>
      <c r="K69" s="132"/>
      <c r="L69" s="132"/>
      <c r="M69" s="89"/>
      <c r="N69" s="89"/>
    </row>
    <row r="70" spans="1:14" s="2" customFormat="1" x14ac:dyDescent="0.2">
      <c r="A70" s="5"/>
      <c r="B70" s="21" t="s">
        <v>166</v>
      </c>
      <c r="C70" s="1" t="s">
        <v>154</v>
      </c>
      <c r="D70" s="112" t="s">
        <v>267</v>
      </c>
      <c r="E70" s="113"/>
      <c r="F70" s="53"/>
      <c r="G70" s="48" t="s">
        <v>138</v>
      </c>
      <c r="H70" s="92"/>
      <c r="J70" s="132"/>
      <c r="K70" s="132"/>
      <c r="L70" s="132"/>
      <c r="M70" s="89"/>
      <c r="N70" s="89"/>
    </row>
    <row r="71" spans="1:14" s="2" customFormat="1" x14ac:dyDescent="0.2">
      <c r="A71" s="5"/>
      <c r="B71" s="21" t="s">
        <v>167</v>
      </c>
      <c r="C71" s="1" t="s">
        <v>154</v>
      </c>
      <c r="D71" s="112" t="s">
        <v>268</v>
      </c>
      <c r="E71" s="113"/>
      <c r="F71" s="53"/>
      <c r="G71" s="48" t="s">
        <v>138</v>
      </c>
      <c r="H71" s="92"/>
      <c r="J71" s="132"/>
      <c r="K71" s="132"/>
      <c r="L71" s="132"/>
      <c r="M71" s="89"/>
      <c r="N71" s="89"/>
    </row>
    <row r="72" spans="1:14" s="2" customFormat="1" ht="13.5" thickBot="1" x14ac:dyDescent="0.25">
      <c r="A72" s="5"/>
      <c r="B72" s="21" t="s">
        <v>168</v>
      </c>
      <c r="C72" s="1" t="s">
        <v>154</v>
      </c>
      <c r="D72" s="112" t="s">
        <v>269</v>
      </c>
      <c r="E72" s="113"/>
      <c r="F72" s="53"/>
      <c r="G72" s="48" t="s">
        <v>138</v>
      </c>
      <c r="H72" s="92"/>
      <c r="J72" s="133"/>
      <c r="K72" s="133"/>
      <c r="L72" s="133"/>
      <c r="M72" s="89"/>
      <c r="N72" s="89"/>
    </row>
    <row r="73" spans="1:14" s="2" customFormat="1" ht="13.5" customHeight="1" thickBot="1" x14ac:dyDescent="0.25">
      <c r="A73" s="26"/>
      <c r="B73" s="19"/>
      <c r="C73" s="11"/>
      <c r="D73" s="120"/>
      <c r="E73" s="121"/>
      <c r="F73" s="68"/>
      <c r="G73" s="20"/>
      <c r="H73" s="37"/>
      <c r="J73" s="105"/>
      <c r="K73" s="104"/>
      <c r="L73" s="104"/>
      <c r="M73" s="89"/>
      <c r="N73" s="89"/>
    </row>
    <row r="74" spans="1:14" s="2" customFormat="1" x14ac:dyDescent="0.2">
      <c r="A74" s="5"/>
      <c r="B74" s="21" t="s">
        <v>169</v>
      </c>
      <c r="C74" s="1" t="s">
        <v>154</v>
      </c>
      <c r="D74" s="112" t="s">
        <v>289</v>
      </c>
      <c r="E74" s="113"/>
      <c r="F74" s="53"/>
      <c r="G74" s="48" t="s">
        <v>138</v>
      </c>
      <c r="H74" s="92"/>
      <c r="J74" s="131">
        <v>11</v>
      </c>
      <c r="K74" s="134">
        <f>SUM(H74:H86)/13</f>
        <v>0</v>
      </c>
      <c r="L74" s="131" t="s">
        <v>316</v>
      </c>
      <c r="M74" s="89"/>
      <c r="N74" s="89"/>
    </row>
    <row r="75" spans="1:14" s="2" customFormat="1" x14ac:dyDescent="0.2">
      <c r="A75" s="5"/>
      <c r="B75" s="21" t="s">
        <v>170</v>
      </c>
      <c r="C75" s="1" t="s">
        <v>154</v>
      </c>
      <c r="D75" s="112" t="s">
        <v>290</v>
      </c>
      <c r="E75" s="113"/>
      <c r="F75" s="53"/>
      <c r="G75" s="48" t="s">
        <v>138</v>
      </c>
      <c r="H75" s="92"/>
      <c r="J75" s="132"/>
      <c r="K75" s="132"/>
      <c r="L75" s="132"/>
      <c r="M75" s="89"/>
      <c r="N75" s="89"/>
    </row>
    <row r="76" spans="1:14" s="2" customFormat="1" x14ac:dyDescent="0.2">
      <c r="A76" s="5"/>
      <c r="B76" s="21" t="s">
        <v>171</v>
      </c>
      <c r="C76" s="1" t="s">
        <v>154</v>
      </c>
      <c r="D76" s="112" t="s">
        <v>291</v>
      </c>
      <c r="E76" s="113"/>
      <c r="F76" s="53"/>
      <c r="G76" s="48" t="s">
        <v>138</v>
      </c>
      <c r="H76" s="92"/>
      <c r="J76" s="132"/>
      <c r="K76" s="132"/>
      <c r="L76" s="132"/>
      <c r="M76" s="89"/>
      <c r="N76" s="89"/>
    </row>
    <row r="77" spans="1:14" s="2" customFormat="1" x14ac:dyDescent="0.2">
      <c r="A77" s="5"/>
      <c r="B77" s="21" t="s">
        <v>172</v>
      </c>
      <c r="C77" s="1" t="s">
        <v>154</v>
      </c>
      <c r="D77" s="112" t="s">
        <v>292</v>
      </c>
      <c r="E77" s="113"/>
      <c r="F77" s="53"/>
      <c r="G77" s="48" t="s">
        <v>138</v>
      </c>
      <c r="H77" s="92"/>
      <c r="J77" s="132"/>
      <c r="K77" s="132"/>
      <c r="L77" s="132"/>
      <c r="M77" s="89"/>
      <c r="N77" s="89"/>
    </row>
    <row r="78" spans="1:14" s="2" customFormat="1" x14ac:dyDescent="0.2">
      <c r="A78" s="5"/>
      <c r="B78" s="21" t="s">
        <v>173</v>
      </c>
      <c r="C78" s="1" t="s">
        <v>154</v>
      </c>
      <c r="D78" s="112" t="s">
        <v>293</v>
      </c>
      <c r="E78" s="113"/>
      <c r="F78" s="53"/>
      <c r="G78" s="48" t="s">
        <v>138</v>
      </c>
      <c r="H78" s="92"/>
      <c r="J78" s="132"/>
      <c r="K78" s="132"/>
      <c r="L78" s="132"/>
      <c r="M78" s="89"/>
      <c r="N78" s="89"/>
    </row>
    <row r="79" spans="1:14" s="2" customFormat="1" x14ac:dyDescent="0.2">
      <c r="A79" s="5"/>
      <c r="B79" s="21" t="s">
        <v>174</v>
      </c>
      <c r="C79" s="1" t="s">
        <v>154</v>
      </c>
      <c r="D79" s="112" t="s">
        <v>294</v>
      </c>
      <c r="E79" s="113"/>
      <c r="F79" s="53"/>
      <c r="G79" s="48" t="s">
        <v>138</v>
      </c>
      <c r="H79" s="92"/>
      <c r="J79" s="132"/>
      <c r="K79" s="132"/>
      <c r="L79" s="132"/>
      <c r="M79" s="89"/>
      <c r="N79" s="89"/>
    </row>
    <row r="80" spans="1:14" s="2" customFormat="1" x14ac:dyDescent="0.2">
      <c r="A80" s="5"/>
      <c r="B80" s="21" t="s">
        <v>175</v>
      </c>
      <c r="C80" s="1" t="s">
        <v>154</v>
      </c>
      <c r="D80" s="112" t="s">
        <v>295</v>
      </c>
      <c r="E80" s="113"/>
      <c r="F80" s="53"/>
      <c r="G80" s="48" t="s">
        <v>138</v>
      </c>
      <c r="H80" s="92"/>
      <c r="J80" s="132"/>
      <c r="K80" s="132"/>
      <c r="L80" s="132"/>
      <c r="M80" s="89"/>
      <c r="N80" s="89"/>
    </row>
    <row r="81" spans="1:14" s="2" customFormat="1" x14ac:dyDescent="0.2">
      <c r="A81" s="5"/>
      <c r="B81" s="21" t="s">
        <v>176</v>
      </c>
      <c r="C81" s="1" t="s">
        <v>154</v>
      </c>
      <c r="D81" s="112" t="s">
        <v>296</v>
      </c>
      <c r="E81" s="113"/>
      <c r="F81" s="53"/>
      <c r="G81" s="48" t="s">
        <v>138</v>
      </c>
      <c r="H81" s="92"/>
      <c r="J81" s="132"/>
      <c r="K81" s="132"/>
      <c r="L81" s="132"/>
      <c r="M81" s="89"/>
      <c r="N81" s="89"/>
    </row>
    <row r="82" spans="1:14" s="2" customFormat="1" x14ac:dyDescent="0.2">
      <c r="A82" s="5"/>
      <c r="B82" s="21" t="s">
        <v>177</v>
      </c>
      <c r="C82" s="1" t="s">
        <v>154</v>
      </c>
      <c r="D82" s="112" t="s">
        <v>297</v>
      </c>
      <c r="E82" s="113"/>
      <c r="F82" s="53"/>
      <c r="G82" s="48" t="s">
        <v>138</v>
      </c>
      <c r="H82" s="92"/>
      <c r="J82" s="132"/>
      <c r="K82" s="132"/>
      <c r="L82" s="132"/>
      <c r="M82" s="89"/>
      <c r="N82" s="89"/>
    </row>
    <row r="83" spans="1:14" s="2" customFormat="1" x14ac:dyDescent="0.2">
      <c r="A83" s="5"/>
      <c r="B83" s="21" t="s">
        <v>179</v>
      </c>
      <c r="C83" s="1" t="s">
        <v>154</v>
      </c>
      <c r="D83" s="112" t="s">
        <v>298</v>
      </c>
      <c r="E83" s="113"/>
      <c r="F83" s="53"/>
      <c r="G83" s="48" t="s">
        <v>138</v>
      </c>
      <c r="H83" s="92"/>
      <c r="J83" s="132"/>
      <c r="K83" s="132"/>
      <c r="L83" s="132"/>
      <c r="M83" s="89"/>
      <c r="N83" s="89"/>
    </row>
    <row r="84" spans="1:14" s="2" customFormat="1" x14ac:dyDescent="0.2">
      <c r="A84" s="5"/>
      <c r="B84" s="21" t="s">
        <v>181</v>
      </c>
      <c r="C84" s="1" t="s">
        <v>154</v>
      </c>
      <c r="D84" s="112" t="s">
        <v>299</v>
      </c>
      <c r="E84" s="113"/>
      <c r="F84" s="53"/>
      <c r="G84" s="48" t="s">
        <v>138</v>
      </c>
      <c r="H84" s="92"/>
      <c r="J84" s="132"/>
      <c r="K84" s="132"/>
      <c r="L84" s="132"/>
      <c r="M84" s="89"/>
      <c r="N84" s="89"/>
    </row>
    <row r="85" spans="1:14" s="2" customFormat="1" x14ac:dyDescent="0.2">
      <c r="A85" s="5"/>
      <c r="B85" s="21" t="s">
        <v>183</v>
      </c>
      <c r="C85" s="1" t="s">
        <v>154</v>
      </c>
      <c r="D85" s="112" t="s">
        <v>300</v>
      </c>
      <c r="E85" s="113"/>
      <c r="F85" s="53"/>
      <c r="G85" s="48" t="s">
        <v>138</v>
      </c>
      <c r="H85" s="92"/>
      <c r="J85" s="132"/>
      <c r="K85" s="132"/>
      <c r="L85" s="132"/>
      <c r="M85" s="89"/>
      <c r="N85" s="89"/>
    </row>
    <row r="86" spans="1:14" s="2" customFormat="1" ht="13.5" thickBot="1" x14ac:dyDescent="0.25">
      <c r="A86" s="5"/>
      <c r="B86" s="21" t="s">
        <v>185</v>
      </c>
      <c r="C86" s="1" t="s">
        <v>154</v>
      </c>
      <c r="D86" s="112" t="s">
        <v>301</v>
      </c>
      <c r="E86" s="113"/>
      <c r="F86" s="53"/>
      <c r="G86" s="48" t="s">
        <v>138</v>
      </c>
      <c r="H86" s="92"/>
      <c r="J86" s="133"/>
      <c r="K86" s="133"/>
      <c r="L86" s="133"/>
      <c r="M86" s="89"/>
      <c r="N86" s="89"/>
    </row>
    <row r="87" spans="1:14" s="2" customFormat="1" ht="13.5" customHeight="1" thickBot="1" x14ac:dyDescent="0.25">
      <c r="A87" s="26"/>
      <c r="B87" s="19"/>
      <c r="C87" s="11"/>
      <c r="D87" s="120"/>
      <c r="E87" s="121"/>
      <c r="F87" s="68"/>
      <c r="G87" s="20"/>
      <c r="H87" s="37"/>
      <c r="J87" s="105"/>
      <c r="K87" s="104"/>
      <c r="L87" s="104"/>
      <c r="M87" s="89"/>
      <c r="N87" s="89"/>
    </row>
    <row r="88" spans="1:14" s="2" customFormat="1" x14ac:dyDescent="0.2">
      <c r="A88" s="5"/>
      <c r="B88" s="18" t="s">
        <v>187</v>
      </c>
      <c r="C88" s="1" t="s">
        <v>154</v>
      </c>
      <c r="D88" s="124" t="s">
        <v>178</v>
      </c>
      <c r="E88" s="125"/>
      <c r="F88" s="55"/>
      <c r="G88" s="48" t="s">
        <v>138</v>
      </c>
      <c r="H88" s="92"/>
      <c r="J88" s="131">
        <v>12</v>
      </c>
      <c r="K88" s="134">
        <f>SUM(H88:H95)/8</f>
        <v>0</v>
      </c>
      <c r="L88" s="131" t="s">
        <v>316</v>
      </c>
      <c r="M88" s="89"/>
      <c r="N88" s="89"/>
    </row>
    <row r="89" spans="1:14" s="2" customFormat="1" x14ac:dyDescent="0.2">
      <c r="A89" s="5"/>
      <c r="B89" s="18" t="s">
        <v>189</v>
      </c>
      <c r="C89" s="1" t="s">
        <v>154</v>
      </c>
      <c r="D89" s="124" t="s">
        <v>180</v>
      </c>
      <c r="E89" s="125"/>
      <c r="F89" s="55"/>
      <c r="G89" s="48" t="s">
        <v>138</v>
      </c>
      <c r="H89" s="92"/>
      <c r="J89" s="132"/>
      <c r="K89" s="132"/>
      <c r="L89" s="132"/>
      <c r="M89" s="89"/>
      <c r="N89" s="89"/>
    </row>
    <row r="90" spans="1:14" s="2" customFormat="1" x14ac:dyDescent="0.2">
      <c r="A90" s="5"/>
      <c r="B90" s="18" t="s">
        <v>191</v>
      </c>
      <c r="C90" s="1" t="s">
        <v>154</v>
      </c>
      <c r="D90" s="124" t="s">
        <v>182</v>
      </c>
      <c r="E90" s="125"/>
      <c r="F90" s="55"/>
      <c r="G90" s="48" t="s">
        <v>138</v>
      </c>
      <c r="H90" s="92"/>
      <c r="J90" s="132"/>
      <c r="K90" s="132"/>
      <c r="L90" s="132"/>
      <c r="M90" s="89"/>
      <c r="N90" s="89"/>
    </row>
    <row r="91" spans="1:14" s="2" customFormat="1" x14ac:dyDescent="0.2">
      <c r="A91" s="5"/>
      <c r="B91" s="18" t="s">
        <v>193</v>
      </c>
      <c r="C91" s="1" t="s">
        <v>154</v>
      </c>
      <c r="D91" s="124" t="s">
        <v>184</v>
      </c>
      <c r="E91" s="125"/>
      <c r="F91" s="55"/>
      <c r="G91" s="48" t="s">
        <v>138</v>
      </c>
      <c r="H91" s="92"/>
      <c r="J91" s="132"/>
      <c r="K91" s="132"/>
      <c r="L91" s="132"/>
      <c r="M91" s="89"/>
      <c r="N91" s="89"/>
    </row>
    <row r="92" spans="1:14" s="2" customFormat="1" x14ac:dyDescent="0.2">
      <c r="A92" s="5"/>
      <c r="B92" s="18" t="s">
        <v>194</v>
      </c>
      <c r="C92" s="1" t="s">
        <v>154</v>
      </c>
      <c r="D92" s="124" t="s">
        <v>186</v>
      </c>
      <c r="E92" s="125"/>
      <c r="F92" s="55"/>
      <c r="G92" s="48" t="s">
        <v>138</v>
      </c>
      <c r="H92" s="92"/>
      <c r="J92" s="132"/>
      <c r="K92" s="132"/>
      <c r="L92" s="132"/>
      <c r="M92" s="89"/>
      <c r="N92" s="89"/>
    </row>
    <row r="93" spans="1:14" s="2" customFormat="1" x14ac:dyDescent="0.2">
      <c r="A93" s="5"/>
      <c r="B93" s="18" t="s">
        <v>195</v>
      </c>
      <c r="C93" s="1" t="s">
        <v>154</v>
      </c>
      <c r="D93" s="124" t="s">
        <v>188</v>
      </c>
      <c r="E93" s="125"/>
      <c r="F93" s="55"/>
      <c r="G93" s="48" t="s">
        <v>138</v>
      </c>
      <c r="H93" s="92"/>
      <c r="J93" s="132"/>
      <c r="K93" s="132"/>
      <c r="L93" s="132"/>
      <c r="M93" s="89"/>
      <c r="N93" s="89"/>
    </row>
    <row r="94" spans="1:14" s="2" customFormat="1" x14ac:dyDescent="0.2">
      <c r="A94" s="5"/>
      <c r="B94" s="18" t="s">
        <v>210</v>
      </c>
      <c r="C94" s="1" t="s">
        <v>154</v>
      </c>
      <c r="D94" s="112" t="s">
        <v>190</v>
      </c>
      <c r="E94" s="113"/>
      <c r="F94" s="53"/>
      <c r="G94" s="48" t="s">
        <v>138</v>
      </c>
      <c r="H94" s="92"/>
      <c r="J94" s="132"/>
      <c r="K94" s="132"/>
      <c r="L94" s="132"/>
      <c r="M94" s="89"/>
      <c r="N94" s="89"/>
    </row>
    <row r="95" spans="1:14" s="2" customFormat="1" ht="13.5" thickBot="1" x14ac:dyDescent="0.25">
      <c r="A95" s="5"/>
      <c r="B95" s="18" t="s">
        <v>211</v>
      </c>
      <c r="C95" s="1" t="s">
        <v>154</v>
      </c>
      <c r="D95" s="112" t="s">
        <v>192</v>
      </c>
      <c r="E95" s="113"/>
      <c r="F95" s="53"/>
      <c r="G95" s="48" t="s">
        <v>138</v>
      </c>
      <c r="H95" s="92"/>
      <c r="J95" s="133"/>
      <c r="K95" s="133"/>
      <c r="L95" s="133"/>
      <c r="M95" s="89"/>
      <c r="N95" s="89"/>
    </row>
    <row r="96" spans="1:14" s="2" customFormat="1" ht="13.5" customHeight="1" thickBot="1" x14ac:dyDescent="0.25">
      <c r="A96" s="26"/>
      <c r="B96" s="19"/>
      <c r="C96" s="11"/>
      <c r="D96" s="120"/>
      <c r="E96" s="121"/>
      <c r="F96" s="68"/>
      <c r="G96" s="20"/>
      <c r="H96" s="37"/>
      <c r="J96" s="105"/>
      <c r="K96" s="104"/>
      <c r="L96" s="104"/>
      <c r="M96" s="89"/>
      <c r="N96" s="89"/>
    </row>
    <row r="97" spans="1:14" s="2" customFormat="1" x14ac:dyDescent="0.2">
      <c r="A97" s="5"/>
      <c r="B97" s="18" t="s">
        <v>286</v>
      </c>
      <c r="C97" s="1" t="s">
        <v>154</v>
      </c>
      <c r="D97" s="112" t="s">
        <v>29</v>
      </c>
      <c r="E97" s="113"/>
      <c r="F97" s="53"/>
      <c r="G97" s="48" t="s">
        <v>138</v>
      </c>
      <c r="H97" s="92"/>
      <c r="J97" s="131">
        <v>13</v>
      </c>
      <c r="K97" s="134">
        <f>SUM(H97:H99)/3</f>
        <v>0</v>
      </c>
      <c r="L97" s="131" t="s">
        <v>316</v>
      </c>
      <c r="M97" s="89"/>
      <c r="N97" s="89"/>
    </row>
    <row r="98" spans="1:14" s="2" customFormat="1" x14ac:dyDescent="0.2">
      <c r="A98" s="5"/>
      <c r="B98" s="18" t="s">
        <v>237</v>
      </c>
      <c r="C98" s="1" t="s">
        <v>154</v>
      </c>
      <c r="D98" s="112" t="s">
        <v>124</v>
      </c>
      <c r="E98" s="113"/>
      <c r="F98" s="53"/>
      <c r="G98" s="48" t="s">
        <v>138</v>
      </c>
      <c r="H98" s="92"/>
      <c r="J98" s="132"/>
      <c r="K98" s="132"/>
      <c r="L98" s="132"/>
      <c r="M98" s="89"/>
      <c r="N98" s="89"/>
    </row>
    <row r="99" spans="1:14" s="2" customFormat="1" ht="13.5" thickBot="1" x14ac:dyDescent="0.25">
      <c r="A99" s="5"/>
      <c r="B99" s="18" t="s">
        <v>238</v>
      </c>
      <c r="C99" s="1" t="s">
        <v>154</v>
      </c>
      <c r="D99" s="112" t="s">
        <v>125</v>
      </c>
      <c r="E99" s="113"/>
      <c r="F99" s="53"/>
      <c r="G99" s="48" t="s">
        <v>138</v>
      </c>
      <c r="H99" s="92"/>
      <c r="J99" s="133"/>
      <c r="K99" s="133"/>
      <c r="L99" s="133"/>
      <c r="M99" s="89"/>
      <c r="N99" s="89"/>
    </row>
    <row r="100" spans="1:14" s="2" customFormat="1" ht="13.5" customHeight="1" thickBot="1" x14ac:dyDescent="0.25">
      <c r="A100" s="26"/>
      <c r="B100" s="19"/>
      <c r="C100" s="11"/>
      <c r="D100" s="120"/>
      <c r="E100" s="121"/>
      <c r="F100" s="68"/>
      <c r="G100" s="20"/>
      <c r="H100" s="37"/>
      <c r="J100" s="105"/>
      <c r="K100" s="104"/>
      <c r="L100" s="104"/>
      <c r="M100" s="89"/>
      <c r="N100" s="89"/>
    </row>
    <row r="101" spans="1:14" s="2" customFormat="1" x14ac:dyDescent="0.2">
      <c r="A101" s="5"/>
      <c r="B101" s="18" t="s">
        <v>270</v>
      </c>
      <c r="C101" s="1" t="s">
        <v>154</v>
      </c>
      <c r="D101" s="112" t="s">
        <v>239</v>
      </c>
      <c r="E101" s="113"/>
      <c r="F101" s="53"/>
      <c r="G101" s="48" t="s">
        <v>139</v>
      </c>
      <c r="H101" s="92"/>
      <c r="J101" s="131">
        <v>14</v>
      </c>
      <c r="K101" s="134">
        <f>SUM(H101:H102)/2</f>
        <v>0</v>
      </c>
      <c r="L101" s="131" t="s">
        <v>316</v>
      </c>
      <c r="M101" s="89"/>
      <c r="N101" s="89"/>
    </row>
    <row r="102" spans="1:14" s="2" customFormat="1" ht="13.5" thickBot="1" x14ac:dyDescent="0.25">
      <c r="A102" s="5"/>
      <c r="B102" s="18" t="s">
        <v>285</v>
      </c>
      <c r="C102" s="1" t="s">
        <v>154</v>
      </c>
      <c r="D102" s="112" t="s">
        <v>240</v>
      </c>
      <c r="E102" s="113"/>
      <c r="F102" s="53"/>
      <c r="G102" s="48" t="s">
        <v>139</v>
      </c>
      <c r="H102" s="92"/>
      <c r="J102" s="133"/>
      <c r="K102" s="133"/>
      <c r="L102" s="133"/>
      <c r="M102" s="89"/>
      <c r="N102" s="89"/>
    </row>
    <row r="103" spans="1:14" s="2" customFormat="1" ht="13.5" customHeight="1" thickBot="1" x14ac:dyDescent="0.25">
      <c r="A103" s="26"/>
      <c r="B103" s="19"/>
      <c r="C103" s="11"/>
      <c r="D103" s="120"/>
      <c r="E103" s="121"/>
      <c r="F103" s="68"/>
      <c r="G103" s="20"/>
      <c r="H103" s="37"/>
      <c r="J103" s="105"/>
      <c r="K103" s="104"/>
      <c r="L103" s="104"/>
      <c r="M103" s="89"/>
      <c r="N103" s="89"/>
    </row>
    <row r="104" spans="1:14" s="2" customFormat="1" x14ac:dyDescent="0.2">
      <c r="A104" s="5"/>
      <c r="B104" s="18" t="s">
        <v>42</v>
      </c>
      <c r="C104" s="1" t="s">
        <v>10</v>
      </c>
      <c r="D104" s="112" t="s">
        <v>28</v>
      </c>
      <c r="E104" s="113"/>
      <c r="F104" s="53"/>
      <c r="G104" s="48" t="s">
        <v>139</v>
      </c>
      <c r="H104" s="92"/>
      <c r="J104" s="131">
        <v>15</v>
      </c>
      <c r="K104" s="134">
        <f>SUM(H104:H116)/13</f>
        <v>0</v>
      </c>
      <c r="L104" s="131" t="s">
        <v>316</v>
      </c>
      <c r="M104" s="89"/>
      <c r="N104" s="89"/>
    </row>
    <row r="105" spans="1:14" s="2" customFormat="1" x14ac:dyDescent="0.2">
      <c r="A105" s="5"/>
      <c r="B105" s="18" t="s">
        <v>43</v>
      </c>
      <c r="C105" s="1" t="s">
        <v>10</v>
      </c>
      <c r="D105" s="112" t="s">
        <v>126</v>
      </c>
      <c r="E105" s="113"/>
      <c r="F105" s="53"/>
      <c r="G105" s="48" t="s">
        <v>139</v>
      </c>
      <c r="H105" s="92"/>
      <c r="J105" s="132"/>
      <c r="K105" s="132"/>
      <c r="L105" s="132"/>
      <c r="M105" s="89"/>
      <c r="N105" s="89"/>
    </row>
    <row r="106" spans="1:14" s="2" customFormat="1" x14ac:dyDescent="0.2">
      <c r="A106" s="5"/>
      <c r="B106" s="18" t="s">
        <v>44</v>
      </c>
      <c r="C106" s="1" t="s">
        <v>10</v>
      </c>
      <c r="D106" s="112" t="s">
        <v>127</v>
      </c>
      <c r="E106" s="113"/>
      <c r="F106" s="53"/>
      <c r="G106" s="48" t="s">
        <v>139</v>
      </c>
      <c r="H106" s="92"/>
      <c r="J106" s="132"/>
      <c r="K106" s="132"/>
      <c r="L106" s="132"/>
      <c r="M106" s="89"/>
      <c r="N106" s="89"/>
    </row>
    <row r="107" spans="1:14" s="2" customFormat="1" x14ac:dyDescent="0.2">
      <c r="A107" s="5"/>
      <c r="B107" s="18" t="s">
        <v>45</v>
      </c>
      <c r="C107" s="1" t="s">
        <v>10</v>
      </c>
      <c r="D107" s="112" t="s">
        <v>128</v>
      </c>
      <c r="E107" s="113"/>
      <c r="F107" s="53"/>
      <c r="G107" s="48" t="s">
        <v>139</v>
      </c>
      <c r="H107" s="92"/>
      <c r="J107" s="132"/>
      <c r="K107" s="132"/>
      <c r="L107" s="132"/>
      <c r="M107" s="89"/>
      <c r="N107" s="89"/>
    </row>
    <row r="108" spans="1:14" s="2" customFormat="1" x14ac:dyDescent="0.2">
      <c r="A108" s="5"/>
      <c r="B108" s="18" t="s">
        <v>46</v>
      </c>
      <c r="C108" s="1" t="s">
        <v>10</v>
      </c>
      <c r="D108" s="112" t="s">
        <v>129</v>
      </c>
      <c r="E108" s="113"/>
      <c r="F108" s="53"/>
      <c r="G108" s="48" t="s">
        <v>139</v>
      </c>
      <c r="H108" s="92"/>
      <c r="J108" s="132"/>
      <c r="K108" s="132"/>
      <c r="L108" s="132"/>
      <c r="M108" s="89"/>
      <c r="N108" s="89"/>
    </row>
    <row r="109" spans="1:14" s="2" customFormat="1" x14ac:dyDescent="0.2">
      <c r="A109" s="5"/>
      <c r="B109" s="18" t="s">
        <v>47</v>
      </c>
      <c r="C109" s="1" t="s">
        <v>10</v>
      </c>
      <c r="D109" s="112" t="s">
        <v>27</v>
      </c>
      <c r="E109" s="113"/>
      <c r="F109" s="53"/>
      <c r="G109" s="48" t="s">
        <v>139</v>
      </c>
      <c r="H109" s="92"/>
      <c r="J109" s="132"/>
      <c r="K109" s="132"/>
      <c r="L109" s="132"/>
      <c r="M109" s="89"/>
      <c r="N109" s="89"/>
    </row>
    <row r="110" spans="1:14" s="2" customFormat="1" x14ac:dyDescent="0.2">
      <c r="A110" s="5"/>
      <c r="B110" s="18" t="s">
        <v>48</v>
      </c>
      <c r="C110" s="1" t="s">
        <v>10</v>
      </c>
      <c r="D110" s="112" t="s">
        <v>130</v>
      </c>
      <c r="E110" s="113"/>
      <c r="F110" s="53"/>
      <c r="G110" s="48" t="s">
        <v>139</v>
      </c>
      <c r="H110" s="92"/>
      <c r="J110" s="132"/>
      <c r="K110" s="132"/>
      <c r="L110" s="132"/>
      <c r="M110" s="89"/>
      <c r="N110" s="89"/>
    </row>
    <row r="111" spans="1:14" s="2" customFormat="1" x14ac:dyDescent="0.2">
      <c r="A111" s="5"/>
      <c r="B111" s="18" t="s">
        <v>49</v>
      </c>
      <c r="C111" s="1" t="s">
        <v>10</v>
      </c>
      <c r="D111" s="112" t="s">
        <v>131</v>
      </c>
      <c r="E111" s="113"/>
      <c r="F111" s="53"/>
      <c r="G111" s="48" t="s">
        <v>139</v>
      </c>
      <c r="H111" s="92"/>
      <c r="J111" s="132"/>
      <c r="K111" s="132"/>
      <c r="L111" s="132"/>
      <c r="M111" s="89"/>
      <c r="N111" s="89"/>
    </row>
    <row r="112" spans="1:14" s="2" customFormat="1" x14ac:dyDescent="0.2">
      <c r="A112" s="5"/>
      <c r="B112" s="18" t="s">
        <v>50</v>
      </c>
      <c r="C112" s="1" t="s">
        <v>10</v>
      </c>
      <c r="D112" s="112" t="s">
        <v>132</v>
      </c>
      <c r="E112" s="113"/>
      <c r="F112" s="53"/>
      <c r="G112" s="48" t="s">
        <v>139</v>
      </c>
      <c r="H112" s="92"/>
      <c r="J112" s="132"/>
      <c r="K112" s="132"/>
      <c r="L112" s="132"/>
      <c r="M112" s="89"/>
      <c r="N112" s="89"/>
    </row>
    <row r="113" spans="1:14" s="2" customFormat="1" x14ac:dyDescent="0.2">
      <c r="A113" s="5"/>
      <c r="B113" s="18" t="s">
        <v>51</v>
      </c>
      <c r="C113" s="1" t="s">
        <v>10</v>
      </c>
      <c r="D113" s="112" t="s">
        <v>133</v>
      </c>
      <c r="E113" s="113"/>
      <c r="F113" s="53"/>
      <c r="G113" s="48" t="s">
        <v>139</v>
      </c>
      <c r="H113" s="92"/>
      <c r="J113" s="132"/>
      <c r="K113" s="132"/>
      <c r="L113" s="132"/>
      <c r="M113" s="89"/>
      <c r="N113" s="89"/>
    </row>
    <row r="114" spans="1:14" s="2" customFormat="1" x14ac:dyDescent="0.2">
      <c r="A114" s="5"/>
      <c r="B114" s="18" t="s">
        <v>52</v>
      </c>
      <c r="C114" s="1" t="s">
        <v>10</v>
      </c>
      <c r="D114" s="112" t="s">
        <v>26</v>
      </c>
      <c r="E114" s="126"/>
      <c r="F114" s="56"/>
      <c r="G114" s="49" t="s">
        <v>139</v>
      </c>
      <c r="H114" s="92"/>
      <c r="J114" s="132"/>
      <c r="K114" s="132"/>
      <c r="L114" s="132"/>
      <c r="M114" s="89"/>
      <c r="N114" s="89"/>
    </row>
    <row r="115" spans="1:14" s="2" customFormat="1" x14ac:dyDescent="0.2">
      <c r="A115" s="5"/>
      <c r="B115" s="18" t="s">
        <v>53</v>
      </c>
      <c r="C115" s="1" t="s">
        <v>10</v>
      </c>
      <c r="D115" s="112" t="s">
        <v>25</v>
      </c>
      <c r="E115" s="113"/>
      <c r="F115" s="53"/>
      <c r="G115" s="48" t="s">
        <v>139</v>
      </c>
      <c r="H115" s="92"/>
      <c r="J115" s="132"/>
      <c r="K115" s="132"/>
      <c r="L115" s="132"/>
      <c r="M115" s="89"/>
      <c r="N115" s="89"/>
    </row>
    <row r="116" spans="1:14" s="2" customFormat="1" ht="13.5" thickBot="1" x14ac:dyDescent="0.25">
      <c r="A116" s="5"/>
      <c r="B116" s="18" t="s">
        <v>54</v>
      </c>
      <c r="C116" s="1" t="s">
        <v>10</v>
      </c>
      <c r="D116" s="112" t="s">
        <v>24</v>
      </c>
      <c r="E116" s="113"/>
      <c r="F116" s="53"/>
      <c r="G116" s="48" t="s">
        <v>139</v>
      </c>
      <c r="H116" s="92"/>
      <c r="J116" s="133"/>
      <c r="K116" s="133"/>
      <c r="L116" s="133"/>
      <c r="M116" s="89"/>
      <c r="N116" s="89"/>
    </row>
    <row r="117" spans="1:14" s="33" customFormat="1" x14ac:dyDescent="0.2">
      <c r="A117" s="5"/>
      <c r="B117" s="18" t="s">
        <v>74</v>
      </c>
      <c r="C117" s="1" t="s">
        <v>10</v>
      </c>
      <c r="D117" s="112" t="s">
        <v>271</v>
      </c>
      <c r="E117" s="113"/>
      <c r="F117" s="53"/>
      <c r="G117" s="48" t="s">
        <v>73</v>
      </c>
      <c r="H117" s="92"/>
      <c r="J117" s="131">
        <v>16</v>
      </c>
      <c r="K117" s="134">
        <f>SUM(H117:H119)/3</f>
        <v>0</v>
      </c>
      <c r="L117" s="131" t="s">
        <v>316</v>
      </c>
      <c r="M117" s="89"/>
      <c r="N117" s="89"/>
    </row>
    <row r="118" spans="1:14" s="33" customFormat="1" x14ac:dyDescent="0.2">
      <c r="A118" s="5"/>
      <c r="B118" s="18" t="s">
        <v>134</v>
      </c>
      <c r="C118" s="1" t="s">
        <v>10</v>
      </c>
      <c r="D118" s="112" t="s">
        <v>272</v>
      </c>
      <c r="E118" s="113"/>
      <c r="F118" s="53"/>
      <c r="G118" s="48" t="s">
        <v>73</v>
      </c>
      <c r="H118" s="92"/>
      <c r="J118" s="132"/>
      <c r="K118" s="132"/>
      <c r="L118" s="132"/>
      <c r="M118" s="89"/>
      <c r="N118" s="89"/>
    </row>
    <row r="119" spans="1:14" s="33" customFormat="1" ht="13.5" thickBot="1" x14ac:dyDescent="0.25">
      <c r="A119" s="5"/>
      <c r="B119" s="18" t="s">
        <v>135</v>
      </c>
      <c r="C119" s="1" t="s">
        <v>10</v>
      </c>
      <c r="D119" s="112" t="s">
        <v>273</v>
      </c>
      <c r="E119" s="113"/>
      <c r="F119" s="53"/>
      <c r="G119" s="48" t="s">
        <v>73</v>
      </c>
      <c r="H119" s="92"/>
      <c r="J119" s="133"/>
      <c r="K119" s="133"/>
      <c r="L119" s="133"/>
      <c r="M119" s="89"/>
      <c r="N119" s="89"/>
    </row>
    <row r="120" spans="1:14" s="2" customFormat="1" x14ac:dyDescent="0.2">
      <c r="A120" s="5"/>
      <c r="B120" s="18" t="s">
        <v>136</v>
      </c>
      <c r="C120" s="1" t="s">
        <v>10</v>
      </c>
      <c r="D120" s="112" t="s">
        <v>119</v>
      </c>
      <c r="E120" s="113"/>
      <c r="F120" s="53"/>
      <c r="G120" s="48" t="s">
        <v>139</v>
      </c>
      <c r="H120" s="92"/>
      <c r="J120" s="131">
        <v>17</v>
      </c>
      <c r="K120" s="134">
        <f>SUM(H120:H122)/3</f>
        <v>0</v>
      </c>
      <c r="L120" s="131" t="s">
        <v>316</v>
      </c>
      <c r="M120" s="89"/>
      <c r="N120" s="89"/>
    </row>
    <row r="121" spans="1:14" s="2" customFormat="1" x14ac:dyDescent="0.2">
      <c r="A121" s="5"/>
      <c r="B121" s="18" t="s">
        <v>274</v>
      </c>
      <c r="C121" s="1" t="s">
        <v>10</v>
      </c>
      <c r="D121" s="112" t="s">
        <v>120</v>
      </c>
      <c r="E121" s="113"/>
      <c r="F121" s="53"/>
      <c r="G121" s="48" t="s">
        <v>139</v>
      </c>
      <c r="H121" s="92"/>
      <c r="J121" s="132"/>
      <c r="K121" s="132"/>
      <c r="L121" s="132"/>
      <c r="M121" s="89"/>
      <c r="N121" s="89"/>
    </row>
    <row r="122" spans="1:14" s="2" customFormat="1" ht="13.5" thickBot="1" x14ac:dyDescent="0.25">
      <c r="A122" s="5"/>
      <c r="B122" s="18" t="s">
        <v>275</v>
      </c>
      <c r="C122" s="1" t="s">
        <v>10</v>
      </c>
      <c r="D122" s="112" t="s">
        <v>121</v>
      </c>
      <c r="E122" s="113"/>
      <c r="F122" s="53"/>
      <c r="G122" s="48" t="s">
        <v>139</v>
      </c>
      <c r="H122" s="92"/>
      <c r="J122" s="133"/>
      <c r="K122" s="133"/>
      <c r="L122" s="133"/>
      <c r="M122" s="89"/>
      <c r="N122" s="89"/>
    </row>
    <row r="123" spans="1:14" s="2" customFormat="1" ht="13.5" customHeight="1" thickBot="1" x14ac:dyDescent="0.25">
      <c r="A123" s="26"/>
      <c r="B123" s="19"/>
      <c r="C123" s="11"/>
      <c r="D123" s="120"/>
      <c r="E123" s="121"/>
      <c r="F123" s="68"/>
      <c r="G123" s="20"/>
      <c r="H123" s="37"/>
      <c r="J123" s="105"/>
      <c r="K123" s="104"/>
      <c r="L123" s="104"/>
      <c r="M123" s="89"/>
      <c r="N123" s="89"/>
    </row>
    <row r="124" spans="1:14" s="2" customFormat="1" x14ac:dyDescent="0.2">
      <c r="A124" s="5"/>
      <c r="B124" s="18" t="s">
        <v>55</v>
      </c>
      <c r="C124" s="1" t="s">
        <v>11</v>
      </c>
      <c r="D124" s="112" t="s">
        <v>23</v>
      </c>
      <c r="E124" s="113"/>
      <c r="F124" s="53"/>
      <c r="G124" s="48" t="s">
        <v>139</v>
      </c>
      <c r="H124" s="92"/>
      <c r="J124" s="131">
        <v>18</v>
      </c>
      <c r="K124" s="134">
        <f>SUM(H124:H130)/7</f>
        <v>0</v>
      </c>
      <c r="L124" s="131" t="s">
        <v>316</v>
      </c>
      <c r="M124" s="89"/>
      <c r="N124" s="89"/>
    </row>
    <row r="125" spans="1:14" s="2" customFormat="1" x14ac:dyDescent="0.2">
      <c r="A125" s="5"/>
      <c r="B125" s="18" t="s">
        <v>56</v>
      </c>
      <c r="C125" s="1" t="s">
        <v>11</v>
      </c>
      <c r="D125" s="112" t="s">
        <v>137</v>
      </c>
      <c r="E125" s="113"/>
      <c r="F125" s="53"/>
      <c r="G125" s="48" t="s">
        <v>139</v>
      </c>
      <c r="H125" s="92"/>
      <c r="J125" s="132"/>
      <c r="K125" s="132"/>
      <c r="L125" s="132"/>
      <c r="M125" s="89"/>
      <c r="N125" s="89"/>
    </row>
    <row r="126" spans="1:14" s="2" customFormat="1" x14ac:dyDescent="0.2">
      <c r="A126" s="5"/>
      <c r="B126" s="18" t="s">
        <v>57</v>
      </c>
      <c r="C126" s="1" t="s">
        <v>11</v>
      </c>
      <c r="D126" s="112" t="s">
        <v>22</v>
      </c>
      <c r="E126" s="113"/>
      <c r="F126" s="53"/>
      <c r="G126" s="48" t="s">
        <v>139</v>
      </c>
      <c r="H126" s="92"/>
      <c r="J126" s="132"/>
      <c r="K126" s="132"/>
      <c r="L126" s="132"/>
      <c r="M126" s="89"/>
      <c r="N126" s="89"/>
    </row>
    <row r="127" spans="1:14" s="2" customFormat="1" x14ac:dyDescent="0.2">
      <c r="A127" s="5"/>
      <c r="B127" s="18" t="s">
        <v>58</v>
      </c>
      <c r="C127" s="1" t="s">
        <v>11</v>
      </c>
      <c r="D127" s="112" t="s">
        <v>21</v>
      </c>
      <c r="E127" s="113"/>
      <c r="F127" s="53"/>
      <c r="G127" s="48" t="s">
        <v>139</v>
      </c>
      <c r="H127" s="92"/>
      <c r="J127" s="132"/>
      <c r="K127" s="132"/>
      <c r="L127" s="132"/>
      <c r="M127" s="89"/>
      <c r="N127" s="89"/>
    </row>
    <row r="128" spans="1:14" s="2" customFormat="1" x14ac:dyDescent="0.2">
      <c r="A128" s="5"/>
      <c r="B128" s="18" t="s">
        <v>59</v>
      </c>
      <c r="C128" s="1" t="s">
        <v>11</v>
      </c>
      <c r="D128" s="112" t="s">
        <v>20</v>
      </c>
      <c r="E128" s="113"/>
      <c r="F128" s="53"/>
      <c r="G128" s="48" t="s">
        <v>139</v>
      </c>
      <c r="H128" s="92"/>
      <c r="J128" s="132"/>
      <c r="K128" s="132"/>
      <c r="L128" s="132"/>
      <c r="M128" s="89"/>
      <c r="N128" s="89"/>
    </row>
    <row r="129" spans="1:14" s="2" customFormat="1" x14ac:dyDescent="0.2">
      <c r="A129" s="5"/>
      <c r="B129" s="18" t="s">
        <v>60</v>
      </c>
      <c r="C129" s="1" t="s">
        <v>11</v>
      </c>
      <c r="D129" s="112" t="s">
        <v>19</v>
      </c>
      <c r="E129" s="113"/>
      <c r="F129" s="53"/>
      <c r="G129" s="48" t="s">
        <v>139</v>
      </c>
      <c r="H129" s="92"/>
      <c r="J129" s="132"/>
      <c r="K129" s="132"/>
      <c r="L129" s="132"/>
      <c r="M129" s="89"/>
      <c r="N129" s="89"/>
    </row>
    <row r="130" spans="1:14" s="2" customFormat="1" ht="13.5" thickBot="1" x14ac:dyDescent="0.25">
      <c r="A130" s="5"/>
      <c r="B130" s="18" t="s">
        <v>61</v>
      </c>
      <c r="C130" s="1" t="s">
        <v>11</v>
      </c>
      <c r="D130" s="112" t="s">
        <v>18</v>
      </c>
      <c r="E130" s="113"/>
      <c r="F130" s="53"/>
      <c r="G130" s="48" t="s">
        <v>139</v>
      </c>
      <c r="H130" s="92"/>
      <c r="J130" s="133"/>
      <c r="K130" s="133"/>
      <c r="L130" s="133"/>
      <c r="M130" s="89"/>
      <c r="N130" s="89"/>
    </row>
    <row r="131" spans="1:14" s="2" customFormat="1" x14ac:dyDescent="0.2">
      <c r="A131" s="5"/>
      <c r="B131" s="18" t="s">
        <v>78</v>
      </c>
      <c r="C131" s="1" t="s">
        <v>11</v>
      </c>
      <c r="D131" s="112" t="s">
        <v>119</v>
      </c>
      <c r="E131" s="113"/>
      <c r="F131" s="53"/>
      <c r="G131" s="48" t="s">
        <v>139</v>
      </c>
      <c r="H131" s="92"/>
      <c r="J131" s="131">
        <v>19</v>
      </c>
      <c r="K131" s="134">
        <f>SUM(H131:H133)/3</f>
        <v>0</v>
      </c>
      <c r="L131" s="131" t="s">
        <v>316</v>
      </c>
      <c r="M131" s="89"/>
      <c r="N131" s="89"/>
    </row>
    <row r="132" spans="1:14" s="2" customFormat="1" x14ac:dyDescent="0.2">
      <c r="A132" s="5"/>
      <c r="B132" s="18" t="s">
        <v>62</v>
      </c>
      <c r="C132" s="1" t="s">
        <v>11</v>
      </c>
      <c r="D132" s="112" t="s">
        <v>120</v>
      </c>
      <c r="E132" s="113"/>
      <c r="F132" s="53"/>
      <c r="G132" s="48" t="s">
        <v>139</v>
      </c>
      <c r="H132" s="92"/>
      <c r="J132" s="132"/>
      <c r="K132" s="132"/>
      <c r="L132" s="132"/>
      <c r="M132" s="89"/>
      <c r="N132" s="89"/>
    </row>
    <row r="133" spans="1:14" s="2" customFormat="1" ht="13.5" thickBot="1" x14ac:dyDescent="0.25">
      <c r="A133" s="5"/>
      <c r="B133" s="18" t="s">
        <v>63</v>
      </c>
      <c r="C133" s="1" t="s">
        <v>11</v>
      </c>
      <c r="D133" s="112" t="s">
        <v>121</v>
      </c>
      <c r="E133" s="113"/>
      <c r="F133" s="53"/>
      <c r="G133" s="48" t="s">
        <v>139</v>
      </c>
      <c r="H133" s="92"/>
      <c r="J133" s="133"/>
      <c r="K133" s="133"/>
      <c r="L133" s="133"/>
      <c r="M133" s="89"/>
      <c r="N133" s="89"/>
    </row>
    <row r="134" spans="1:14" s="2" customFormat="1" ht="13.5" customHeight="1" thickBot="1" x14ac:dyDescent="0.25">
      <c r="A134" s="26"/>
      <c r="B134" s="19"/>
      <c r="C134" s="11"/>
      <c r="D134" s="120"/>
      <c r="E134" s="121"/>
      <c r="F134" s="68"/>
      <c r="G134" s="20"/>
      <c r="H134" s="37"/>
      <c r="J134" s="105"/>
      <c r="K134" s="104"/>
      <c r="L134" s="104"/>
      <c r="M134" s="89"/>
      <c r="N134" s="89"/>
    </row>
    <row r="135" spans="1:14" s="2" customFormat="1" x14ac:dyDescent="0.2">
      <c r="A135" s="5"/>
      <c r="B135" s="18" t="s">
        <v>64</v>
      </c>
      <c r="C135" s="1" t="s">
        <v>216</v>
      </c>
      <c r="D135" s="112" t="s">
        <v>217</v>
      </c>
      <c r="E135" s="113"/>
      <c r="F135" s="53"/>
      <c r="G135" s="48" t="s">
        <v>139</v>
      </c>
      <c r="H135" s="92"/>
      <c r="J135" s="131">
        <v>20</v>
      </c>
      <c r="K135" s="134">
        <f>SUM(H135:H137)/3</f>
        <v>0</v>
      </c>
      <c r="L135" s="131" t="s">
        <v>316</v>
      </c>
      <c r="M135" s="89"/>
      <c r="N135" s="89"/>
    </row>
    <row r="136" spans="1:14" s="2" customFormat="1" x14ac:dyDescent="0.2">
      <c r="A136" s="5"/>
      <c r="B136" s="18" t="s">
        <v>65</v>
      </c>
      <c r="C136" s="1" t="s">
        <v>216</v>
      </c>
      <c r="D136" s="112" t="s">
        <v>218</v>
      </c>
      <c r="E136" s="113"/>
      <c r="F136" s="53"/>
      <c r="G136" s="48" t="s">
        <v>139</v>
      </c>
      <c r="H136" s="92"/>
      <c r="J136" s="132"/>
      <c r="K136" s="132"/>
      <c r="L136" s="132"/>
      <c r="M136" s="89"/>
      <c r="N136" s="89"/>
    </row>
    <row r="137" spans="1:14" s="2" customFormat="1" ht="13.5" thickBot="1" x14ac:dyDescent="0.25">
      <c r="A137" s="5"/>
      <c r="B137" s="18" t="s">
        <v>66</v>
      </c>
      <c r="C137" s="1" t="s">
        <v>216</v>
      </c>
      <c r="D137" s="112" t="s">
        <v>219</v>
      </c>
      <c r="E137" s="113"/>
      <c r="F137" s="53"/>
      <c r="G137" s="48" t="s">
        <v>139</v>
      </c>
      <c r="H137" s="92"/>
      <c r="J137" s="133"/>
      <c r="K137" s="133"/>
      <c r="L137" s="133"/>
      <c r="M137" s="89"/>
      <c r="N137" s="89"/>
    </row>
    <row r="138" spans="1:14" s="2" customFormat="1" ht="13.5" customHeight="1" thickBot="1" x14ac:dyDescent="0.25">
      <c r="A138" s="26"/>
      <c r="B138" s="19"/>
      <c r="C138" s="11"/>
      <c r="D138" s="120"/>
      <c r="E138" s="121"/>
      <c r="F138" s="68"/>
      <c r="G138" s="20"/>
      <c r="H138" s="37"/>
      <c r="J138" s="105"/>
      <c r="K138" s="104"/>
      <c r="L138" s="104"/>
      <c r="M138" s="89"/>
      <c r="N138" s="89"/>
    </row>
    <row r="139" spans="1:14" s="2" customFormat="1" x14ac:dyDescent="0.2">
      <c r="A139" s="5"/>
      <c r="B139" s="18" t="s">
        <v>67</v>
      </c>
      <c r="C139" s="1" t="s">
        <v>12</v>
      </c>
      <c r="D139" s="112" t="s">
        <v>223</v>
      </c>
      <c r="E139" s="113"/>
      <c r="F139" s="53"/>
      <c r="G139" s="48" t="s">
        <v>73</v>
      </c>
      <c r="H139" s="92"/>
      <c r="J139" s="131">
        <v>21</v>
      </c>
      <c r="K139" s="134">
        <f>SUM(H139:H148)/10</f>
        <v>0</v>
      </c>
      <c r="L139" s="131" t="s">
        <v>316</v>
      </c>
      <c r="M139" s="89"/>
      <c r="N139" s="89"/>
    </row>
    <row r="140" spans="1:14" s="2" customFormat="1" x14ac:dyDescent="0.2">
      <c r="A140" s="5"/>
      <c r="B140" s="18" t="s">
        <v>68</v>
      </c>
      <c r="C140" s="1" t="s">
        <v>12</v>
      </c>
      <c r="D140" s="112" t="s">
        <v>221</v>
      </c>
      <c r="E140" s="113"/>
      <c r="F140" s="53"/>
      <c r="G140" s="48" t="s">
        <v>73</v>
      </c>
      <c r="H140" s="92"/>
      <c r="J140" s="132"/>
      <c r="K140" s="132"/>
      <c r="L140" s="132"/>
      <c r="M140" s="89"/>
      <c r="N140" s="89"/>
    </row>
    <row r="141" spans="1:14" s="2" customFormat="1" x14ac:dyDescent="0.2">
      <c r="A141" s="5"/>
      <c r="B141" s="18" t="s">
        <v>69</v>
      </c>
      <c r="C141" s="1" t="s">
        <v>12</v>
      </c>
      <c r="D141" s="112" t="s">
        <v>222</v>
      </c>
      <c r="E141" s="113"/>
      <c r="F141" s="53"/>
      <c r="G141" s="48" t="s">
        <v>73</v>
      </c>
      <c r="H141" s="92"/>
      <c r="J141" s="132"/>
      <c r="K141" s="132"/>
      <c r="L141" s="132"/>
      <c r="M141" s="89"/>
      <c r="N141" s="89"/>
    </row>
    <row r="142" spans="1:14" s="2" customFormat="1" x14ac:dyDescent="0.2">
      <c r="A142" s="5"/>
      <c r="B142" s="18" t="s">
        <v>220</v>
      </c>
      <c r="C142" s="1" t="s">
        <v>12</v>
      </c>
      <c r="D142" s="112" t="s">
        <v>224</v>
      </c>
      <c r="E142" s="113"/>
      <c r="F142" s="53"/>
      <c r="G142" s="48" t="s">
        <v>73</v>
      </c>
      <c r="H142" s="92"/>
      <c r="J142" s="132"/>
      <c r="K142" s="132"/>
      <c r="L142" s="132"/>
      <c r="M142" s="89"/>
      <c r="N142" s="89"/>
    </row>
    <row r="143" spans="1:14" s="2" customFormat="1" x14ac:dyDescent="0.2">
      <c r="A143" s="5"/>
      <c r="B143" s="18" t="s">
        <v>227</v>
      </c>
      <c r="C143" s="1" t="s">
        <v>12</v>
      </c>
      <c r="D143" s="112" t="s">
        <v>225</v>
      </c>
      <c r="E143" s="113"/>
      <c r="F143" s="53"/>
      <c r="G143" s="48" t="s">
        <v>73</v>
      </c>
      <c r="H143" s="92"/>
      <c r="J143" s="132"/>
      <c r="K143" s="132"/>
      <c r="L143" s="132"/>
      <c r="M143" s="89"/>
      <c r="N143" s="89"/>
    </row>
    <row r="144" spans="1:14" s="2" customFormat="1" x14ac:dyDescent="0.2">
      <c r="A144" s="5"/>
      <c r="B144" s="18" t="s">
        <v>228</v>
      </c>
      <c r="C144" s="1" t="s">
        <v>12</v>
      </c>
      <c r="D144" s="112" t="s">
        <v>226</v>
      </c>
      <c r="E144" s="113"/>
      <c r="F144" s="53"/>
      <c r="G144" s="48" t="s">
        <v>73</v>
      </c>
      <c r="H144" s="92"/>
      <c r="J144" s="132"/>
      <c r="K144" s="132"/>
      <c r="L144" s="132"/>
      <c r="M144" s="89"/>
      <c r="N144" s="89"/>
    </row>
    <row r="145" spans="1:14" s="2" customFormat="1" x14ac:dyDescent="0.2">
      <c r="A145" s="5"/>
      <c r="B145" s="18" t="s">
        <v>229</v>
      </c>
      <c r="C145" s="1" t="s">
        <v>12</v>
      </c>
      <c r="D145" s="112" t="s">
        <v>232</v>
      </c>
      <c r="E145" s="113"/>
      <c r="F145" s="53"/>
      <c r="G145" s="48" t="s">
        <v>73</v>
      </c>
      <c r="H145" s="92"/>
      <c r="J145" s="132"/>
      <c r="K145" s="132"/>
      <c r="L145" s="132"/>
      <c r="M145" s="89"/>
      <c r="N145" s="89"/>
    </row>
    <row r="146" spans="1:14" s="2" customFormat="1" x14ac:dyDescent="0.2">
      <c r="A146" s="5"/>
      <c r="B146" s="18" t="s">
        <v>230</v>
      </c>
      <c r="C146" s="1" t="s">
        <v>12</v>
      </c>
      <c r="D146" s="112" t="s">
        <v>233</v>
      </c>
      <c r="E146" s="113"/>
      <c r="F146" s="53"/>
      <c r="G146" s="48" t="s">
        <v>73</v>
      </c>
      <c r="H146" s="92"/>
      <c r="J146" s="132"/>
      <c r="K146" s="132"/>
      <c r="L146" s="132"/>
      <c r="M146" s="89"/>
      <c r="N146" s="89"/>
    </row>
    <row r="147" spans="1:14" s="2" customFormat="1" x14ac:dyDescent="0.2">
      <c r="A147" s="5"/>
      <c r="B147" s="18" t="s">
        <v>231</v>
      </c>
      <c r="C147" s="1" t="s">
        <v>12</v>
      </c>
      <c r="D147" s="112" t="s">
        <v>234</v>
      </c>
      <c r="E147" s="113"/>
      <c r="F147" s="53"/>
      <c r="G147" s="48" t="s">
        <v>73</v>
      </c>
      <c r="H147" s="92"/>
      <c r="J147" s="132"/>
      <c r="K147" s="132"/>
      <c r="L147" s="132"/>
      <c r="M147" s="89"/>
      <c r="N147" s="89"/>
    </row>
    <row r="148" spans="1:14" s="2" customFormat="1" ht="13.5" thickBot="1" x14ac:dyDescent="0.25">
      <c r="A148" s="5"/>
      <c r="B148" s="18" t="s">
        <v>236</v>
      </c>
      <c r="C148" s="1" t="s">
        <v>12</v>
      </c>
      <c r="D148" s="112" t="s">
        <v>235</v>
      </c>
      <c r="E148" s="113"/>
      <c r="F148" s="53"/>
      <c r="G148" s="48" t="s">
        <v>73</v>
      </c>
      <c r="H148" s="92"/>
      <c r="J148" s="133"/>
      <c r="K148" s="133"/>
      <c r="L148" s="133"/>
      <c r="M148" s="89"/>
      <c r="N148" s="89"/>
    </row>
    <row r="149" spans="1:14" s="2" customFormat="1" ht="13.5" customHeight="1" thickBot="1" x14ac:dyDescent="0.25">
      <c r="A149" s="26"/>
      <c r="B149" s="19"/>
      <c r="C149" s="11"/>
      <c r="D149" s="120"/>
      <c r="E149" s="121"/>
      <c r="F149" s="68"/>
      <c r="G149" s="20"/>
      <c r="H149" s="37"/>
      <c r="J149" s="105"/>
      <c r="K149" s="104"/>
      <c r="L149" s="104"/>
      <c r="M149" s="89"/>
      <c r="N149" s="89"/>
    </row>
    <row r="150" spans="1:14" s="2" customFormat="1" x14ac:dyDescent="0.2">
      <c r="A150" s="5"/>
      <c r="B150" s="18" t="s">
        <v>70</v>
      </c>
      <c r="C150" s="1" t="s">
        <v>13</v>
      </c>
      <c r="D150" s="112" t="s">
        <v>122</v>
      </c>
      <c r="E150" s="113"/>
      <c r="F150" s="53"/>
      <c r="G150" s="48" t="s">
        <v>73</v>
      </c>
      <c r="H150" s="92"/>
      <c r="J150" s="131">
        <v>22</v>
      </c>
      <c r="K150" s="134">
        <f>SUM(H150:H152)/3</f>
        <v>0</v>
      </c>
      <c r="L150" s="131" t="s">
        <v>316</v>
      </c>
      <c r="M150" s="89"/>
      <c r="N150" s="89"/>
    </row>
    <row r="151" spans="1:14" s="2" customFormat="1" x14ac:dyDescent="0.2">
      <c r="A151" s="5"/>
      <c r="B151" s="18" t="s">
        <v>71</v>
      </c>
      <c r="C151" s="1" t="s">
        <v>13</v>
      </c>
      <c r="D151" s="112" t="s">
        <v>123</v>
      </c>
      <c r="E151" s="113"/>
      <c r="F151" s="53"/>
      <c r="G151" s="48" t="s">
        <v>73</v>
      </c>
      <c r="H151" s="92"/>
      <c r="J151" s="132"/>
      <c r="K151" s="132"/>
      <c r="L151" s="132"/>
      <c r="M151" s="89"/>
      <c r="N151" s="89"/>
    </row>
    <row r="152" spans="1:14" s="2" customFormat="1" ht="13.5" thickBot="1" x14ac:dyDescent="0.25">
      <c r="A152" s="5"/>
      <c r="B152" s="18" t="s">
        <v>72</v>
      </c>
      <c r="C152" s="1" t="s">
        <v>13</v>
      </c>
      <c r="D152" s="112" t="s">
        <v>17</v>
      </c>
      <c r="E152" s="113"/>
      <c r="F152" s="53"/>
      <c r="G152" s="48" t="s">
        <v>73</v>
      </c>
      <c r="H152" s="92"/>
      <c r="J152" s="133"/>
      <c r="K152" s="133"/>
      <c r="L152" s="133"/>
      <c r="M152" s="89"/>
      <c r="N152" s="89"/>
    </row>
    <row r="153" spans="1:14" s="2" customFormat="1" ht="13.5" customHeight="1" thickBot="1" x14ac:dyDescent="0.25">
      <c r="A153" s="26"/>
      <c r="B153" s="19"/>
      <c r="C153" s="11"/>
      <c r="D153" s="120"/>
      <c r="E153" s="121"/>
      <c r="F153" s="68"/>
      <c r="G153" s="20"/>
      <c r="H153" s="37"/>
      <c r="J153" s="105"/>
      <c r="K153" s="104"/>
      <c r="L153" s="104"/>
      <c r="M153" s="89"/>
      <c r="N153" s="89"/>
    </row>
    <row r="154" spans="1:14" s="2" customFormat="1" x14ac:dyDescent="0.2">
      <c r="A154" s="5"/>
      <c r="B154" s="18" t="s">
        <v>76</v>
      </c>
      <c r="C154" s="1" t="s">
        <v>14</v>
      </c>
      <c r="D154" s="112" t="s">
        <v>248</v>
      </c>
      <c r="E154" s="113"/>
      <c r="F154" s="53"/>
      <c r="G154" s="48" t="s">
        <v>73</v>
      </c>
      <c r="H154" s="92"/>
      <c r="J154" s="131">
        <v>23</v>
      </c>
      <c r="K154" s="134">
        <f>SUM(H154:H155)/2</f>
        <v>0</v>
      </c>
      <c r="L154" s="131" t="s">
        <v>316</v>
      </c>
      <c r="M154" s="89"/>
      <c r="N154" s="89"/>
    </row>
    <row r="155" spans="1:14" s="2" customFormat="1" ht="13.5" thickBot="1" x14ac:dyDescent="0.25">
      <c r="A155" s="5"/>
      <c r="B155" s="18" t="s">
        <v>75</v>
      </c>
      <c r="C155" s="1" t="s">
        <v>14</v>
      </c>
      <c r="D155" s="112" t="s">
        <v>249</v>
      </c>
      <c r="E155" s="113"/>
      <c r="F155" s="53"/>
      <c r="G155" s="48" t="s">
        <v>73</v>
      </c>
      <c r="H155" s="92"/>
      <c r="J155" s="133"/>
      <c r="K155" s="133"/>
      <c r="L155" s="133"/>
      <c r="M155" s="89"/>
      <c r="N155" s="89"/>
    </row>
    <row r="156" spans="1:14" s="63" customFormat="1" ht="19.5" customHeight="1" thickBot="1" x14ac:dyDescent="0.25">
      <c r="A156" s="60"/>
      <c r="B156" s="61"/>
      <c r="C156" s="61"/>
      <c r="D156" s="61"/>
      <c r="E156" s="61"/>
      <c r="F156" s="61"/>
      <c r="G156" s="61"/>
      <c r="H156" s="62"/>
      <c r="J156" s="106"/>
      <c r="K156" s="104"/>
      <c r="L156" s="104"/>
      <c r="M156" s="89"/>
      <c r="N156" s="89"/>
    </row>
    <row r="157" spans="1:14" s="2" customFormat="1" ht="22.15" customHeight="1" thickBot="1" x14ac:dyDescent="0.25">
      <c r="A157" s="76" t="s">
        <v>302</v>
      </c>
      <c r="B157" s="57"/>
      <c r="C157" s="57"/>
      <c r="D157" s="57"/>
      <c r="E157" s="57"/>
      <c r="F157" s="57"/>
      <c r="G157" s="57"/>
      <c r="H157" s="72" t="s">
        <v>310</v>
      </c>
      <c r="J157" s="105"/>
      <c r="K157" s="104"/>
      <c r="L157" s="104"/>
      <c r="M157" s="89"/>
      <c r="N157" s="89"/>
    </row>
    <row r="158" spans="1:14" s="13" customFormat="1" ht="79.5" customHeight="1" thickBot="1" x14ac:dyDescent="0.25">
      <c r="A158" s="12"/>
      <c r="B158" s="73" t="s">
        <v>140</v>
      </c>
      <c r="C158" s="74" t="s">
        <v>141</v>
      </c>
      <c r="D158" s="114" t="s">
        <v>142</v>
      </c>
      <c r="E158" s="115"/>
      <c r="F158" s="73" t="s">
        <v>198</v>
      </c>
      <c r="G158" s="73" t="s">
        <v>143</v>
      </c>
      <c r="H158" s="50" t="s">
        <v>303</v>
      </c>
      <c r="J158" s="107"/>
      <c r="K158" s="104"/>
      <c r="L158" s="104"/>
      <c r="M158" s="89"/>
      <c r="N158" s="89"/>
    </row>
    <row r="159" spans="1:14" x14ac:dyDescent="0.2">
      <c r="A159" s="127" t="s">
        <v>213</v>
      </c>
      <c r="B159" s="128"/>
      <c r="C159" s="28" t="s">
        <v>0</v>
      </c>
      <c r="D159" s="129" t="s">
        <v>199</v>
      </c>
      <c r="E159" s="130"/>
      <c r="F159" s="45"/>
      <c r="G159" s="35" t="s">
        <v>200</v>
      </c>
      <c r="H159" s="93"/>
      <c r="J159" s="131">
        <v>24</v>
      </c>
      <c r="K159" s="134">
        <f>SUM(H159:H161)/3</f>
        <v>0</v>
      </c>
      <c r="L159" s="131" t="s">
        <v>316</v>
      </c>
      <c r="M159" s="89"/>
      <c r="N159" s="89"/>
    </row>
    <row r="160" spans="1:14" x14ac:dyDescent="0.2">
      <c r="A160" s="127" t="s">
        <v>214</v>
      </c>
      <c r="B160" s="128"/>
      <c r="C160" s="28" t="s">
        <v>1</v>
      </c>
      <c r="D160" s="129" t="s">
        <v>199</v>
      </c>
      <c r="E160" s="130"/>
      <c r="F160" s="45"/>
      <c r="G160" s="35" t="s">
        <v>200</v>
      </c>
      <c r="H160" s="93"/>
      <c r="J160" s="132"/>
      <c r="K160" s="132"/>
      <c r="L160" s="132"/>
      <c r="M160" s="89"/>
      <c r="N160" s="89"/>
    </row>
    <row r="161" spans="1:14" ht="13.5" thickBot="1" x14ac:dyDescent="0.25">
      <c r="A161" s="127" t="s">
        <v>215</v>
      </c>
      <c r="B161" s="128"/>
      <c r="C161" s="29" t="s">
        <v>77</v>
      </c>
      <c r="D161" s="129" t="s">
        <v>199</v>
      </c>
      <c r="E161" s="130"/>
      <c r="F161" s="45"/>
      <c r="G161" s="35" t="s">
        <v>305</v>
      </c>
      <c r="H161" s="96"/>
      <c r="J161" s="133"/>
      <c r="K161" s="133"/>
      <c r="L161" s="133"/>
      <c r="M161" s="89"/>
      <c r="N161" s="89"/>
    </row>
    <row r="162" spans="1:14" x14ac:dyDescent="0.2">
      <c r="A162" s="30"/>
      <c r="B162" s="6"/>
      <c r="C162" s="6"/>
      <c r="D162" s="6"/>
      <c r="E162" s="6"/>
      <c r="F162" s="6"/>
      <c r="G162" s="6"/>
      <c r="H162" s="31"/>
    </row>
    <row r="163" spans="1:14" x14ac:dyDescent="0.2">
      <c r="A163" s="9"/>
      <c r="C163" s="8"/>
      <c r="D163" s="8"/>
      <c r="E163" s="8"/>
      <c r="F163" s="8"/>
      <c r="G163" s="8"/>
      <c r="H163" s="23"/>
    </row>
  </sheetData>
  <sheetProtection algorithmName="SHA-512" hashValue="nANFgUxtu5eCBqa1XUbhEoLKziLSszynbE4NwCsSmM2TCVbzowi3GP4993kbSlkrpfkzJqHYIwZhn3BOMII4zQ==" saltValue="dWEZOat7dF/EzaGDOrKsqA==" spinCount="100000" sheet="1" objects="1" scenarios="1"/>
  <mergeCells count="230">
    <mergeCell ref="J159:J161"/>
    <mergeCell ref="K159:K161"/>
    <mergeCell ref="L159:L161"/>
    <mergeCell ref="J139:J148"/>
    <mergeCell ref="K139:K148"/>
    <mergeCell ref="L139:L148"/>
    <mergeCell ref="J150:J152"/>
    <mergeCell ref="K150:K152"/>
    <mergeCell ref="L150:L152"/>
    <mergeCell ref="J154:J155"/>
    <mergeCell ref="K154:K155"/>
    <mergeCell ref="L154:L155"/>
    <mergeCell ref="J124:J130"/>
    <mergeCell ref="K124:K130"/>
    <mergeCell ref="L124:L130"/>
    <mergeCell ref="J131:J133"/>
    <mergeCell ref="K131:K133"/>
    <mergeCell ref="L131:L133"/>
    <mergeCell ref="J135:J137"/>
    <mergeCell ref="K135:K137"/>
    <mergeCell ref="L135:L137"/>
    <mergeCell ref="J104:J116"/>
    <mergeCell ref="K104:K116"/>
    <mergeCell ref="L104:L116"/>
    <mergeCell ref="J117:J119"/>
    <mergeCell ref="J120:J122"/>
    <mergeCell ref="K117:K119"/>
    <mergeCell ref="L117:L119"/>
    <mergeCell ref="K120:K122"/>
    <mergeCell ref="L120:L122"/>
    <mergeCell ref="J88:J95"/>
    <mergeCell ref="K88:K95"/>
    <mergeCell ref="L88:L95"/>
    <mergeCell ref="J97:J99"/>
    <mergeCell ref="K97:K99"/>
    <mergeCell ref="L97:L99"/>
    <mergeCell ref="L101:L102"/>
    <mergeCell ref="K101:K102"/>
    <mergeCell ref="J101:J102"/>
    <mergeCell ref="J57:J58"/>
    <mergeCell ref="K57:K58"/>
    <mergeCell ref="L57:L58"/>
    <mergeCell ref="J60:J72"/>
    <mergeCell ref="K60:K72"/>
    <mergeCell ref="L60:L72"/>
    <mergeCell ref="L74:L86"/>
    <mergeCell ref="K74:K86"/>
    <mergeCell ref="J74:J86"/>
    <mergeCell ref="J51:J55"/>
    <mergeCell ref="K51:K55"/>
    <mergeCell ref="L51:L55"/>
    <mergeCell ref="J9:J18"/>
    <mergeCell ref="K9:K18"/>
    <mergeCell ref="J20:J23"/>
    <mergeCell ref="K20:K23"/>
    <mergeCell ref="J25:J28"/>
    <mergeCell ref="J30:J32"/>
    <mergeCell ref="J34:J36"/>
    <mergeCell ref="K25:K28"/>
    <mergeCell ref="K30:K32"/>
    <mergeCell ref="K34:K36"/>
    <mergeCell ref="J38:J45"/>
    <mergeCell ref="K38:K45"/>
    <mergeCell ref="L34:L36"/>
    <mergeCell ref="L30:L32"/>
    <mergeCell ref="L20:L23"/>
    <mergeCell ref="L25:L28"/>
    <mergeCell ref="L9:L18"/>
    <mergeCell ref="L38:L45"/>
    <mergeCell ref="L47:L49"/>
    <mergeCell ref="J47:J49"/>
    <mergeCell ref="K47:K49"/>
    <mergeCell ref="D127:E127"/>
    <mergeCell ref="D128:E128"/>
    <mergeCell ref="D129:E129"/>
    <mergeCell ref="D116:E116"/>
    <mergeCell ref="D155:E155"/>
    <mergeCell ref="D158:E158"/>
    <mergeCell ref="A161:B161"/>
    <mergeCell ref="D161:E161"/>
    <mergeCell ref="A159:B159"/>
    <mergeCell ref="D159:E159"/>
    <mergeCell ref="A160:B160"/>
    <mergeCell ref="D160:E160"/>
    <mergeCell ref="D154:E154"/>
    <mergeCell ref="D147:E147"/>
    <mergeCell ref="D148:E148"/>
    <mergeCell ref="D117:E117"/>
    <mergeCell ref="D120:E120"/>
    <mergeCell ref="D121:E121"/>
    <mergeCell ref="D122:E122"/>
    <mergeCell ref="D119:E119"/>
    <mergeCell ref="D125:E125"/>
    <mergeCell ref="D118:E118"/>
    <mergeCell ref="D124:E124"/>
    <mergeCell ref="D126:E126"/>
    <mergeCell ref="D103:E103"/>
    <mergeCell ref="D123:E123"/>
    <mergeCell ref="D134:E134"/>
    <mergeCell ref="D138:E138"/>
    <mergeCell ref="D149:E149"/>
    <mergeCell ref="D153:E153"/>
    <mergeCell ref="D136:E136"/>
    <mergeCell ref="D137:E137"/>
    <mergeCell ref="D139:E139"/>
    <mergeCell ref="D140:E140"/>
    <mergeCell ref="D141:E141"/>
    <mergeCell ref="D130:E130"/>
    <mergeCell ref="D131:E131"/>
    <mergeCell ref="D132:E132"/>
    <mergeCell ref="D133:E133"/>
    <mergeCell ref="D135:E135"/>
    <mergeCell ref="D152:E152"/>
    <mergeCell ref="D142:E142"/>
    <mergeCell ref="D143:E143"/>
    <mergeCell ref="D150:E150"/>
    <mergeCell ref="D151:E151"/>
    <mergeCell ref="D144:E144"/>
    <mergeCell ref="D145:E145"/>
    <mergeCell ref="D146:E146"/>
    <mergeCell ref="D110:E110"/>
    <mergeCell ref="D111:E111"/>
    <mergeCell ref="D112:E112"/>
    <mergeCell ref="D113:E113"/>
    <mergeCell ref="D114:E114"/>
    <mergeCell ref="D115:E115"/>
    <mergeCell ref="D104:E104"/>
    <mergeCell ref="D105:E105"/>
    <mergeCell ref="D106:E106"/>
    <mergeCell ref="D107:E107"/>
    <mergeCell ref="D108:E108"/>
    <mergeCell ref="D109:E109"/>
    <mergeCell ref="D98:E98"/>
    <mergeCell ref="D99:E99"/>
    <mergeCell ref="D101:E101"/>
    <mergeCell ref="D102:E102"/>
    <mergeCell ref="D92:E92"/>
    <mergeCell ref="D93:E93"/>
    <mergeCell ref="D94:E94"/>
    <mergeCell ref="D95:E95"/>
    <mergeCell ref="D97:E97"/>
    <mergeCell ref="D96:E96"/>
    <mergeCell ref="D100:E100"/>
    <mergeCell ref="D86:E86"/>
    <mergeCell ref="D88:E88"/>
    <mergeCell ref="D89:E89"/>
    <mergeCell ref="D90:E90"/>
    <mergeCell ref="D91:E91"/>
    <mergeCell ref="D80:E80"/>
    <mergeCell ref="D81:E81"/>
    <mergeCell ref="D82:E82"/>
    <mergeCell ref="D83:E83"/>
    <mergeCell ref="D84:E84"/>
    <mergeCell ref="D85:E85"/>
    <mergeCell ref="D87:E87"/>
    <mergeCell ref="D74:E74"/>
    <mergeCell ref="D75:E75"/>
    <mergeCell ref="D76:E76"/>
    <mergeCell ref="D77:E77"/>
    <mergeCell ref="D78:E78"/>
    <mergeCell ref="D79:E79"/>
    <mergeCell ref="D68:E68"/>
    <mergeCell ref="D69:E69"/>
    <mergeCell ref="D70:E70"/>
    <mergeCell ref="D71:E71"/>
    <mergeCell ref="D72:E72"/>
    <mergeCell ref="D73:E73"/>
    <mergeCell ref="D62:E62"/>
    <mergeCell ref="D63:E63"/>
    <mergeCell ref="D64:E64"/>
    <mergeCell ref="D65:E65"/>
    <mergeCell ref="D66:E66"/>
    <mergeCell ref="D67:E67"/>
    <mergeCell ref="D53:E53"/>
    <mergeCell ref="D54:E54"/>
    <mergeCell ref="D55:E55"/>
    <mergeCell ref="D56:E56"/>
    <mergeCell ref="D60:E60"/>
    <mergeCell ref="D61:E61"/>
    <mergeCell ref="D57:E57"/>
    <mergeCell ref="D58:E58"/>
    <mergeCell ref="D59:E59"/>
    <mergeCell ref="D47:E47"/>
    <mergeCell ref="D48:E48"/>
    <mergeCell ref="D49:E49"/>
    <mergeCell ref="D50:E50"/>
    <mergeCell ref="D51:E51"/>
    <mergeCell ref="D52:E52"/>
    <mergeCell ref="D41:E41"/>
    <mergeCell ref="D42:E42"/>
    <mergeCell ref="D43:E43"/>
    <mergeCell ref="D44:E44"/>
    <mergeCell ref="D45:E45"/>
    <mergeCell ref="D46:E46"/>
    <mergeCell ref="D35:E35"/>
    <mergeCell ref="D36:E36"/>
    <mergeCell ref="D38:E38"/>
    <mergeCell ref="D39:E39"/>
    <mergeCell ref="D40:E40"/>
    <mergeCell ref="D29:E29"/>
    <mergeCell ref="D30:E30"/>
    <mergeCell ref="D31:E31"/>
    <mergeCell ref="D32:E32"/>
    <mergeCell ref="D33:E33"/>
    <mergeCell ref="D34:E34"/>
    <mergeCell ref="D37:E37"/>
    <mergeCell ref="D23:E23"/>
    <mergeCell ref="D24:E24"/>
    <mergeCell ref="D25:E25"/>
    <mergeCell ref="D26:E26"/>
    <mergeCell ref="D27:E27"/>
    <mergeCell ref="D28:E28"/>
    <mergeCell ref="D17:E17"/>
    <mergeCell ref="D18:E18"/>
    <mergeCell ref="D19:E19"/>
    <mergeCell ref="D20:E20"/>
    <mergeCell ref="D21:E21"/>
    <mergeCell ref="D22:E22"/>
    <mergeCell ref="B5:C5"/>
    <mergeCell ref="D15:E15"/>
    <mergeCell ref="D16:E16"/>
    <mergeCell ref="B6:C6"/>
    <mergeCell ref="D8:E8"/>
    <mergeCell ref="D9:E9"/>
    <mergeCell ref="D10:E10"/>
    <mergeCell ref="A7:G7"/>
    <mergeCell ref="D11:E11"/>
    <mergeCell ref="D12:E12"/>
    <mergeCell ref="D13:E13"/>
    <mergeCell ref="D14:E14"/>
  </mergeCells>
  <phoneticPr fontId="1" type="noConversion"/>
  <pageMargins left="0.70866141732283472" right="0.70866141732283472" top="0.74803149606299213" bottom="0.74803149606299213" header="0.31496062992125984" footer="0.31496062992125984"/>
  <pageSetup paperSize="8" scale="79" orientation="landscape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725BC5-EFE0-4993-95CE-E6A2257A1C80}">
  <dimension ref="A1:L25"/>
  <sheetViews>
    <sheetView showGridLines="0" tabSelected="1" zoomScale="90" zoomScaleNormal="90" workbookViewId="0">
      <selection activeCell="G3" sqref="G3"/>
    </sheetView>
  </sheetViews>
  <sheetFormatPr defaultColWidth="9.140625" defaultRowHeight="12.75" x14ac:dyDescent="0.2"/>
  <cols>
    <col min="1" max="1" width="1.140625" style="7" customWidth="1"/>
    <col min="2" max="2" width="12.7109375" style="8" customWidth="1"/>
    <col min="3" max="3" width="36.140625" style="10" customWidth="1"/>
    <col min="4" max="4" width="61.28515625" style="10" customWidth="1"/>
    <col min="5" max="5" width="64.140625" style="10" customWidth="1"/>
    <col min="6" max="6" width="11.140625" style="10" hidden="1" customWidth="1"/>
    <col min="7" max="7" width="10.7109375" style="10" customWidth="1"/>
    <col min="8" max="8" width="20.28515625" style="7" customWidth="1"/>
    <col min="9" max="9" width="4.7109375" style="7" customWidth="1"/>
    <col min="10" max="16384" width="9.140625" style="7"/>
  </cols>
  <sheetData>
    <row r="1" spans="1:12" s="22" customFormat="1" x14ac:dyDescent="0.2">
      <c r="F1" s="16"/>
      <c r="G1" s="16"/>
    </row>
    <row r="2" spans="1:12" s="14" customFormat="1" ht="25.5" customHeight="1" x14ac:dyDescent="0.25">
      <c r="B2" s="15" t="s">
        <v>307</v>
      </c>
      <c r="C2" s="15"/>
      <c r="D2" s="15" t="s">
        <v>308</v>
      </c>
      <c r="E2" s="51"/>
      <c r="F2" s="52"/>
      <c r="G2" s="52"/>
      <c r="H2" s="52"/>
    </row>
    <row r="3" spans="1:12" s="14" customFormat="1" ht="25.5" customHeight="1" x14ac:dyDescent="0.25">
      <c r="B3" s="15" t="s">
        <v>151</v>
      </c>
      <c r="D3" s="36" t="s">
        <v>197</v>
      </c>
      <c r="F3" s="52"/>
      <c r="G3" s="52"/>
    </row>
    <row r="4" spans="1:12" s="14" customFormat="1" ht="25.5" customHeight="1" x14ac:dyDescent="0.25">
      <c r="B4" s="15" t="s">
        <v>152</v>
      </c>
      <c r="D4" s="36" t="s">
        <v>319</v>
      </c>
      <c r="E4" s="34"/>
      <c r="F4" s="66"/>
      <c r="G4" s="66"/>
    </row>
    <row r="5" spans="1:12" s="14" customFormat="1" ht="25.5" customHeight="1" thickBot="1" x14ac:dyDescent="0.3">
      <c r="B5" s="111" t="s">
        <v>153</v>
      </c>
      <c r="C5" s="111"/>
      <c r="D5" s="59"/>
      <c r="F5" s="66"/>
      <c r="G5" s="66"/>
    </row>
    <row r="6" spans="1:12" s="77" customFormat="1" ht="22.15" customHeight="1" thickBot="1" x14ac:dyDescent="0.3">
      <c r="A6" s="76" t="s">
        <v>196</v>
      </c>
      <c r="B6" s="78"/>
      <c r="C6" s="78"/>
      <c r="D6" s="78"/>
      <c r="E6" s="79"/>
      <c r="F6" s="79"/>
      <c r="G6" s="78"/>
      <c r="H6" s="71" t="s">
        <v>304</v>
      </c>
    </row>
    <row r="7" spans="1:12" s="32" customFormat="1" ht="78.75" customHeight="1" thickBot="1" x14ac:dyDescent="0.25">
      <c r="A7" s="81"/>
      <c r="B7" s="82"/>
      <c r="C7" s="87" t="s">
        <v>141</v>
      </c>
      <c r="D7" s="86" t="s">
        <v>142</v>
      </c>
      <c r="E7" s="83"/>
      <c r="F7" s="88" t="s">
        <v>198</v>
      </c>
      <c r="G7" s="87" t="s">
        <v>143</v>
      </c>
      <c r="H7" s="50" t="s">
        <v>303</v>
      </c>
      <c r="J7" s="102" t="s">
        <v>324</v>
      </c>
      <c r="K7" s="103" t="s">
        <v>325</v>
      </c>
      <c r="L7" s="83" t="s">
        <v>326</v>
      </c>
    </row>
    <row r="8" spans="1:12" ht="13.5" customHeight="1" thickBot="1" x14ac:dyDescent="0.25">
      <c r="A8" s="3"/>
      <c r="B8" s="38" t="s">
        <v>241</v>
      </c>
      <c r="C8" s="4" t="s">
        <v>242</v>
      </c>
      <c r="D8" s="141" t="s">
        <v>306</v>
      </c>
      <c r="E8" s="142"/>
      <c r="F8" s="80"/>
      <c r="G8" s="38" t="s">
        <v>243</v>
      </c>
      <c r="H8" s="91">
        <v>0</v>
      </c>
      <c r="J8" s="108">
        <v>25</v>
      </c>
      <c r="K8" s="110">
        <f>H8</f>
        <v>0</v>
      </c>
      <c r="L8" s="108" t="s">
        <v>313</v>
      </c>
    </row>
    <row r="9" spans="1:12" customFormat="1" ht="13.5" customHeight="1" x14ac:dyDescent="0.2">
      <c r="A9" s="39"/>
      <c r="B9" s="45" t="s">
        <v>276</v>
      </c>
      <c r="C9" s="98" t="s">
        <v>250</v>
      </c>
      <c r="D9" s="137" t="s">
        <v>277</v>
      </c>
      <c r="E9" s="138"/>
      <c r="F9" s="65"/>
      <c r="G9" s="70" t="s">
        <v>280</v>
      </c>
      <c r="H9" s="91">
        <v>0</v>
      </c>
      <c r="J9" s="143">
        <v>26</v>
      </c>
      <c r="K9" s="145">
        <f>SUM(H9:H10)/2</f>
        <v>0</v>
      </c>
      <c r="L9" s="143" t="s">
        <v>314</v>
      </c>
    </row>
    <row r="10" spans="1:12" customFormat="1" ht="13.5" customHeight="1" thickBot="1" x14ac:dyDescent="0.25">
      <c r="A10" s="39"/>
      <c r="B10" s="45" t="s">
        <v>278</v>
      </c>
      <c r="C10" s="98" t="s">
        <v>250</v>
      </c>
      <c r="D10" s="137" t="s">
        <v>279</v>
      </c>
      <c r="E10" s="138"/>
      <c r="F10" s="65"/>
      <c r="G10" s="70" t="s">
        <v>280</v>
      </c>
      <c r="H10" s="91">
        <v>0</v>
      </c>
      <c r="J10" s="144"/>
      <c r="K10" s="144"/>
      <c r="L10" s="144"/>
    </row>
    <row r="11" spans="1:12" customFormat="1" ht="13.5" customHeight="1" thickBot="1" x14ac:dyDescent="0.25">
      <c r="A11" s="40"/>
      <c r="B11" s="20"/>
      <c r="C11" s="11"/>
      <c r="D11" s="11"/>
      <c r="E11" s="99"/>
      <c r="F11" s="58"/>
      <c r="G11" s="41"/>
      <c r="H11" s="84"/>
      <c r="J11" s="109"/>
      <c r="K11" s="109"/>
      <c r="L11" s="109"/>
    </row>
    <row r="12" spans="1:12" customFormat="1" ht="13.5" customHeight="1" x14ac:dyDescent="0.2">
      <c r="A12" s="39"/>
      <c r="B12" s="43" t="s">
        <v>245</v>
      </c>
      <c r="C12" s="1" t="s">
        <v>246</v>
      </c>
      <c r="D12" s="139" t="s">
        <v>281</v>
      </c>
      <c r="E12" s="140"/>
      <c r="F12" s="64"/>
      <c r="G12" s="69" t="s">
        <v>243</v>
      </c>
      <c r="H12" s="93">
        <v>0</v>
      </c>
      <c r="J12" s="143">
        <v>27</v>
      </c>
      <c r="K12" s="145">
        <f>SUM(H12:H13)/2</f>
        <v>0</v>
      </c>
      <c r="L12" s="143" t="s">
        <v>313</v>
      </c>
    </row>
    <row r="13" spans="1:12" customFormat="1" ht="13.5" customHeight="1" thickBot="1" x14ac:dyDescent="0.25">
      <c r="A13" s="39"/>
      <c r="B13" s="43" t="s">
        <v>247</v>
      </c>
      <c r="C13" s="1" t="s">
        <v>246</v>
      </c>
      <c r="D13" s="139" t="s">
        <v>282</v>
      </c>
      <c r="E13" s="140"/>
      <c r="F13" s="64"/>
      <c r="G13" s="69" t="s">
        <v>243</v>
      </c>
      <c r="H13" s="93">
        <v>0</v>
      </c>
      <c r="J13" s="144"/>
      <c r="K13" s="144"/>
      <c r="L13" s="144"/>
    </row>
    <row r="14" spans="1:12" customFormat="1" ht="13.5" thickBot="1" x14ac:dyDescent="0.25">
      <c r="A14" s="40"/>
      <c r="B14" s="20"/>
      <c r="C14" s="11"/>
      <c r="D14" s="11"/>
      <c r="E14" s="99"/>
      <c r="F14" s="58"/>
      <c r="G14" s="41"/>
      <c r="H14" s="85"/>
      <c r="J14" s="109"/>
      <c r="K14" s="109"/>
      <c r="L14" s="109"/>
    </row>
    <row r="15" spans="1:12" customFormat="1" x14ac:dyDescent="0.2">
      <c r="A15" s="39"/>
      <c r="B15" s="43" t="s">
        <v>251</v>
      </c>
      <c r="C15" s="1" t="s">
        <v>287</v>
      </c>
      <c r="D15" s="135" t="s">
        <v>320</v>
      </c>
      <c r="E15" s="136"/>
      <c r="F15" s="64"/>
      <c r="G15" s="67" t="s">
        <v>244</v>
      </c>
      <c r="H15" s="93">
        <v>0</v>
      </c>
      <c r="J15" s="143">
        <v>28</v>
      </c>
      <c r="K15" s="145">
        <f>SUM(H15:H16)/2</f>
        <v>0</v>
      </c>
      <c r="L15" s="143" t="s">
        <v>315</v>
      </c>
    </row>
    <row r="16" spans="1:12" customFormat="1" ht="13.5" customHeight="1" thickBot="1" x14ac:dyDescent="0.25">
      <c r="A16" s="39"/>
      <c r="B16" s="43" t="s">
        <v>252</v>
      </c>
      <c r="C16" s="1" t="s">
        <v>287</v>
      </c>
      <c r="D16" s="135" t="s">
        <v>321</v>
      </c>
      <c r="E16" s="136"/>
      <c r="F16" s="64"/>
      <c r="G16" s="67" t="s">
        <v>244</v>
      </c>
      <c r="H16" s="93">
        <v>0</v>
      </c>
      <c r="J16" s="144"/>
      <c r="K16" s="144"/>
      <c r="L16" s="144"/>
    </row>
    <row r="17" spans="1:12" customFormat="1" ht="13.5" customHeight="1" thickBot="1" x14ac:dyDescent="0.25">
      <c r="A17" s="39"/>
      <c r="B17" s="43"/>
      <c r="C17" s="1" t="s">
        <v>317</v>
      </c>
      <c r="D17" s="100" t="s">
        <v>318</v>
      </c>
      <c r="E17" s="101"/>
      <c r="F17" s="64"/>
      <c r="G17" s="67"/>
      <c r="H17" s="93">
        <v>0</v>
      </c>
      <c r="J17" s="108"/>
      <c r="K17" s="108"/>
      <c r="L17" s="108"/>
    </row>
    <row r="18" spans="1:12" customFormat="1" ht="13.5" customHeight="1" x14ac:dyDescent="0.2">
      <c r="A18" s="39"/>
      <c r="B18" s="43" t="s">
        <v>283</v>
      </c>
      <c r="C18" s="1" t="s">
        <v>288</v>
      </c>
      <c r="D18" s="135" t="s">
        <v>311</v>
      </c>
      <c r="E18" s="136"/>
      <c r="F18" s="64"/>
      <c r="G18" s="67" t="s">
        <v>244</v>
      </c>
      <c r="H18" s="93">
        <v>0</v>
      </c>
      <c r="J18" s="143">
        <v>29</v>
      </c>
      <c r="K18" s="145">
        <f>SUM(H18:H19)/2</f>
        <v>0</v>
      </c>
      <c r="L18" s="143" t="s">
        <v>315</v>
      </c>
    </row>
    <row r="19" spans="1:12" customFormat="1" ht="13.5" customHeight="1" thickBot="1" x14ac:dyDescent="0.25">
      <c r="A19" s="39"/>
      <c r="B19" s="43" t="s">
        <v>284</v>
      </c>
      <c r="C19" s="1" t="s">
        <v>288</v>
      </c>
      <c r="D19" s="135" t="s">
        <v>312</v>
      </c>
      <c r="E19" s="136"/>
      <c r="F19" s="64"/>
      <c r="G19" s="67" t="s">
        <v>244</v>
      </c>
      <c r="H19" s="93">
        <v>0</v>
      </c>
      <c r="J19" s="144"/>
      <c r="K19" s="144"/>
      <c r="L19" s="144"/>
    </row>
    <row r="20" spans="1:12" customFormat="1" x14ac:dyDescent="0.2">
      <c r="B20" s="42"/>
      <c r="C20" s="42"/>
      <c r="D20" s="42"/>
      <c r="E20" s="42"/>
      <c r="F20" s="42"/>
      <c r="G20" s="42"/>
    </row>
    <row r="23" spans="1:12" customFormat="1" x14ac:dyDescent="0.2">
      <c r="B23" s="42"/>
      <c r="C23" s="42"/>
      <c r="D23" s="42"/>
      <c r="E23" s="42"/>
      <c r="F23" s="42"/>
      <c r="G23" s="42"/>
    </row>
    <row r="24" spans="1:12" customFormat="1" x14ac:dyDescent="0.2">
      <c r="B24" s="42"/>
      <c r="C24" s="42"/>
      <c r="D24" s="42"/>
      <c r="E24" s="42"/>
      <c r="F24" s="42"/>
      <c r="G24" s="42"/>
    </row>
    <row r="25" spans="1:12" customFormat="1" x14ac:dyDescent="0.2">
      <c r="B25" s="42"/>
      <c r="C25" s="42"/>
      <c r="D25" s="42"/>
      <c r="E25" s="42"/>
      <c r="F25" s="42"/>
      <c r="G25" s="42"/>
    </row>
  </sheetData>
  <sheetProtection algorithmName="SHA-512" hashValue="TT5jM5kEoHTvi2CFC80xA2VoyzurzTPvTeM+grkyJlGAYp3mNmFT4LUlvvYNZ7WlkTLx34Ko4f89oJFawI1bLQ==" saltValue="faKAfs4FGSadFbC0qSTCUg==" spinCount="100000" sheet="1" objects="1" scenarios="1"/>
  <mergeCells count="22">
    <mergeCell ref="J9:J10"/>
    <mergeCell ref="J12:J13"/>
    <mergeCell ref="J15:J16"/>
    <mergeCell ref="J18:J19"/>
    <mergeCell ref="L18:L19"/>
    <mergeCell ref="L15:L16"/>
    <mergeCell ref="L12:L13"/>
    <mergeCell ref="L9:L10"/>
    <mergeCell ref="K18:K19"/>
    <mergeCell ref="K15:K16"/>
    <mergeCell ref="K12:K13"/>
    <mergeCell ref="K9:K10"/>
    <mergeCell ref="B5:C5"/>
    <mergeCell ref="D15:E15"/>
    <mergeCell ref="D18:E18"/>
    <mergeCell ref="D19:E19"/>
    <mergeCell ref="D16:E16"/>
    <mergeCell ref="D9:E9"/>
    <mergeCell ref="D13:E13"/>
    <mergeCell ref="D8:E8"/>
    <mergeCell ref="D10:E10"/>
    <mergeCell ref="D12:E12"/>
  </mergeCells>
  <phoneticPr fontId="12" type="noConversion"/>
  <pageMargins left="0.70866141732283472" right="0.70866141732283472" top="0.74803149606299213" bottom="0.74803149606299213" header="0.31496062992125984" footer="0.31496062992125984"/>
  <pageSetup paperSize="8" scale="8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DB208230EF34C4BA67FDE93DC4690DF" ma:contentTypeVersion="13" ma:contentTypeDescription="Een nieuw document maken." ma:contentTypeScope="" ma:versionID="b1224af23f2725b46a4ac926e97bd4ee">
  <xsd:schema xmlns:xsd="http://www.w3.org/2001/XMLSchema" xmlns:xs="http://www.w3.org/2001/XMLSchema" xmlns:p="http://schemas.microsoft.com/office/2006/metadata/properties" xmlns:ns2="c523f86e-31cc-4cd2-9aef-fab2b4dedadc" xmlns:ns3="e8552382-3470-440c-ba11-62d2ddfe25d6" targetNamespace="http://schemas.microsoft.com/office/2006/metadata/properties" ma:root="true" ma:fieldsID="b044c27182830e18b114499b0eaf80ac" ns2:_="" ns3:_="">
    <xsd:import namespace="c523f86e-31cc-4cd2-9aef-fab2b4dedadc"/>
    <xsd:import namespace="e8552382-3470-440c-ba11-62d2ddfe25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23f86e-31cc-4cd2-9aef-fab2b4dedad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552382-3470-440c-ba11-62d2ddfe25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24634C0-1736-4EBC-A0B6-F5EFC2E952C1}">
  <ds:schemaRefs>
    <ds:schemaRef ds:uri="http://purl.org/dc/terms/"/>
    <ds:schemaRef ds:uri="http://schemas.microsoft.com/office/2006/documentManagement/types"/>
    <ds:schemaRef ds:uri="http://purl.org/dc/dcmitype/"/>
    <ds:schemaRef ds:uri="http://schemas.microsoft.com/office/infopath/2007/PartnerControls"/>
    <ds:schemaRef ds:uri="d917b757-9dfb-416e-845e-e08eaa49b13d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DC540854-8B0E-47DE-8E01-4653CE43508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1EB6C92-F89E-440B-AAA2-34F80E6EFA7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523f86e-31cc-4cd2-9aef-fab2b4dedadc"/>
    <ds:schemaRef ds:uri="e8552382-3470-440c-ba11-62d2ddfe25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Dakwerkzaamheden</vt:lpstr>
      <vt:lpstr>CDM, CDM-hh, Storingen, Etc.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Normprijzenboek</dc:title>
  <dc:subject>Normprijzenboek</dc:subject>
  <dc:creator/>
  <cp:lastModifiedBy/>
  <dcterms:created xsi:type="dcterms:W3CDTF">2020-09-09T15:35:44Z</dcterms:created>
  <dcterms:modified xsi:type="dcterms:W3CDTF">2021-12-22T12:03:04Z</dcterms:modified>
  <cp:contentStatus>Concept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0x010100EDB208230EF34C4BA67FDE93DC4690DF</vt:lpwstr>
  </property>
</Properties>
</file>