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P:\Aanbestedingen\Kath. bescherming en bliksembeveiliging\TenderNed\"/>
    </mc:Choice>
  </mc:AlternateContent>
  <xr:revisionPtr revIDLastSave="0" documentId="13_ncr:1_{0F7A880F-CF6B-47B7-B83A-99BD7209AD1B}" xr6:coauthVersionLast="47" xr6:coauthVersionMax="47" xr10:uidLastSave="{00000000-0000-0000-0000-000000000000}"/>
  <bookViews>
    <workbookView xWindow="20370" yWindow="-120" windowWidth="29040" windowHeight="15840" xr2:uid="{D336E454-F019-4033-9C60-A5144D9A43B0}"/>
  </bookViews>
  <sheets>
    <sheet name="Inschrijvingsprijs" sheetId="1" r:id="rId1"/>
    <sheet name="Tarieven" sheetId="4" r:id="rId2"/>
    <sheet name="Materialen" sheetId="2" r:id="rId3"/>
    <sheet name="Prijs fictief onderhoud" sheetId="3" r:id="rId4"/>
  </sheets>
  <definedNames>
    <definedName name="_xlnm.Print_Area" localSheetId="2">Materialen!$A$1:$F$44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1" i="2" l="1"/>
  <c r="F40" i="2"/>
  <c r="F39" i="2"/>
  <c r="F38" i="2"/>
  <c r="F37" i="2"/>
  <c r="F36" i="2"/>
  <c r="F35" i="2"/>
  <c r="F34" i="2"/>
  <c r="F42" i="2" s="1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F15" i="2"/>
  <c r="F14" i="2"/>
  <c r="F13" i="2"/>
  <c r="F12" i="2"/>
  <c r="F11" i="2"/>
  <c r="F10" i="2"/>
  <c r="F9" i="2"/>
  <c r="F8" i="2"/>
  <c r="F7" i="2"/>
  <c r="D13" i="4"/>
  <c r="D12" i="4"/>
  <c r="D11" i="4"/>
  <c r="D10" i="4"/>
  <c r="D9" i="4"/>
  <c r="D8" i="4"/>
  <c r="F30" i="2" l="1"/>
  <c r="D14" i="4"/>
  <c r="D15" i="4" s="1"/>
  <c r="C5" i="1" s="1"/>
  <c r="F44" i="2"/>
  <c r="B25" i="3" l="1"/>
  <c r="B19" i="3"/>
  <c r="B13" i="3"/>
  <c r="B27" i="3" l="1"/>
  <c r="C7" i="1" s="1"/>
  <c r="C9" i="1" s="1"/>
  <c r="C11" i="1" s="1"/>
  <c r="C13" i="1" s="1"/>
</calcChain>
</file>

<file path=xl/sharedStrings.xml><?xml version="1.0" encoding="utf-8"?>
<sst xmlns="http://schemas.openxmlformats.org/spreadsheetml/2006/main" count="136" uniqueCount="89">
  <si>
    <t>Bijlage 5 Prijzenblad</t>
  </si>
  <si>
    <t>Behorende bij Europese openbare aanbesteding "Kathodische bescherming, overspanning- en bliksembeveiliging installaties WSHD 2021-2025</t>
  </si>
  <si>
    <t>INSCHRIJVINGSPRIJS</t>
  </si>
  <si>
    <t>TOTAAL INSPECTIES</t>
  </si>
  <si>
    <t>TOTAAL (FICTIEF) ONDERHOUD</t>
  </si>
  <si>
    <t>INSCHRIJVINGSPRIJS excl. BTW</t>
  </si>
  <si>
    <t>BTW 21%</t>
  </si>
  <si>
    <t>INSCHRIJVINGSPRIJS incl. BTW</t>
  </si>
  <si>
    <t>Naam inschrijver</t>
  </si>
  <si>
    <t>Naam tekenbevoegde</t>
  </si>
  <si>
    <t>Functie tekenbevoegde</t>
  </si>
  <si>
    <t>Datum</t>
  </si>
  <si>
    <t>Handtekening tekenbevoegde</t>
  </si>
  <si>
    <t>Tarieven</t>
  </si>
  <si>
    <t>Inspecties</t>
  </si>
  <si>
    <t>Type</t>
  </si>
  <si>
    <t>Aantal</t>
  </si>
  <si>
    <t>All-in prijs/ inspectie  excl. BTW</t>
  </si>
  <si>
    <t>Totaal prijs
exc. BTW</t>
  </si>
  <si>
    <t>Bliksembeveiliging</t>
  </si>
  <si>
    <t>Kathodische bescherming</t>
  </si>
  <si>
    <t>Overpanningsbeveiliging (enkel)</t>
  </si>
  <si>
    <t>Water/sludge metingen</t>
  </si>
  <si>
    <t>Grondwaterbemonstering</t>
  </si>
  <si>
    <t>Grondwatermonsteranalyse</t>
  </si>
  <si>
    <t>TOTAAL PER JAAR</t>
  </si>
  <si>
    <t>TOTAAL OVER 4JAAR</t>
  </si>
  <si>
    <t>Uurtarieven</t>
  </si>
  <si>
    <t>Uurtarief all-in gedurende werkdagen 8:00 - 17: 00 uur</t>
  </si>
  <si>
    <t>Toeslag gedurende werkdagen 17:00 - 8:00 uur volgende dag</t>
  </si>
  <si>
    <t>%</t>
  </si>
  <si>
    <t>Toeslag gedurende week-end en feestdagen 8:00 - 17:00 uur</t>
  </si>
  <si>
    <t>MATERIALEN</t>
  </si>
  <si>
    <t>Bliksembeveiliging materiaal</t>
  </si>
  <si>
    <t>Artikel code</t>
  </si>
  <si>
    <t>Omschrijving</t>
  </si>
  <si>
    <t>Eenheid</t>
  </si>
  <si>
    <t>Prijs/eenheid</t>
  </si>
  <si>
    <t xml:space="preserve">Totaal </t>
  </si>
  <si>
    <t>Koperdraad 50 mm2</t>
  </si>
  <si>
    <t>meter</t>
  </si>
  <si>
    <t>Aluminium draad, 50 mm2</t>
  </si>
  <si>
    <t>Beschermbuis PVC compleet</t>
  </si>
  <si>
    <t>stuk</t>
  </si>
  <si>
    <t>Leidingsteum messing compleet</t>
  </si>
  <si>
    <t>Dakleidingsteun plaksteun</t>
  </si>
  <si>
    <t>Dakleidingsteun beton</t>
  </si>
  <si>
    <t>Vrijstaande opvanger, compleet met ronde sokkel (20 kg)</t>
  </si>
  <si>
    <t>Mastklem</t>
  </si>
  <si>
    <t>Persverbinding koper 50 mm2</t>
  </si>
  <si>
    <t>Bitumen kit, tube 310 gram</t>
  </si>
  <si>
    <t>tube</t>
  </si>
  <si>
    <t>Meetkoppeling doorgaand model</t>
  </si>
  <si>
    <t>Dakdoorvoering messing</t>
  </si>
  <si>
    <t>Multiklem aluminium</t>
  </si>
  <si>
    <t>Multiklem koper</t>
  </si>
  <si>
    <t>Leidingsteun nylon compleet</t>
  </si>
  <si>
    <t>Kabelschoen</t>
  </si>
  <si>
    <t>Boutverbinding</t>
  </si>
  <si>
    <t>Aansluitklem VDH gevelbeplating</t>
  </si>
  <si>
    <t>Soldeerverbinding</t>
  </si>
  <si>
    <t>Aardelektrode 50 mm2</t>
  </si>
  <si>
    <t>Persverbinding c &lt; 50 mm2</t>
  </si>
  <si>
    <t>Klic graafmelding kadaster</t>
  </si>
  <si>
    <t>Subtotaal BBM</t>
  </si>
  <si>
    <t>Kathodische bescherming materiaal</t>
  </si>
  <si>
    <t>Draad PE/PVC 10 mm2, zwart, rood of blauw</t>
  </si>
  <si>
    <t>Pin-brazing t.b.v. draad 10 mm2</t>
  </si>
  <si>
    <t>Meetpaal, 1,8 meter, diameter 110 mm, kleur geel</t>
  </si>
  <si>
    <t>Wikkelband CZ 50 mm x 5 meter, Stopaq</t>
  </si>
  <si>
    <t>rol</t>
  </si>
  <si>
    <t>Wikkelband 75 mm x 30 meter, Stopaq</t>
  </si>
  <si>
    <t>Kit, vulmiddel Stopaq à 2 kg</t>
  </si>
  <si>
    <t>pak</t>
  </si>
  <si>
    <t>Meetelektrode Cu/CuSO4, incl. 5 meter draad PE/PVC 10 mm2, blauw</t>
  </si>
  <si>
    <t>Anode, magnesium 20 kg bruto in zak met gips/bentoniet</t>
  </si>
  <si>
    <t>Subtotaal KBM</t>
  </si>
  <si>
    <t>TOTAAL MATERIALEN (BBM + KBM)</t>
  </si>
  <si>
    <t>PRIJS FICTIEF ONDERHOUD</t>
  </si>
  <si>
    <t>Fictief onderhoud type 1</t>
  </si>
  <si>
    <t>aantal malen onderhoud per contractperiode</t>
  </si>
  <si>
    <t xml:space="preserve">aantal uren 8:00 - 17:00 uur </t>
  </si>
  <si>
    <t>percentage verbruikte materialen</t>
  </si>
  <si>
    <t>Totaal bedrag type 1</t>
  </si>
  <si>
    <t>Fictief onderhoud type 2</t>
  </si>
  <si>
    <t>Totaal bedrag type 2</t>
  </si>
  <si>
    <t>Fictief onderhoud type 3</t>
  </si>
  <si>
    <t xml:space="preserve">Totaal bedrag type 3 </t>
  </si>
  <si>
    <t>TOTALE PRIJS FICTIEF ONDERHOUD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</si>
</sst>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&quot;€&quot;\ #,##0.00"/>
  </numFmts>
  <fonts count="8" x14ac:knownFonts="1">
    <font>
      <sz val="9"/>
      <color theme="1"/>
      <name val="Verdana"/>
      <family val="2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b/>
      <sz val="12"/>
      <color theme="1"/>
      <name val="Verdana"/>
      <family val="2"/>
    </font>
    <font>
      <sz val="12"/>
      <color theme="1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9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88">
    <xf numFmtId="0" fontId="0" fillId="0" borderId="0" xfId="0"/>
    <xf numFmtId="0" fontId="3" fillId="0" borderId="0" xfId="0" applyFont="1" applyAlignment="1">
      <alignment vertical="top"/>
    </xf>
    <xf numFmtId="0" fontId="0" fillId="0" borderId="0" xfId="0" applyAlignment="1">
      <alignment horizontal="right"/>
    </xf>
    <xf numFmtId="0" fontId="3" fillId="0" borderId="0" xfId="0" applyFont="1"/>
    <xf numFmtId="164" fontId="5" fillId="0" borderId="4" xfId="0" applyNumberFormat="1" applyFont="1" applyBorder="1" applyAlignment="1">
      <alignment horizontal="right"/>
    </xf>
    <xf numFmtId="0" fontId="5" fillId="0" borderId="0" xfId="0" applyFont="1"/>
    <xf numFmtId="0" fontId="5" fillId="0" borderId="4" xfId="0" applyFont="1" applyBorder="1"/>
    <xf numFmtId="164" fontId="5" fillId="0" borderId="4" xfId="0" applyNumberFormat="1" applyFont="1" applyBorder="1"/>
    <xf numFmtId="164" fontId="6" fillId="0" borderId="4" xfId="0" applyNumberFormat="1" applyFont="1" applyBorder="1"/>
    <xf numFmtId="0" fontId="6" fillId="0" borderId="0" xfId="0" applyFont="1"/>
    <xf numFmtId="0" fontId="5" fillId="0" borderId="4" xfId="0" applyFont="1" applyBorder="1" applyAlignment="1">
      <alignment horizontal="right"/>
    </xf>
    <xf numFmtId="164" fontId="5" fillId="0" borderId="4" xfId="2" applyNumberFormat="1" applyFont="1" applyBorder="1"/>
    <xf numFmtId="164" fontId="6" fillId="0" borderId="4" xfId="2" applyNumberFormat="1" applyFont="1" applyBorder="1"/>
    <xf numFmtId="0" fontId="5" fillId="0" borderId="0" xfId="0" applyFont="1" applyAlignment="1">
      <alignment horizontal="right"/>
    </xf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43" fontId="0" fillId="0" borderId="0" xfId="1" applyFont="1" applyAlignment="1">
      <alignment horizontal="center" vertical="top"/>
    </xf>
    <xf numFmtId="0" fontId="0" fillId="0" borderId="4" xfId="0" applyBorder="1" applyAlignment="1">
      <alignment vertical="top"/>
    </xf>
    <xf numFmtId="0" fontId="0" fillId="0" borderId="4" xfId="0" applyBorder="1" applyAlignment="1">
      <alignment horizontal="center" vertical="top"/>
    </xf>
    <xf numFmtId="43" fontId="0" fillId="0" borderId="4" xfId="1" applyFont="1" applyBorder="1" applyAlignment="1">
      <alignment horizontal="center" vertical="top" wrapText="1"/>
    </xf>
    <xf numFmtId="164" fontId="0" fillId="2" borderId="4" xfId="1" applyNumberFormat="1" applyFont="1" applyFill="1" applyBorder="1" applyAlignment="1" applyProtection="1">
      <alignment horizontal="center" vertical="top"/>
      <protection locked="0"/>
    </xf>
    <xf numFmtId="164" fontId="0" fillId="0" borderId="4" xfId="1" applyNumberFormat="1" applyFont="1" applyBorder="1" applyAlignment="1">
      <alignment horizontal="right" vertical="top"/>
    </xf>
    <xf numFmtId="164" fontId="1" fillId="0" borderId="4" xfId="1" applyNumberFormat="1" applyFont="1" applyBorder="1" applyAlignment="1">
      <alignment horizontal="right" vertical="top"/>
    </xf>
    <xf numFmtId="164" fontId="2" fillId="0" borderId="4" xfId="1" applyNumberFormat="1" applyFont="1" applyBorder="1" applyAlignment="1">
      <alignment horizontal="right"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43" fontId="2" fillId="0" borderId="0" xfId="1" applyFont="1" applyAlignment="1">
      <alignment horizontal="center" vertical="top"/>
    </xf>
    <xf numFmtId="164" fontId="7" fillId="2" borderId="4" xfId="2" applyNumberFormat="1" applyFont="1" applyFill="1" applyBorder="1" applyAlignment="1" applyProtection="1">
      <alignment horizontal="right" vertical="top"/>
      <protection locked="0"/>
    </xf>
    <xf numFmtId="0" fontId="0" fillId="0" borderId="4" xfId="0" applyBorder="1" applyAlignment="1">
      <alignment horizontal="right" vertical="top"/>
    </xf>
    <xf numFmtId="43" fontId="0" fillId="2" borderId="4" xfId="1" applyFont="1" applyFill="1" applyBorder="1" applyAlignment="1" applyProtection="1">
      <alignment horizontal="center" vertical="top"/>
      <protection locked="0"/>
    </xf>
    <xf numFmtId="0" fontId="0" fillId="0" borderId="0" xfId="0" applyAlignment="1">
      <alignment horizontal="center"/>
    </xf>
    <xf numFmtId="43" fontId="0" fillId="0" borderId="0" xfId="1" applyFont="1" applyAlignment="1">
      <alignment horizontal="center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vertical="top"/>
    </xf>
    <xf numFmtId="0" fontId="2" fillId="0" borderId="4" xfId="0" applyFont="1" applyBorder="1" applyAlignment="1">
      <alignment horizontal="center" vertical="top"/>
    </xf>
    <xf numFmtId="43" fontId="2" fillId="0" borderId="4" xfId="1" applyFont="1" applyBorder="1" applyAlignment="1">
      <alignment horizontal="center" vertical="top"/>
    </xf>
    <xf numFmtId="0" fontId="0" fillId="0" borderId="4" xfId="0" applyBorder="1"/>
    <xf numFmtId="0" fontId="0" fillId="0" borderId="4" xfId="0" applyBorder="1" applyAlignment="1">
      <alignment wrapText="1"/>
    </xf>
    <xf numFmtId="0" fontId="0" fillId="0" borderId="4" xfId="0" applyBorder="1" applyAlignment="1">
      <alignment horizontal="center"/>
    </xf>
    <xf numFmtId="164" fontId="0" fillId="0" borderId="4" xfId="1" applyNumberFormat="1" applyFont="1" applyBorder="1" applyAlignment="1">
      <alignment horizontal="center"/>
    </xf>
    <xf numFmtId="164" fontId="0" fillId="2" borderId="4" xfId="1" applyNumberFormat="1" applyFont="1" applyFill="1" applyBorder="1" applyAlignment="1" applyProtection="1">
      <alignment horizontal="center"/>
      <protection locked="0"/>
    </xf>
    <xf numFmtId="0" fontId="2" fillId="0" borderId="4" xfId="0" applyFont="1" applyBorder="1"/>
    <xf numFmtId="164" fontId="2" fillId="0" borderId="4" xfId="1" applyNumberFormat="1" applyFont="1" applyBorder="1" applyAlignment="1">
      <alignment horizontal="center"/>
    </xf>
    <xf numFmtId="0" fontId="2" fillId="0" borderId="0" xfId="0" applyFont="1"/>
    <xf numFmtId="0" fontId="0" fillId="0" borderId="4" xfId="0" applyBorder="1" applyAlignment="1">
      <alignment horizontal="left"/>
    </xf>
    <xf numFmtId="0" fontId="0" fillId="0" borderId="0" xfId="0" applyAlignment="1">
      <alignment horizontal="left"/>
    </xf>
    <xf numFmtId="0" fontId="2" fillId="0" borderId="4" xfId="0" applyFont="1" applyBorder="1" applyAlignment="1">
      <alignment horizontal="right"/>
    </xf>
    <xf numFmtId="1" fontId="0" fillId="0" borderId="4" xfId="0" applyNumberFormat="1" applyBorder="1" applyAlignment="1">
      <alignment horizontal="center"/>
    </xf>
    <xf numFmtId="0" fontId="2" fillId="0" borderId="0" xfId="0" applyFont="1" applyAlignment="1">
      <alignment horizontal="right"/>
    </xf>
    <xf numFmtId="164" fontId="2" fillId="0" borderId="0" xfId="1" applyNumberFormat="1" applyFont="1" applyAlignment="1">
      <alignment horizontal="center"/>
    </xf>
    <xf numFmtId="0" fontId="2" fillId="0" borderId="4" xfId="0" applyFont="1" applyBorder="1" applyAlignment="1">
      <alignment horizontal="center" vertical="top" wrapText="1"/>
    </xf>
    <xf numFmtId="43" fontId="2" fillId="0" borderId="4" xfId="1" applyFont="1" applyBorder="1" applyAlignment="1">
      <alignment horizontal="center" vertical="top" wrapText="1"/>
    </xf>
    <xf numFmtId="0" fontId="0" fillId="0" borderId="0" xfId="0" applyAlignment="1">
      <alignment vertical="top" wrapText="1"/>
    </xf>
    <xf numFmtId="0" fontId="0" fillId="0" borderId="4" xfId="0" applyBorder="1" applyAlignment="1">
      <alignment vertical="top" wrapText="1"/>
    </xf>
    <xf numFmtId="0" fontId="0" fillId="3" borderId="4" xfId="0" applyFill="1" applyBorder="1" applyAlignment="1">
      <alignment wrapText="1"/>
    </xf>
    <xf numFmtId="0" fontId="5" fillId="0" borderId="5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2" borderId="5" xfId="0" applyFont="1" applyFill="1" applyBorder="1" applyAlignment="1" applyProtection="1">
      <alignment horizontal="left" vertical="center"/>
      <protection locked="0"/>
    </xf>
    <xf numFmtId="0" fontId="5" fillId="2" borderId="6" xfId="0" applyFont="1" applyFill="1" applyBorder="1" applyAlignment="1" applyProtection="1">
      <alignment horizontal="left" vertical="center"/>
      <protection locked="0"/>
    </xf>
    <xf numFmtId="0" fontId="5" fillId="2" borderId="7" xfId="0" applyFont="1" applyFill="1" applyBorder="1" applyAlignment="1" applyProtection="1">
      <alignment horizontal="left" vertical="center"/>
      <protection locked="0"/>
    </xf>
    <xf numFmtId="0" fontId="5" fillId="2" borderId="8" xfId="0" applyFont="1" applyFill="1" applyBorder="1" applyAlignment="1" applyProtection="1">
      <alignment horizontal="left" vertical="center"/>
      <protection locked="0"/>
    </xf>
    <xf numFmtId="0" fontId="5" fillId="0" borderId="5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0" fillId="0" borderId="5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2" borderId="5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9" xfId="0" applyFill="1" applyBorder="1" applyAlignment="1" applyProtection="1">
      <alignment horizontal="left" vertical="center"/>
      <protection locked="0"/>
    </xf>
    <xf numFmtId="0" fontId="0" fillId="2" borderId="10" xfId="0" applyFill="1" applyBorder="1" applyAlignment="1" applyProtection="1">
      <alignment horizontal="left" vertical="center"/>
      <protection locked="0"/>
    </xf>
    <xf numFmtId="0" fontId="0" fillId="2" borderId="7" xfId="0" applyFill="1" applyBorder="1" applyAlignment="1" applyProtection="1">
      <alignment horizontal="left" vertical="center"/>
      <protection locked="0"/>
    </xf>
    <xf numFmtId="0" fontId="0" fillId="2" borderId="8" xfId="0" applyFill="1" applyBorder="1" applyAlignment="1" applyProtection="1">
      <alignment horizontal="left" vertical="center"/>
      <protection locked="0"/>
    </xf>
    <xf numFmtId="0" fontId="6" fillId="0" borderId="4" xfId="0" applyFont="1" applyBorder="1" applyAlignment="1">
      <alignment horizontal="left"/>
    </xf>
    <xf numFmtId="0" fontId="4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5" fillId="0" borderId="4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0" fillId="0" borderId="4" xfId="0" applyBorder="1" applyAlignment="1">
      <alignment horizontal="left" vertical="top"/>
    </xf>
    <xf numFmtId="0" fontId="3" fillId="0" borderId="4" xfId="0" applyFont="1" applyBorder="1" applyAlignment="1">
      <alignment horizontal="center" vertical="top"/>
    </xf>
    <xf numFmtId="0" fontId="0" fillId="0" borderId="4" xfId="0" applyBorder="1" applyAlignment="1">
      <alignment horizontal="right" vertical="top"/>
    </xf>
    <xf numFmtId="0" fontId="2" fillId="0" borderId="1" xfId="0" applyFont="1" applyBorder="1" applyAlignment="1">
      <alignment horizontal="right" vertical="top"/>
    </xf>
    <xf numFmtId="0" fontId="2" fillId="0" borderId="2" xfId="0" applyFont="1" applyBorder="1" applyAlignment="1">
      <alignment horizontal="right" vertical="top"/>
    </xf>
    <xf numFmtId="0" fontId="2" fillId="0" borderId="3" xfId="0" applyFont="1" applyBorder="1" applyAlignment="1">
      <alignment horizontal="right" vertical="top"/>
    </xf>
    <xf numFmtId="0" fontId="2" fillId="0" borderId="4" xfId="0" applyFont="1" applyBorder="1" applyAlignment="1">
      <alignment horizontal="right"/>
    </xf>
    <xf numFmtId="0" fontId="3" fillId="0" borderId="4" xfId="0" applyFont="1" applyBorder="1" applyAlignment="1">
      <alignment horizontal="center"/>
    </xf>
  </cellXfs>
  <cellStyles count="3">
    <cellStyle name="Komma" xfId="1" builtinId="3"/>
    <cellStyle name="Standaard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BF00AD-9F61-419A-958D-EA800A63EE73}">
  <dimension ref="A1:D31"/>
  <sheetViews>
    <sheetView showGridLines="0" tabSelected="1" view="pageBreakPreview" zoomScaleNormal="100" zoomScaleSheetLayoutView="100" workbookViewId="0">
      <selection activeCell="B19" sqref="B19:C20"/>
    </sheetView>
  </sheetViews>
  <sheetFormatPr defaultRowHeight="11.25" x14ac:dyDescent="0.15"/>
  <cols>
    <col min="1" max="1" width="36.75" customWidth="1"/>
    <col min="2" max="2" width="18.375" customWidth="1"/>
    <col min="3" max="3" width="24.25" customWidth="1"/>
  </cols>
  <sheetData>
    <row r="1" spans="1:4" ht="30" customHeight="1" x14ac:dyDescent="0.15">
      <c r="A1" s="1" t="s">
        <v>0</v>
      </c>
      <c r="B1" s="2"/>
    </row>
    <row r="2" spans="1:4" ht="42.75" customHeight="1" x14ac:dyDescent="0.15">
      <c r="A2" s="73" t="s">
        <v>1</v>
      </c>
      <c r="B2" s="73"/>
      <c r="C2" s="73"/>
      <c r="D2" s="73"/>
    </row>
    <row r="3" spans="1:4" ht="33" customHeight="1" x14ac:dyDescent="0.2">
      <c r="A3" s="74" t="s">
        <v>2</v>
      </c>
      <c r="B3" s="75"/>
      <c r="C3" s="76"/>
      <c r="D3" s="3"/>
    </row>
    <row r="4" spans="1:4" x14ac:dyDescent="0.15">
      <c r="B4" s="2"/>
    </row>
    <row r="5" spans="1:4" ht="15.75" customHeight="1" x14ac:dyDescent="0.2">
      <c r="A5" s="77" t="s">
        <v>3</v>
      </c>
      <c r="B5" s="77"/>
      <c r="C5" s="4">
        <f>Tarieven!D15</f>
        <v>0</v>
      </c>
      <c r="D5" s="5"/>
    </row>
    <row r="6" spans="1:4" ht="15.75" customHeight="1" x14ac:dyDescent="0.2">
      <c r="A6" s="78"/>
      <c r="B6" s="79"/>
      <c r="C6" s="6"/>
      <c r="D6" s="5"/>
    </row>
    <row r="7" spans="1:4" ht="15.75" customHeight="1" x14ac:dyDescent="0.2">
      <c r="A7" s="77" t="s">
        <v>4</v>
      </c>
      <c r="B7" s="77"/>
      <c r="C7" s="7">
        <f>'Prijs fictief onderhoud'!B27</f>
        <v>0</v>
      </c>
      <c r="D7" s="5"/>
    </row>
    <row r="8" spans="1:4" ht="15.75" customHeight="1" x14ac:dyDescent="0.2">
      <c r="A8" s="78"/>
      <c r="B8" s="79"/>
      <c r="C8" s="6"/>
      <c r="D8" s="5"/>
    </row>
    <row r="9" spans="1:4" ht="15.75" customHeight="1" x14ac:dyDescent="0.2">
      <c r="A9" s="72" t="s">
        <v>5</v>
      </c>
      <c r="B9" s="72"/>
      <c r="C9" s="8">
        <f>C5+C7</f>
        <v>0</v>
      </c>
      <c r="D9" s="9"/>
    </row>
    <row r="10" spans="1:4" ht="15.75" customHeight="1" x14ac:dyDescent="0.2">
      <c r="A10" s="6"/>
      <c r="B10" s="10"/>
      <c r="C10" s="6"/>
      <c r="D10" s="5"/>
    </row>
    <row r="11" spans="1:4" ht="15.75" customHeight="1" x14ac:dyDescent="0.2">
      <c r="A11" s="6" t="s">
        <v>6</v>
      </c>
      <c r="B11" s="10"/>
      <c r="C11" s="11">
        <f>C9*21%</f>
        <v>0</v>
      </c>
      <c r="D11" s="5"/>
    </row>
    <row r="12" spans="1:4" ht="15.75" customHeight="1" x14ac:dyDescent="0.2">
      <c r="A12" s="6"/>
      <c r="B12" s="10"/>
      <c r="C12" s="6"/>
      <c r="D12" s="5"/>
    </row>
    <row r="13" spans="1:4" ht="15.75" customHeight="1" x14ac:dyDescent="0.2">
      <c r="A13" s="72" t="s">
        <v>7</v>
      </c>
      <c r="B13" s="72"/>
      <c r="C13" s="12">
        <f>C9+C11</f>
        <v>0</v>
      </c>
      <c r="D13" s="5"/>
    </row>
    <row r="14" spans="1:4" ht="12.75" x14ac:dyDescent="0.2">
      <c r="A14" s="5"/>
      <c r="B14" s="13"/>
      <c r="C14" s="5"/>
      <c r="D14" s="5"/>
    </row>
    <row r="15" spans="1:4" ht="12.75" x14ac:dyDescent="0.2">
      <c r="A15" s="5"/>
      <c r="B15" s="13"/>
      <c r="C15" s="5"/>
      <c r="D15" s="5"/>
    </row>
    <row r="16" spans="1:4" ht="12.75" x14ac:dyDescent="0.2">
      <c r="A16" s="5"/>
      <c r="B16" s="13"/>
      <c r="C16" s="5"/>
      <c r="D16" s="5"/>
    </row>
    <row r="17" spans="1:4" ht="12.75" x14ac:dyDescent="0.2">
      <c r="A17" s="5"/>
      <c r="B17" s="13"/>
      <c r="C17" s="5"/>
      <c r="D17" s="5"/>
    </row>
    <row r="18" spans="1:4" ht="12.75" x14ac:dyDescent="0.2">
      <c r="A18" s="5"/>
      <c r="B18" s="13"/>
      <c r="C18" s="5"/>
      <c r="D18" s="5"/>
    </row>
    <row r="19" spans="1:4" ht="12.75" x14ac:dyDescent="0.2">
      <c r="A19" s="55" t="s">
        <v>8</v>
      </c>
      <c r="B19" s="57"/>
      <c r="C19" s="58"/>
      <c r="D19" s="5"/>
    </row>
    <row r="20" spans="1:4" ht="12.75" x14ac:dyDescent="0.2">
      <c r="A20" s="56"/>
      <c r="B20" s="59"/>
      <c r="C20" s="60"/>
      <c r="D20" s="5"/>
    </row>
    <row r="21" spans="1:4" ht="12.75" x14ac:dyDescent="0.2">
      <c r="A21" s="55" t="s">
        <v>9</v>
      </c>
      <c r="B21" s="57"/>
      <c r="C21" s="58"/>
      <c r="D21" s="5"/>
    </row>
    <row r="22" spans="1:4" ht="12.75" x14ac:dyDescent="0.2">
      <c r="A22" s="56"/>
      <c r="B22" s="59"/>
      <c r="C22" s="60"/>
      <c r="D22" s="5"/>
    </row>
    <row r="23" spans="1:4" ht="12.75" x14ac:dyDescent="0.2">
      <c r="A23" s="55" t="s">
        <v>10</v>
      </c>
      <c r="B23" s="57"/>
      <c r="C23" s="58"/>
      <c r="D23" s="5"/>
    </row>
    <row r="24" spans="1:4" ht="12.75" x14ac:dyDescent="0.2">
      <c r="A24" s="56"/>
      <c r="B24" s="59"/>
      <c r="C24" s="60"/>
      <c r="D24" s="5"/>
    </row>
    <row r="25" spans="1:4" ht="12.75" x14ac:dyDescent="0.2">
      <c r="A25" s="61" t="s">
        <v>11</v>
      </c>
      <c r="B25" s="57"/>
      <c r="C25" s="58"/>
      <c r="D25" s="5"/>
    </row>
    <row r="26" spans="1:4" ht="12.75" x14ac:dyDescent="0.2">
      <c r="A26" s="62"/>
      <c r="B26" s="59"/>
      <c r="C26" s="60"/>
      <c r="D26" s="5"/>
    </row>
    <row r="27" spans="1:4" ht="12.75" x14ac:dyDescent="0.2">
      <c r="A27" s="63" t="s">
        <v>12</v>
      </c>
      <c r="B27" s="66"/>
      <c r="C27" s="67"/>
      <c r="D27" s="5"/>
    </row>
    <row r="28" spans="1:4" ht="12.75" x14ac:dyDescent="0.2">
      <c r="A28" s="64"/>
      <c r="B28" s="68"/>
      <c r="C28" s="69"/>
      <c r="D28" s="5"/>
    </row>
    <row r="29" spans="1:4" ht="12.75" x14ac:dyDescent="0.2">
      <c r="A29" s="64"/>
      <c r="B29" s="68"/>
      <c r="C29" s="69"/>
      <c r="D29" s="5"/>
    </row>
    <row r="30" spans="1:4" ht="12.75" x14ac:dyDescent="0.2">
      <c r="A30" s="64"/>
      <c r="B30" s="68"/>
      <c r="C30" s="69"/>
      <c r="D30" s="5"/>
    </row>
    <row r="31" spans="1:4" x14ac:dyDescent="0.15">
      <c r="A31" s="65"/>
      <c r="B31" s="70"/>
      <c r="C31" s="71"/>
    </row>
  </sheetData>
  <sheetProtection algorithmName="SHA-512" hashValue="6wVRouf2O4+3a+oDJYefiJ1QwsNnbE8pBUEKFgdNUnWxzHeX9F4wQDPXnAxqFbMNd+M1W8jDqQN7IpIIB4dG8A==" saltValue="zQj85CXSJxdGi/YbBIfGHA==" spinCount="100000" sheet="1" objects="1" scenarios="1"/>
  <mergeCells count="18">
    <mergeCell ref="A8:B8"/>
    <mergeCell ref="A2:D2"/>
    <mergeCell ref="A3:C3"/>
    <mergeCell ref="A5:B5"/>
    <mergeCell ref="A6:B6"/>
    <mergeCell ref="A7:B7"/>
    <mergeCell ref="A9:B9"/>
    <mergeCell ref="A13:B13"/>
    <mergeCell ref="A19:A20"/>
    <mergeCell ref="B19:C20"/>
    <mergeCell ref="A21:A22"/>
    <mergeCell ref="B21:C22"/>
    <mergeCell ref="A23:A24"/>
    <mergeCell ref="B23:C24"/>
    <mergeCell ref="A25:A26"/>
    <mergeCell ref="B25:C26"/>
    <mergeCell ref="A27:A31"/>
    <mergeCell ref="B27:C31"/>
  </mergeCells>
  <pageMargins left="0.7" right="0.1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7D0B6F-0E0F-4E9A-A12B-6BBD30E478C9}">
  <dimension ref="A1:D21"/>
  <sheetViews>
    <sheetView showGridLines="0" view="pageBreakPreview" zoomScaleNormal="100" zoomScaleSheetLayoutView="100" workbookViewId="0">
      <selection activeCell="C8" sqref="C8"/>
    </sheetView>
  </sheetViews>
  <sheetFormatPr defaultRowHeight="11.25" x14ac:dyDescent="0.15"/>
  <cols>
    <col min="1" max="1" width="39.5" customWidth="1"/>
    <col min="2" max="2" width="14.125" customWidth="1"/>
    <col min="3" max="3" width="13.875" customWidth="1"/>
    <col min="4" max="4" width="15.375" customWidth="1"/>
  </cols>
  <sheetData>
    <row r="1" spans="1:4" ht="30.75" customHeight="1" x14ac:dyDescent="0.15">
      <c r="A1" s="1" t="s">
        <v>0</v>
      </c>
      <c r="B1" s="2"/>
    </row>
    <row r="2" spans="1:4" ht="36.75" customHeight="1" x14ac:dyDescent="0.15">
      <c r="A2" s="73" t="s">
        <v>1</v>
      </c>
      <c r="B2" s="73"/>
      <c r="C2" s="73"/>
      <c r="D2" s="73"/>
    </row>
    <row r="3" spans="1:4" x14ac:dyDescent="0.15">
      <c r="A3" s="14"/>
      <c r="B3" s="14"/>
      <c r="C3" s="15"/>
      <c r="D3" s="16"/>
    </row>
    <row r="4" spans="1:4" x14ac:dyDescent="0.15">
      <c r="A4" s="14"/>
      <c r="B4" s="14"/>
      <c r="C4" s="15"/>
      <c r="D4" s="16"/>
    </row>
    <row r="5" spans="1:4" ht="15" x14ac:dyDescent="0.15">
      <c r="A5" s="81" t="s">
        <v>13</v>
      </c>
      <c r="B5" s="81"/>
      <c r="C5" s="81"/>
      <c r="D5" s="81"/>
    </row>
    <row r="6" spans="1:4" ht="15" x14ac:dyDescent="0.15">
      <c r="A6" s="81" t="s">
        <v>14</v>
      </c>
      <c r="B6" s="81"/>
      <c r="C6" s="81"/>
      <c r="D6" s="81"/>
    </row>
    <row r="7" spans="1:4" ht="45" x14ac:dyDescent="0.15">
      <c r="A7" s="17" t="s">
        <v>15</v>
      </c>
      <c r="B7" s="18" t="s">
        <v>16</v>
      </c>
      <c r="C7" s="19" t="s">
        <v>17</v>
      </c>
      <c r="D7" s="19" t="s">
        <v>18</v>
      </c>
    </row>
    <row r="8" spans="1:4" ht="23.25" customHeight="1" x14ac:dyDescent="0.15">
      <c r="A8" s="17" t="s">
        <v>19</v>
      </c>
      <c r="B8" s="18">
        <v>380</v>
      </c>
      <c r="C8" s="20"/>
      <c r="D8" s="21">
        <f>B8*C8</f>
        <v>0</v>
      </c>
    </row>
    <row r="9" spans="1:4" ht="23.25" customHeight="1" x14ac:dyDescent="0.15">
      <c r="A9" s="17" t="s">
        <v>20</v>
      </c>
      <c r="B9" s="18">
        <v>190</v>
      </c>
      <c r="C9" s="20"/>
      <c r="D9" s="21">
        <f t="shared" ref="D9:D13" si="0">B9*C9</f>
        <v>0</v>
      </c>
    </row>
    <row r="10" spans="1:4" ht="23.25" customHeight="1" x14ac:dyDescent="0.15">
      <c r="A10" s="17" t="s">
        <v>21</v>
      </c>
      <c r="B10" s="18">
        <v>40</v>
      </c>
      <c r="C10" s="20"/>
      <c r="D10" s="21">
        <f t="shared" si="0"/>
        <v>0</v>
      </c>
    </row>
    <row r="11" spans="1:4" ht="23.25" customHeight="1" x14ac:dyDescent="0.15">
      <c r="A11" s="17" t="s">
        <v>22</v>
      </c>
      <c r="B11" s="18">
        <v>23</v>
      </c>
      <c r="C11" s="20"/>
      <c r="D11" s="21">
        <f t="shared" si="0"/>
        <v>0</v>
      </c>
    </row>
    <row r="12" spans="1:4" ht="23.25" customHeight="1" x14ac:dyDescent="0.15">
      <c r="A12" s="17" t="s">
        <v>23</v>
      </c>
      <c r="B12" s="18">
        <v>23</v>
      </c>
      <c r="C12" s="20"/>
      <c r="D12" s="21">
        <f t="shared" si="0"/>
        <v>0</v>
      </c>
    </row>
    <row r="13" spans="1:4" ht="23.25" customHeight="1" x14ac:dyDescent="0.15">
      <c r="A13" s="17" t="s">
        <v>24</v>
      </c>
      <c r="B13" s="18">
        <v>23</v>
      </c>
      <c r="C13" s="20"/>
      <c r="D13" s="21">
        <f t="shared" si="0"/>
        <v>0</v>
      </c>
    </row>
    <row r="14" spans="1:4" ht="23.25" customHeight="1" x14ac:dyDescent="0.15">
      <c r="A14" s="82" t="s">
        <v>25</v>
      </c>
      <c r="B14" s="82"/>
      <c r="C14" s="82"/>
      <c r="D14" s="22">
        <f>SUM(D8:D13)</f>
        <v>0</v>
      </c>
    </row>
    <row r="15" spans="1:4" ht="23.25" customHeight="1" x14ac:dyDescent="0.15">
      <c r="A15" s="83" t="s">
        <v>26</v>
      </c>
      <c r="B15" s="84"/>
      <c r="C15" s="85"/>
      <c r="D15" s="23">
        <f>D14*4</f>
        <v>0</v>
      </c>
    </row>
    <row r="16" spans="1:4" ht="23.25" customHeight="1" x14ac:dyDescent="0.15">
      <c r="A16" s="14"/>
      <c r="B16" s="14"/>
      <c r="C16" s="14"/>
      <c r="D16" s="14"/>
    </row>
    <row r="17" spans="1:4" ht="23.25" customHeight="1" x14ac:dyDescent="0.15">
      <c r="A17" s="24"/>
      <c r="B17" s="24"/>
      <c r="C17" s="25"/>
      <c r="D17" s="26"/>
    </row>
    <row r="18" spans="1:4" ht="23.25" customHeight="1" x14ac:dyDescent="0.15">
      <c r="A18" s="81" t="s">
        <v>27</v>
      </c>
      <c r="B18" s="81"/>
      <c r="C18" s="81"/>
      <c r="D18" s="81"/>
    </row>
    <row r="19" spans="1:4" ht="23.25" customHeight="1" x14ac:dyDescent="0.15">
      <c r="A19" s="80" t="s">
        <v>28</v>
      </c>
      <c r="B19" s="80"/>
      <c r="C19" s="80"/>
      <c r="D19" s="27"/>
    </row>
    <row r="20" spans="1:4" ht="23.25" customHeight="1" x14ac:dyDescent="0.15">
      <c r="A20" s="17" t="s">
        <v>29</v>
      </c>
      <c r="B20" s="17"/>
      <c r="C20" s="28" t="s">
        <v>30</v>
      </c>
      <c r="D20" s="29"/>
    </row>
    <row r="21" spans="1:4" ht="23.25" customHeight="1" x14ac:dyDescent="0.15">
      <c r="A21" s="17" t="s">
        <v>31</v>
      </c>
      <c r="B21" s="17"/>
      <c r="C21" s="28" t="s">
        <v>30</v>
      </c>
      <c r="D21" s="29"/>
    </row>
  </sheetData>
  <sheetProtection algorithmName="SHA-512" hashValue="4OI49JkCUUMe7qPqOV7ILiiYixLz+4zQQJ2X9eN57/M9XZVeBSTVa1YQ5arNxf9FQ1XXgc77A/p73Sjlc6K3XQ==" saltValue="WKBbjUCQuUjyGu5lNbi8Hg==" spinCount="100000" sheet="1" objects="1" scenarios="1"/>
  <mergeCells count="7">
    <mergeCell ref="A19:C19"/>
    <mergeCell ref="A2:D2"/>
    <mergeCell ref="A5:D5"/>
    <mergeCell ref="A6:D6"/>
    <mergeCell ref="A14:C14"/>
    <mergeCell ref="A15:C15"/>
    <mergeCell ref="A18:D1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9639BD-6700-4733-8775-1A09D4B313EB}">
  <sheetPr>
    <pageSetUpPr fitToPage="1"/>
  </sheetPr>
  <dimension ref="A1:F44"/>
  <sheetViews>
    <sheetView showGridLines="0" view="pageBreakPreview" zoomScaleNormal="100" zoomScaleSheetLayoutView="100" workbookViewId="0">
      <selection activeCell="E7" sqref="E7"/>
    </sheetView>
  </sheetViews>
  <sheetFormatPr defaultRowHeight="11.25" x14ac:dyDescent="0.15"/>
  <cols>
    <col min="1" max="1" width="7.125" customWidth="1"/>
    <col min="2" max="2" width="40" customWidth="1"/>
    <col min="3" max="3" width="9.125" customWidth="1"/>
    <col min="5" max="5" width="13.625" bestFit="1" customWidth="1"/>
    <col min="6" max="6" width="13.25" customWidth="1"/>
  </cols>
  <sheetData>
    <row r="1" spans="1:6" ht="18.75" customHeight="1" x14ac:dyDescent="0.15">
      <c r="A1" s="1" t="s">
        <v>0</v>
      </c>
      <c r="B1" s="2"/>
      <c r="E1" s="16"/>
      <c r="F1" s="14"/>
    </row>
    <row r="2" spans="1:6" ht="33" customHeight="1" x14ac:dyDescent="0.15">
      <c r="A2" s="73" t="s">
        <v>1</v>
      </c>
      <c r="B2" s="73"/>
      <c r="C2" s="73"/>
      <c r="D2" s="73"/>
      <c r="E2" s="73"/>
      <c r="F2" s="73"/>
    </row>
    <row r="3" spans="1:6" ht="8.25" customHeight="1" x14ac:dyDescent="0.15">
      <c r="C3" s="30"/>
      <c r="D3" s="30"/>
      <c r="E3" s="31"/>
      <c r="F3" s="31"/>
    </row>
    <row r="4" spans="1:6" ht="15.95" customHeight="1" x14ac:dyDescent="0.2">
      <c r="A4" s="87" t="s">
        <v>32</v>
      </c>
      <c r="B4" s="87"/>
      <c r="C4" s="87"/>
      <c r="D4" s="87"/>
      <c r="E4" s="87"/>
      <c r="F4" s="87"/>
    </row>
    <row r="5" spans="1:6" ht="15.95" customHeight="1" x14ac:dyDescent="0.2">
      <c r="A5" s="87" t="s">
        <v>33</v>
      </c>
      <c r="B5" s="87"/>
      <c r="C5" s="87"/>
      <c r="D5" s="87"/>
      <c r="E5" s="87"/>
      <c r="F5" s="87"/>
    </row>
    <row r="6" spans="1:6" ht="23.25" customHeight="1" x14ac:dyDescent="0.15">
      <c r="A6" s="32" t="s">
        <v>34</v>
      </c>
      <c r="B6" s="33" t="s">
        <v>35</v>
      </c>
      <c r="C6" s="34" t="s">
        <v>16</v>
      </c>
      <c r="D6" s="34" t="s">
        <v>36</v>
      </c>
      <c r="E6" s="35" t="s">
        <v>37</v>
      </c>
      <c r="F6" s="35" t="s">
        <v>38</v>
      </c>
    </row>
    <row r="7" spans="1:6" ht="15.95" customHeight="1" x14ac:dyDescent="0.15">
      <c r="A7" s="36"/>
      <c r="B7" s="37" t="s">
        <v>39</v>
      </c>
      <c r="C7" s="38">
        <v>50</v>
      </c>
      <c r="D7" s="38" t="s">
        <v>40</v>
      </c>
      <c r="E7" s="20"/>
      <c r="F7" s="39">
        <f>C7*E7</f>
        <v>0</v>
      </c>
    </row>
    <row r="8" spans="1:6" ht="15.95" customHeight="1" x14ac:dyDescent="0.15">
      <c r="A8" s="36"/>
      <c r="B8" s="37" t="s">
        <v>41</v>
      </c>
      <c r="C8" s="38">
        <v>50</v>
      </c>
      <c r="D8" s="38" t="s">
        <v>40</v>
      </c>
      <c r="E8" s="40"/>
      <c r="F8" s="39">
        <f t="shared" ref="F8:F29" si="0">C8*E8</f>
        <v>0</v>
      </c>
    </row>
    <row r="9" spans="1:6" ht="15.95" customHeight="1" x14ac:dyDescent="0.15">
      <c r="A9" s="36"/>
      <c r="B9" s="37" t="s">
        <v>42</v>
      </c>
      <c r="C9" s="38">
        <v>10</v>
      </c>
      <c r="D9" s="38" t="s">
        <v>43</v>
      </c>
      <c r="E9" s="40"/>
      <c r="F9" s="39">
        <f t="shared" si="0"/>
        <v>0</v>
      </c>
    </row>
    <row r="10" spans="1:6" ht="15.95" customHeight="1" x14ac:dyDescent="0.15">
      <c r="A10" s="36"/>
      <c r="B10" s="37" t="s">
        <v>44</v>
      </c>
      <c r="C10" s="38">
        <v>20</v>
      </c>
      <c r="D10" s="38" t="s">
        <v>43</v>
      </c>
      <c r="E10" s="40"/>
      <c r="F10" s="39">
        <f t="shared" si="0"/>
        <v>0</v>
      </c>
    </row>
    <row r="11" spans="1:6" ht="15.95" customHeight="1" x14ac:dyDescent="0.15">
      <c r="A11" s="36"/>
      <c r="B11" s="37" t="s">
        <v>45</v>
      </c>
      <c r="C11" s="38">
        <v>10</v>
      </c>
      <c r="D11" s="38" t="s">
        <v>43</v>
      </c>
      <c r="E11" s="40"/>
      <c r="F11" s="39">
        <f t="shared" si="0"/>
        <v>0</v>
      </c>
    </row>
    <row r="12" spans="1:6" ht="15.95" customHeight="1" x14ac:dyDescent="0.15">
      <c r="A12" s="36"/>
      <c r="B12" s="37" t="s">
        <v>46</v>
      </c>
      <c r="C12" s="38">
        <v>10</v>
      </c>
      <c r="D12" s="38" t="s">
        <v>43</v>
      </c>
      <c r="E12" s="40"/>
      <c r="F12" s="39">
        <f t="shared" si="0"/>
        <v>0</v>
      </c>
    </row>
    <row r="13" spans="1:6" ht="25.5" customHeight="1" x14ac:dyDescent="0.15">
      <c r="A13" s="36"/>
      <c r="B13" s="37" t="s">
        <v>47</v>
      </c>
      <c r="C13" s="38">
        <v>10</v>
      </c>
      <c r="D13" s="38" t="s">
        <v>43</v>
      </c>
      <c r="E13" s="40"/>
      <c r="F13" s="39">
        <f t="shared" si="0"/>
        <v>0</v>
      </c>
    </row>
    <row r="14" spans="1:6" ht="15.95" customHeight="1" x14ac:dyDescent="0.15">
      <c r="A14" s="36"/>
      <c r="B14" s="37" t="s">
        <v>48</v>
      </c>
      <c r="C14" s="38">
        <v>20</v>
      </c>
      <c r="D14" s="38" t="s">
        <v>43</v>
      </c>
      <c r="E14" s="40"/>
      <c r="F14" s="39">
        <f t="shared" si="0"/>
        <v>0</v>
      </c>
    </row>
    <row r="15" spans="1:6" ht="15.95" customHeight="1" x14ac:dyDescent="0.15">
      <c r="A15" s="36"/>
      <c r="B15" s="37" t="s">
        <v>49</v>
      </c>
      <c r="C15" s="38">
        <v>20</v>
      </c>
      <c r="D15" s="38" t="s">
        <v>43</v>
      </c>
      <c r="E15" s="40"/>
      <c r="F15" s="39">
        <f t="shared" si="0"/>
        <v>0</v>
      </c>
    </row>
    <row r="16" spans="1:6" ht="15.95" customHeight="1" x14ac:dyDescent="0.15">
      <c r="A16" s="36"/>
      <c r="B16" s="37" t="s">
        <v>50</v>
      </c>
      <c r="C16" s="38">
        <v>4</v>
      </c>
      <c r="D16" s="38" t="s">
        <v>51</v>
      </c>
      <c r="E16" s="40"/>
      <c r="F16" s="39">
        <f t="shared" si="0"/>
        <v>0</v>
      </c>
    </row>
    <row r="17" spans="1:6" ht="15.95" customHeight="1" x14ac:dyDescent="0.15">
      <c r="A17" s="36"/>
      <c r="B17" s="37" t="s">
        <v>52</v>
      </c>
      <c r="C17" s="38">
        <v>1</v>
      </c>
      <c r="D17" s="38" t="s">
        <v>43</v>
      </c>
      <c r="E17" s="40"/>
      <c r="F17" s="39">
        <f t="shared" si="0"/>
        <v>0</v>
      </c>
    </row>
    <row r="18" spans="1:6" ht="15.95" customHeight="1" x14ac:dyDescent="0.15">
      <c r="A18" s="36"/>
      <c r="B18" s="37" t="s">
        <v>53</v>
      </c>
      <c r="C18" s="38">
        <v>1</v>
      </c>
      <c r="D18" s="38" t="s">
        <v>43</v>
      </c>
      <c r="E18" s="40"/>
      <c r="F18" s="39">
        <f t="shared" si="0"/>
        <v>0</v>
      </c>
    </row>
    <row r="19" spans="1:6" ht="15.95" customHeight="1" x14ac:dyDescent="0.15">
      <c r="A19" s="36"/>
      <c r="B19" s="54" t="s">
        <v>54</v>
      </c>
      <c r="C19" s="38">
        <v>1</v>
      </c>
      <c r="D19" s="38" t="s">
        <v>43</v>
      </c>
      <c r="E19" s="40"/>
      <c r="F19" s="39">
        <f t="shared" si="0"/>
        <v>0</v>
      </c>
    </row>
    <row r="20" spans="1:6" ht="15.95" customHeight="1" x14ac:dyDescent="0.15">
      <c r="A20" s="36"/>
      <c r="B20" s="37" t="s">
        <v>55</v>
      </c>
      <c r="C20" s="38">
        <v>1</v>
      </c>
      <c r="D20" s="38" t="s">
        <v>43</v>
      </c>
      <c r="E20" s="40"/>
      <c r="F20" s="39">
        <f t="shared" si="0"/>
        <v>0</v>
      </c>
    </row>
    <row r="21" spans="1:6" ht="15.95" customHeight="1" x14ac:dyDescent="0.15">
      <c r="A21" s="36"/>
      <c r="B21" s="54" t="s">
        <v>54</v>
      </c>
      <c r="C21" s="38">
        <v>1</v>
      </c>
      <c r="D21" s="38" t="s">
        <v>43</v>
      </c>
      <c r="E21" s="40"/>
      <c r="F21" s="39">
        <f t="shared" si="0"/>
        <v>0</v>
      </c>
    </row>
    <row r="22" spans="1:6" ht="15.95" customHeight="1" x14ac:dyDescent="0.15">
      <c r="A22" s="36"/>
      <c r="B22" s="37" t="s">
        <v>56</v>
      </c>
      <c r="C22" s="38">
        <v>1</v>
      </c>
      <c r="D22" s="38" t="s">
        <v>43</v>
      </c>
      <c r="E22" s="40"/>
      <c r="F22" s="39">
        <f t="shared" si="0"/>
        <v>0</v>
      </c>
    </row>
    <row r="23" spans="1:6" ht="15.95" customHeight="1" x14ac:dyDescent="0.15">
      <c r="A23" s="36"/>
      <c r="B23" s="37" t="s">
        <v>57</v>
      </c>
      <c r="C23" s="38">
        <v>1</v>
      </c>
      <c r="D23" s="38" t="s">
        <v>43</v>
      </c>
      <c r="E23" s="40"/>
      <c r="F23" s="39">
        <f t="shared" si="0"/>
        <v>0</v>
      </c>
    </row>
    <row r="24" spans="1:6" ht="15.95" customHeight="1" x14ac:dyDescent="0.15">
      <c r="A24" s="36"/>
      <c r="B24" s="37" t="s">
        <v>58</v>
      </c>
      <c r="C24" s="38">
        <v>1</v>
      </c>
      <c r="D24" s="38" t="s">
        <v>43</v>
      </c>
      <c r="E24" s="40"/>
      <c r="F24" s="39">
        <f t="shared" si="0"/>
        <v>0</v>
      </c>
    </row>
    <row r="25" spans="1:6" ht="15.95" customHeight="1" x14ac:dyDescent="0.15">
      <c r="A25" s="36"/>
      <c r="B25" s="37" t="s">
        <v>59</v>
      </c>
      <c r="C25" s="38">
        <v>1</v>
      </c>
      <c r="D25" s="38" t="s">
        <v>43</v>
      </c>
      <c r="E25" s="40"/>
      <c r="F25" s="39">
        <f t="shared" si="0"/>
        <v>0</v>
      </c>
    </row>
    <row r="26" spans="1:6" ht="15.95" customHeight="1" x14ac:dyDescent="0.15">
      <c r="A26" s="36"/>
      <c r="B26" s="37" t="s">
        <v>60</v>
      </c>
      <c r="C26" s="38">
        <v>1</v>
      </c>
      <c r="D26" s="38" t="s">
        <v>43</v>
      </c>
      <c r="E26" s="40"/>
      <c r="F26" s="39">
        <f t="shared" si="0"/>
        <v>0</v>
      </c>
    </row>
    <row r="27" spans="1:6" ht="15.95" customHeight="1" x14ac:dyDescent="0.15">
      <c r="A27" s="36"/>
      <c r="B27" s="37" t="s">
        <v>61</v>
      </c>
      <c r="C27" s="38">
        <v>1</v>
      </c>
      <c r="D27" s="38" t="s">
        <v>40</v>
      </c>
      <c r="E27" s="40"/>
      <c r="F27" s="39">
        <f t="shared" si="0"/>
        <v>0</v>
      </c>
    </row>
    <row r="28" spans="1:6" ht="15.95" customHeight="1" x14ac:dyDescent="0.15">
      <c r="A28" s="36"/>
      <c r="B28" s="37" t="s">
        <v>62</v>
      </c>
      <c r="C28" s="38">
        <v>1</v>
      </c>
      <c r="D28" s="38" t="s">
        <v>43</v>
      </c>
      <c r="E28" s="40"/>
      <c r="F28" s="39">
        <f t="shared" si="0"/>
        <v>0</v>
      </c>
    </row>
    <row r="29" spans="1:6" ht="15.95" customHeight="1" x14ac:dyDescent="0.15">
      <c r="A29" s="36"/>
      <c r="B29" s="37" t="s">
        <v>63</v>
      </c>
      <c r="C29" s="38">
        <v>1</v>
      </c>
      <c r="D29" s="38" t="s">
        <v>43</v>
      </c>
      <c r="E29" s="40"/>
      <c r="F29" s="39">
        <f t="shared" si="0"/>
        <v>0</v>
      </c>
    </row>
    <row r="30" spans="1:6" ht="15.95" customHeight="1" x14ac:dyDescent="0.15">
      <c r="A30" s="36"/>
      <c r="B30" s="86" t="s">
        <v>64</v>
      </c>
      <c r="C30" s="86"/>
      <c r="D30" s="86"/>
      <c r="E30" s="86"/>
      <c r="F30" s="39">
        <f>SUM(F7:F29)</f>
        <v>0</v>
      </c>
    </row>
    <row r="31" spans="1:6" ht="15.95" customHeight="1" x14ac:dyDescent="0.15">
      <c r="C31" s="30"/>
      <c r="D31" s="30"/>
      <c r="E31" s="31"/>
      <c r="F31" s="31"/>
    </row>
    <row r="32" spans="1:6" ht="15.95" customHeight="1" x14ac:dyDescent="0.2">
      <c r="A32" s="87" t="s">
        <v>65</v>
      </c>
      <c r="B32" s="87"/>
      <c r="C32" s="87"/>
      <c r="D32" s="87"/>
      <c r="E32" s="87"/>
      <c r="F32" s="87"/>
    </row>
    <row r="33" spans="1:6" s="52" customFormat="1" ht="24.75" customHeight="1" x14ac:dyDescent="0.15">
      <c r="A33" s="32" t="s">
        <v>34</v>
      </c>
      <c r="B33" s="32" t="s">
        <v>35</v>
      </c>
      <c r="C33" s="50" t="s">
        <v>16</v>
      </c>
      <c r="D33" s="50" t="s">
        <v>36</v>
      </c>
      <c r="E33" s="51" t="s">
        <v>37</v>
      </c>
      <c r="F33" s="51" t="s">
        <v>38</v>
      </c>
    </row>
    <row r="34" spans="1:6" ht="15.95" customHeight="1" x14ac:dyDescent="0.15">
      <c r="A34" s="36"/>
      <c r="B34" s="53" t="s">
        <v>66</v>
      </c>
      <c r="C34" s="38">
        <v>1</v>
      </c>
      <c r="D34" s="38" t="s">
        <v>40</v>
      </c>
      <c r="E34" s="40"/>
      <c r="F34" s="39">
        <f t="shared" ref="F34:F41" si="1">C34*E34</f>
        <v>0</v>
      </c>
    </row>
    <row r="35" spans="1:6" ht="15.95" customHeight="1" x14ac:dyDescent="0.15">
      <c r="A35" s="36"/>
      <c r="B35" s="53" t="s">
        <v>67</v>
      </c>
      <c r="C35" s="38">
        <v>1</v>
      </c>
      <c r="D35" s="38" t="s">
        <v>40</v>
      </c>
      <c r="E35" s="40"/>
      <c r="F35" s="39">
        <f t="shared" si="1"/>
        <v>0</v>
      </c>
    </row>
    <row r="36" spans="1:6" ht="15.95" customHeight="1" x14ac:dyDescent="0.15">
      <c r="A36" s="36"/>
      <c r="B36" s="53" t="s">
        <v>68</v>
      </c>
      <c r="C36" s="38">
        <v>1</v>
      </c>
      <c r="D36" s="38" t="s">
        <v>43</v>
      </c>
      <c r="E36" s="40"/>
      <c r="F36" s="39">
        <f t="shared" si="1"/>
        <v>0</v>
      </c>
    </row>
    <row r="37" spans="1:6" ht="15.95" customHeight="1" x14ac:dyDescent="0.15">
      <c r="A37" s="36"/>
      <c r="B37" s="53" t="s">
        <v>69</v>
      </c>
      <c r="C37" s="38">
        <v>1</v>
      </c>
      <c r="D37" s="38" t="s">
        <v>70</v>
      </c>
      <c r="E37" s="40"/>
      <c r="F37" s="39">
        <f t="shared" si="1"/>
        <v>0</v>
      </c>
    </row>
    <row r="38" spans="1:6" ht="15.95" customHeight="1" x14ac:dyDescent="0.15">
      <c r="A38" s="36"/>
      <c r="B38" s="53" t="s">
        <v>71</v>
      </c>
      <c r="C38" s="38">
        <v>1</v>
      </c>
      <c r="D38" s="38" t="s">
        <v>70</v>
      </c>
      <c r="E38" s="40"/>
      <c r="F38" s="39">
        <f t="shared" si="1"/>
        <v>0</v>
      </c>
    </row>
    <row r="39" spans="1:6" ht="15.95" customHeight="1" x14ac:dyDescent="0.15">
      <c r="A39" s="36"/>
      <c r="B39" s="53" t="s">
        <v>72</v>
      </c>
      <c r="C39" s="38">
        <v>1</v>
      </c>
      <c r="D39" s="38" t="s">
        <v>73</v>
      </c>
      <c r="E39" s="40"/>
      <c r="F39" s="39">
        <f t="shared" si="1"/>
        <v>0</v>
      </c>
    </row>
    <row r="40" spans="1:6" ht="25.5" customHeight="1" x14ac:dyDescent="0.15">
      <c r="A40" s="36"/>
      <c r="B40" s="53" t="s">
        <v>74</v>
      </c>
      <c r="C40" s="38">
        <v>1</v>
      </c>
      <c r="D40" s="38" t="s">
        <v>43</v>
      </c>
      <c r="E40" s="40"/>
      <c r="F40" s="39">
        <f t="shared" si="1"/>
        <v>0</v>
      </c>
    </row>
    <row r="41" spans="1:6" ht="25.5" customHeight="1" x14ac:dyDescent="0.15">
      <c r="A41" s="36"/>
      <c r="B41" s="53" t="s">
        <v>75</v>
      </c>
      <c r="C41" s="38">
        <v>1</v>
      </c>
      <c r="D41" s="38" t="s">
        <v>43</v>
      </c>
      <c r="E41" s="40"/>
      <c r="F41" s="39">
        <f t="shared" si="1"/>
        <v>0</v>
      </c>
    </row>
    <row r="42" spans="1:6" ht="17.25" customHeight="1" x14ac:dyDescent="0.15">
      <c r="A42" s="36"/>
      <c r="B42" s="86" t="s">
        <v>76</v>
      </c>
      <c r="C42" s="86"/>
      <c r="D42" s="86"/>
      <c r="E42" s="86"/>
      <c r="F42" s="39">
        <f>SUM(F34:F41)</f>
        <v>0</v>
      </c>
    </row>
    <row r="43" spans="1:6" ht="15.95" customHeight="1" x14ac:dyDescent="0.15">
      <c r="C43" s="30"/>
      <c r="D43" s="30"/>
      <c r="E43" s="31"/>
      <c r="F43" s="31"/>
    </row>
    <row r="44" spans="1:6" ht="15.95" customHeight="1" x14ac:dyDescent="0.15">
      <c r="A44" s="36"/>
      <c r="B44" s="86" t="s">
        <v>77</v>
      </c>
      <c r="C44" s="86"/>
      <c r="D44" s="86"/>
      <c r="E44" s="86"/>
      <c r="F44" s="42">
        <f>F30+F42</f>
        <v>0</v>
      </c>
    </row>
  </sheetData>
  <sheetProtection algorithmName="SHA-512" hashValue="ArcyDW6LRiu1LIzkG4FzlV2+WmeV1PVxcY6UuzD8Ct2bC1lNd8Wz9Q9Ryp8RCTP1U2kEglxjprJa1NYpzLb28w==" saltValue="QoF2C8r3mgDfwW4UQwhiSQ==" spinCount="100000" sheet="1" objects="1" scenarios="1"/>
  <mergeCells count="7">
    <mergeCell ref="B44:E44"/>
    <mergeCell ref="A2:F2"/>
    <mergeCell ref="A4:F4"/>
    <mergeCell ref="A5:F5"/>
    <mergeCell ref="B30:E30"/>
    <mergeCell ref="A32:F32"/>
    <mergeCell ref="B42:E42"/>
  </mergeCells>
  <pageMargins left="0.41" right="0.17" top="0.23" bottom="0.22" header="0.17" footer="0.2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F96E65-686D-4C2C-8577-F7536E301DCC}">
  <dimension ref="A1:C27"/>
  <sheetViews>
    <sheetView showGridLines="0" view="pageBreakPreview" zoomScaleNormal="100" zoomScaleSheetLayoutView="100" workbookViewId="0">
      <selection activeCell="B26" sqref="B26"/>
    </sheetView>
  </sheetViews>
  <sheetFormatPr defaultRowHeight="11.25" x14ac:dyDescent="0.15"/>
  <cols>
    <col min="1" max="1" width="53.375" customWidth="1"/>
    <col min="2" max="2" width="13.75" customWidth="1"/>
    <col min="3" max="3" width="9" customWidth="1"/>
    <col min="4" max="4" width="14.375" customWidth="1"/>
  </cols>
  <sheetData>
    <row r="1" spans="1:3" ht="24" customHeight="1" x14ac:dyDescent="0.15">
      <c r="A1" s="1" t="s">
        <v>0</v>
      </c>
      <c r="B1" s="2"/>
    </row>
    <row r="2" spans="1:3" ht="47.25" customHeight="1" x14ac:dyDescent="0.15">
      <c r="A2" s="73" t="s">
        <v>1</v>
      </c>
      <c r="B2" s="73"/>
      <c r="C2" s="73"/>
    </row>
    <row r="3" spans="1:3" x14ac:dyDescent="0.15">
      <c r="B3" s="30"/>
    </row>
    <row r="4" spans="1:3" x14ac:dyDescent="0.15">
      <c r="B4" s="30"/>
    </row>
    <row r="5" spans="1:3" x14ac:dyDescent="0.15">
      <c r="B5" s="30"/>
    </row>
    <row r="6" spans="1:3" ht="15" x14ac:dyDescent="0.2">
      <c r="A6" s="3" t="s">
        <v>78</v>
      </c>
      <c r="B6" s="3"/>
      <c r="C6" s="3"/>
    </row>
    <row r="7" spans="1:3" x14ac:dyDescent="0.15">
      <c r="B7" s="30"/>
    </row>
    <row r="8" spans="1:3" x14ac:dyDescent="0.15">
      <c r="B8" s="30"/>
    </row>
    <row r="9" spans="1:3" ht="17.25" customHeight="1" x14ac:dyDescent="0.15">
      <c r="A9" s="41" t="s">
        <v>79</v>
      </c>
      <c r="B9" s="41"/>
      <c r="C9" s="43"/>
    </row>
    <row r="10" spans="1:3" ht="17.25" customHeight="1" x14ac:dyDescent="0.15">
      <c r="A10" s="44" t="s">
        <v>80</v>
      </c>
      <c r="B10" s="38">
        <v>60</v>
      </c>
      <c r="C10" s="45"/>
    </row>
    <row r="11" spans="1:3" ht="17.25" customHeight="1" x14ac:dyDescent="0.15">
      <c r="A11" s="36" t="s">
        <v>81</v>
      </c>
      <c r="B11" s="38">
        <v>1</v>
      </c>
    </row>
    <row r="12" spans="1:3" ht="17.25" customHeight="1" x14ac:dyDescent="0.15">
      <c r="A12" s="36" t="s">
        <v>82</v>
      </c>
      <c r="B12" s="38">
        <v>5</v>
      </c>
    </row>
    <row r="13" spans="1:3" ht="17.25" customHeight="1" x14ac:dyDescent="0.15">
      <c r="A13" s="46" t="s">
        <v>83</v>
      </c>
      <c r="B13" s="39">
        <f>B10*((B11*Tarieven!$D$19)+(((Materialen!$F$44)*(B12))/100))</f>
        <v>0</v>
      </c>
    </row>
    <row r="14" spans="1:3" ht="17.25" customHeight="1" x14ac:dyDescent="0.15">
      <c r="B14" s="30"/>
    </row>
    <row r="15" spans="1:3" ht="17.25" customHeight="1" x14ac:dyDescent="0.15">
      <c r="A15" s="41" t="s">
        <v>84</v>
      </c>
      <c r="B15" s="38"/>
    </row>
    <row r="16" spans="1:3" ht="17.25" customHeight="1" x14ac:dyDescent="0.15">
      <c r="A16" s="36" t="s">
        <v>80</v>
      </c>
      <c r="B16" s="47">
        <v>30</v>
      </c>
    </row>
    <row r="17" spans="1:3" ht="17.25" customHeight="1" x14ac:dyDescent="0.15">
      <c r="A17" s="36" t="s">
        <v>81</v>
      </c>
      <c r="B17" s="38">
        <v>5</v>
      </c>
    </row>
    <row r="18" spans="1:3" ht="17.25" customHeight="1" x14ac:dyDescent="0.15">
      <c r="A18" s="36" t="s">
        <v>82</v>
      </c>
      <c r="B18" s="38">
        <v>25</v>
      </c>
    </row>
    <row r="19" spans="1:3" ht="17.25" customHeight="1" x14ac:dyDescent="0.15">
      <c r="A19" s="46" t="s">
        <v>85</v>
      </c>
      <c r="B19" s="39">
        <f>B16*((B17*Tarieven!$D$19)+(((Materialen!$F$44)*(B18))/100))</f>
        <v>0</v>
      </c>
    </row>
    <row r="20" spans="1:3" ht="17.25" customHeight="1" x14ac:dyDescent="0.15">
      <c r="B20" s="30"/>
    </row>
    <row r="21" spans="1:3" ht="17.25" customHeight="1" x14ac:dyDescent="0.15">
      <c r="A21" s="41" t="s">
        <v>86</v>
      </c>
      <c r="B21" s="38"/>
    </row>
    <row r="22" spans="1:3" ht="17.25" customHeight="1" x14ac:dyDescent="0.15">
      <c r="A22" s="36" t="s">
        <v>80</v>
      </c>
      <c r="B22" s="38">
        <v>15</v>
      </c>
    </row>
    <row r="23" spans="1:3" ht="17.25" customHeight="1" x14ac:dyDescent="0.15">
      <c r="A23" s="36" t="s">
        <v>81</v>
      </c>
      <c r="B23" s="38">
        <v>10</v>
      </c>
    </row>
    <row r="24" spans="1:3" ht="17.25" customHeight="1" x14ac:dyDescent="0.15">
      <c r="A24" s="36" t="s">
        <v>82</v>
      </c>
      <c r="B24" s="38">
        <v>50</v>
      </c>
    </row>
    <row r="25" spans="1:3" ht="17.25" customHeight="1" x14ac:dyDescent="0.15">
      <c r="A25" s="46" t="s">
        <v>87</v>
      </c>
      <c r="B25" s="39">
        <f>B22*((B23*Tarieven!$D$19)+(((Materialen!$F$44)*(B24))/100))</f>
        <v>0</v>
      </c>
    </row>
    <row r="26" spans="1:3" ht="17.25" customHeight="1" x14ac:dyDescent="0.15">
      <c r="B26" s="30"/>
    </row>
    <row r="27" spans="1:3" ht="17.25" customHeight="1" x14ac:dyDescent="0.15">
      <c r="A27" s="48" t="s">
        <v>88</v>
      </c>
      <c r="B27" s="49">
        <f>B13+B19+B25</f>
        <v>0</v>
      </c>
      <c r="C27" s="43"/>
    </row>
  </sheetData>
  <sheetProtection algorithmName="SHA-512" hashValue="cIGi+RRV2kbDlFEQ+FfHQCX3d4PXFfj1E5NRxUySgh7MOQOOyNOwqvq7o/E5ogJTV7WRN2wHm2Rmy9G5oCB3Vw==" saltValue="x+Ek7g0n2cVHV4tuHFvayA==" spinCount="100000" sheet="1" objects="1" scenarios="1"/>
  <mergeCells count="1">
    <mergeCell ref="A2:C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1</vt:i4>
      </vt:variant>
    </vt:vector>
  </HeadingPairs>
  <TitlesOfParts>
    <vt:vector size="5" baseType="lpstr">
      <vt:lpstr>Inschrijvingsprijs</vt:lpstr>
      <vt:lpstr>Tarieven</vt:lpstr>
      <vt:lpstr>Materialen</vt:lpstr>
      <vt:lpstr>Prijs fictief onderhoud</vt:lpstr>
      <vt:lpstr>Materialen!Afdrukbereik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Geert Mans</dc:creator>
  <cp:lastModifiedBy>Geert Mans</cp:lastModifiedBy>
  <cp:lastPrinted>2021-11-03T07:12:08Z</cp:lastPrinted>
  <dcterms:created xsi:type="dcterms:W3CDTF">2021-11-03T06:49:24Z</dcterms:created>
  <dcterms:modified xsi:type="dcterms:W3CDTF">2021-11-09T07:58:15Z</dcterms:modified>
</cp:coreProperties>
</file>