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4109\Desktop\Aanbesteding Liften, Automatische deuren en Blusmiddelen\"/>
    </mc:Choice>
  </mc:AlternateContent>
  <xr:revisionPtr revIDLastSave="0" documentId="13_ncr:1_{5B125E4E-9ED4-415A-B90A-388F067B2A94}" xr6:coauthVersionLast="47" xr6:coauthVersionMax="47" xr10:uidLastSave="{00000000-0000-0000-0000-000000000000}"/>
  <bookViews>
    <workbookView xWindow="-22050" yWindow="8100" windowWidth="15330" windowHeight="10890" xr2:uid="{329AA10C-95FF-4BA0-9D02-AB3B08EF99B3}"/>
  </bookViews>
  <sheets>
    <sheet name="1 - Preventief onderhoud" sheetId="1" r:id="rId1"/>
    <sheet name="2 - Correctief onderhoud" sheetId="11" r:id="rId2"/>
    <sheet name="Totalisatie + Ondertekening" sheetId="12" r:id="rId3"/>
  </sheets>
  <definedNames>
    <definedName name="_xlnm._FilterDatabase" localSheetId="0" hidden="1">'1 - Preventief onderhoud'!$A$7:$M$151</definedName>
    <definedName name="Deurlocatielijst">#REF!</definedName>
    <definedName name="Niet_in_OHC">#REF!</definedName>
    <definedName name="OHC_offertes">#REF!</definedName>
    <definedName name="Opzeggingen">#REF!</definedName>
    <definedName name="Resum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1" l="1"/>
  <c r="F17" i="11"/>
  <c r="E11" i="11"/>
  <c r="E14" i="11"/>
  <c r="F14" i="11" s="1"/>
  <c r="M141" i="1"/>
  <c r="E16" i="11"/>
  <c r="F16" i="11" s="1"/>
  <c r="E15" i="11"/>
  <c r="F15" i="11" s="1"/>
  <c r="E23" i="11"/>
  <c r="E22" i="11"/>
  <c r="E24" i="11" s="1"/>
  <c r="E10" i="11"/>
  <c r="E9" i="11"/>
  <c r="E8" i="11"/>
  <c r="E7" i="11"/>
  <c r="F18" i="11" l="1"/>
  <c r="C6" i="12" s="1"/>
  <c r="G144" i="1" l="1"/>
  <c r="G150" i="1"/>
  <c r="G149" i="1"/>
  <c r="G148" i="1"/>
  <c r="G147" i="1"/>
  <c r="G146" i="1"/>
  <c r="G145" i="1"/>
  <c r="G151" i="1" l="1"/>
  <c r="C5" i="12" s="1"/>
  <c r="C7" i="12" s="1"/>
</calcChain>
</file>

<file path=xl/sharedStrings.xml><?xml version="1.0" encoding="utf-8"?>
<sst xmlns="http://schemas.openxmlformats.org/spreadsheetml/2006/main" count="1125" uniqueCount="410">
  <si>
    <t>Bijlage 5B - Prijzenblad perceel 2</t>
  </si>
  <si>
    <t>Aanbesteding 'onderhoud liften, onderhoud automatische deuren en onderhoud blusmiddelen'</t>
  </si>
  <si>
    <t>Onderdeel 1 - Preventief onderhoud installaties</t>
  </si>
  <si>
    <t>Adres</t>
  </si>
  <si>
    <t>PC</t>
  </si>
  <si>
    <t>Plaats</t>
  </si>
  <si>
    <t>Automaatnr</t>
  </si>
  <si>
    <t>Type automaat</t>
  </si>
  <si>
    <t>Soort</t>
  </si>
  <si>
    <t>Locatie automaat</t>
  </si>
  <si>
    <t>Installatie datum</t>
  </si>
  <si>
    <t>Laatste OH datum</t>
  </si>
  <si>
    <t>Garantie tot</t>
  </si>
  <si>
    <t>Kosten preventief onderhoud excl. BTW
Per jaar:</t>
  </si>
  <si>
    <t>Van der Waalslaan 35</t>
  </si>
  <si>
    <t>7535 CN</t>
  </si>
  <si>
    <t>Enschede</t>
  </si>
  <si>
    <t>E.9170193-29</t>
  </si>
  <si>
    <t>Brandrolluik</t>
  </si>
  <si>
    <t>Special Door</t>
  </si>
  <si>
    <t>BG gang naar aula (Brinkman)</t>
  </si>
  <si>
    <t>E.9170193-30</t>
  </si>
  <si>
    <t>E.9170193-31</t>
  </si>
  <si>
    <t>E.9170193-32</t>
  </si>
  <si>
    <t>E.9170193-33</t>
  </si>
  <si>
    <t>Gang naar beneden</t>
  </si>
  <si>
    <t>E.9170193-34</t>
  </si>
  <si>
    <t>E.9170193-35</t>
  </si>
  <si>
    <t>Gang beneden</t>
  </si>
  <si>
    <t>E.9170193-36</t>
  </si>
  <si>
    <t>1e Verdieping links (Brinkman)</t>
  </si>
  <si>
    <t>E.9170193-37</t>
  </si>
  <si>
    <t>1e verdieping gang rechts</t>
  </si>
  <si>
    <t>E.9170193-38</t>
  </si>
  <si>
    <t>1e verdieping gang</t>
  </si>
  <si>
    <t>E.9170193-39</t>
  </si>
  <si>
    <t>1e Verdieping gordijn in gang rechts</t>
  </si>
  <si>
    <t>E.9170193-40</t>
  </si>
  <si>
    <t>1e Verdieping gordijn in gang links</t>
  </si>
  <si>
    <t>E.9170193-52</t>
  </si>
  <si>
    <t>1e verdieping gang (brandscherm)</t>
  </si>
  <si>
    <t>E.9170193-53</t>
  </si>
  <si>
    <t>1e verdieping rechts (brandscherm)</t>
  </si>
  <si>
    <t>E.9170193-54</t>
  </si>
  <si>
    <t>Fré Cohenstraat 10</t>
  </si>
  <si>
    <t>7556 PS</t>
  </si>
  <si>
    <t>Hengelo</t>
  </si>
  <si>
    <t>E.9191149-1</t>
  </si>
  <si>
    <t>Rolluik</t>
  </si>
  <si>
    <t>Divers</t>
  </si>
  <si>
    <t>Materiaalbergingen</t>
  </si>
  <si>
    <t>E.9191149-2</t>
  </si>
  <si>
    <t>E.9191149-3</t>
  </si>
  <si>
    <t>E.9191149-4</t>
  </si>
  <si>
    <t>Firescreen</t>
  </si>
  <si>
    <t>Draaideur Derden</t>
  </si>
  <si>
    <t>Brandscherm Fibershield BG</t>
  </si>
  <si>
    <t>E.9191149-5</t>
  </si>
  <si>
    <t>Brandscherm  Fibershield BG</t>
  </si>
  <si>
    <t>Carmel College Salland</t>
  </si>
  <si>
    <t>Florens Radewijnsstraat 6</t>
  </si>
  <si>
    <t>8101 BW</t>
  </si>
  <si>
    <t>Raalte</t>
  </si>
  <si>
    <t>E.9161073-52</t>
  </si>
  <si>
    <t>Ditec Welm</t>
  </si>
  <si>
    <t>Mindervalide entree</t>
  </si>
  <si>
    <t>E.9161073-54</t>
  </si>
  <si>
    <t>Overhead deur</t>
  </si>
  <si>
    <t>Overheaddeur</t>
  </si>
  <si>
    <t>Sporthal 2 toestelberging</t>
  </si>
  <si>
    <t>E.9200441-1</t>
  </si>
  <si>
    <t>Deur Sporthal</t>
  </si>
  <si>
    <t>E.9200441-2</t>
  </si>
  <si>
    <t>Hofstedelaan 4</t>
  </si>
  <si>
    <t>8101 AH</t>
  </si>
  <si>
    <t>E.9200441-3</t>
  </si>
  <si>
    <t>E.9200441-4</t>
  </si>
  <si>
    <t>Zwolsestraat 57</t>
  </si>
  <si>
    <t>8101 AB</t>
  </si>
  <si>
    <t>4180031-1</t>
  </si>
  <si>
    <t>DFA-127</t>
  </si>
  <si>
    <t>Draaideur</t>
  </si>
  <si>
    <t>E.9161073-56</t>
  </si>
  <si>
    <t>Crawford Overheaddeur</t>
  </si>
  <si>
    <t>Afdeling Groen (handbediend)</t>
  </si>
  <si>
    <t>Wendeling 59</t>
  </si>
  <si>
    <t>7824 TB</t>
  </si>
  <si>
    <t>Emmen</t>
  </si>
  <si>
    <t>E.9161073-1</t>
  </si>
  <si>
    <t>Dorma ED 200</t>
  </si>
  <si>
    <t>Hoofdingang buiten</t>
  </si>
  <si>
    <t>E.9161073-2</t>
  </si>
  <si>
    <t>Hoofdingang binnen</t>
  </si>
  <si>
    <t>E.9161073-3</t>
  </si>
  <si>
    <t>Heras Schuifpoort</t>
  </si>
  <si>
    <t>Schuifpoort</t>
  </si>
  <si>
    <t>Entree/Schoolplein</t>
  </si>
  <si>
    <t>E.9170193-68</t>
  </si>
  <si>
    <t>Receptie (Hoefnagels Jansen)</t>
  </si>
  <si>
    <t>E.9170193-69</t>
  </si>
  <si>
    <t>Hoefnagels Brandrolluik</t>
  </si>
  <si>
    <t>Kantine (brandscherm- Hoefnagels)</t>
  </si>
  <si>
    <t>Ludgerstraat 1</t>
  </si>
  <si>
    <t>7415 DV</t>
  </si>
  <si>
    <t>Deventer</t>
  </si>
  <si>
    <t>E.9161073-4</t>
  </si>
  <si>
    <t>Overheaddeur Craw</t>
  </si>
  <si>
    <t>Lokaal autotechniek</t>
  </si>
  <si>
    <t>E.9161073-5</t>
  </si>
  <si>
    <t>E.9161073-6</t>
  </si>
  <si>
    <t>Besam SDE</t>
  </si>
  <si>
    <t>ABC ingang plein</t>
  </si>
  <si>
    <t>Etty Hillesum Lyceum</t>
  </si>
  <si>
    <t>Storminkstraat 1</t>
  </si>
  <si>
    <t>7418 GH</t>
  </si>
  <si>
    <t>249177-3</t>
  </si>
  <si>
    <t>DTSA-16</t>
  </si>
  <si>
    <t>Dubbele Schuifdeur</t>
  </si>
  <si>
    <t>Deur 1e verdieping buitendeur</t>
  </si>
  <si>
    <t>4200649-1</t>
  </si>
  <si>
    <t>DTSA-20</t>
  </si>
  <si>
    <t>Entree buitendeur</t>
  </si>
  <si>
    <t>4200649-2</t>
  </si>
  <si>
    <t>Entree binnendeur</t>
  </si>
  <si>
    <t>Herman Boerhaavelaan 1</t>
  </si>
  <si>
    <t>7415 ES</t>
  </si>
  <si>
    <t>E.9161073-10</t>
  </si>
  <si>
    <t>Toegang fietskelder</t>
  </si>
  <si>
    <t>E.9161073-11</t>
  </si>
  <si>
    <t>Ditec Entrematic EM PSW250</t>
  </si>
  <si>
    <t>Invalide ingang</t>
  </si>
  <si>
    <t>Het Vlier 1</t>
  </si>
  <si>
    <t>7414 AR</t>
  </si>
  <si>
    <t>E.9161073-12</t>
  </si>
  <si>
    <t>Dorma ED 100</t>
  </si>
  <si>
    <t>Fietsenstalling</t>
  </si>
  <si>
    <t>E.9161073-13</t>
  </si>
  <si>
    <t>Novoferm overheaddeur</t>
  </si>
  <si>
    <t>Ontvangst goederen</t>
  </si>
  <si>
    <t>E.9161073-14</t>
  </si>
  <si>
    <t>Toilet 1e verdieping heren</t>
  </si>
  <si>
    <t>E.9200005-1</t>
  </si>
  <si>
    <t>Roldeur</t>
  </si>
  <si>
    <t>berging sporthal 1</t>
  </si>
  <si>
    <t>E.9200005-2</t>
  </si>
  <si>
    <t>berging bij het Rolluik sporthal</t>
  </si>
  <si>
    <t>E.9200030-1</t>
  </si>
  <si>
    <t>Toilet  1e verdieping dames</t>
  </si>
  <si>
    <t>E.9161073-8</t>
  </si>
  <si>
    <t>Dorma ES 200</t>
  </si>
  <si>
    <t>Hoofdentree buiten</t>
  </si>
  <si>
    <t>E.9161073-9</t>
  </si>
  <si>
    <t>Ingang Noord</t>
  </si>
  <si>
    <t>Het Hooghuis</t>
  </si>
  <si>
    <t>De Ruivert 5</t>
  </si>
  <si>
    <t>5342 CM</t>
  </si>
  <si>
    <t>Oss</t>
  </si>
  <si>
    <t>E.9170193-5</t>
  </si>
  <si>
    <t>Rolluik derden</t>
  </si>
  <si>
    <t>1e verdieping lokaal 110</t>
  </si>
  <si>
    <t>E.9170193-6</t>
  </si>
  <si>
    <t>1e verdieping lokaal 101</t>
  </si>
  <si>
    <t>E.9170193-7</t>
  </si>
  <si>
    <t>Alsta Nassau Overheaddeur</t>
  </si>
  <si>
    <t>Afdeling autotechniek (handbediend) (1)</t>
  </si>
  <si>
    <t>E.9170193-8</t>
  </si>
  <si>
    <t>Afdeling Metselen/bouwtechniek (Handbediend) Aldoorco deur</t>
  </si>
  <si>
    <t>E.9170193-9</t>
  </si>
  <si>
    <t>Afdeling Metaal (handbediend Hörmann)</t>
  </si>
  <si>
    <t>E.9170585-1</t>
  </si>
  <si>
    <t>Kantine E</t>
  </si>
  <si>
    <t>E.9170651-1</t>
  </si>
  <si>
    <t>Kantine</t>
  </si>
  <si>
    <t>E.9200074-1</t>
  </si>
  <si>
    <t>1e etage archief</t>
  </si>
  <si>
    <t>Mondriaanlaan 6</t>
  </si>
  <si>
    <t>5342 CN</t>
  </si>
  <si>
    <t>E.9161073-39</t>
  </si>
  <si>
    <t>Dorma ED 250</t>
  </si>
  <si>
    <t>Personeelsentree</t>
  </si>
  <si>
    <t>E.9170193-47</t>
  </si>
  <si>
    <t>Entree terrein</t>
  </si>
  <si>
    <t>E.9170193-48</t>
  </si>
  <si>
    <t>Gymzaal (GNS)</t>
  </si>
  <si>
    <t>E.9170193-49</t>
  </si>
  <si>
    <t>E.9170193-50</t>
  </si>
  <si>
    <t>Gymzaal (GNS) ( IR-42720)</t>
  </si>
  <si>
    <t>E.9170193-51</t>
  </si>
  <si>
    <t>Keuken (GNS)</t>
  </si>
  <si>
    <t>Euterpehof 20</t>
  </si>
  <si>
    <t>5342 CW</t>
  </si>
  <si>
    <t>E.9170193-14</t>
  </si>
  <si>
    <t>Autotechniek (Alpha door)</t>
  </si>
  <si>
    <t>E.9170193-15</t>
  </si>
  <si>
    <t>Locatie Groen</t>
  </si>
  <si>
    <t>E.9170193-16</t>
  </si>
  <si>
    <t>Materiaal opslag (Alpha deur)</t>
  </si>
  <si>
    <t>E.9170193-17</t>
  </si>
  <si>
    <t>Bouwtechniek</t>
  </si>
  <si>
    <t>E.9170193-18</t>
  </si>
  <si>
    <t>Machinale houtbewerking</t>
  </si>
  <si>
    <t>E.9170193-19</t>
  </si>
  <si>
    <t>Techniek lokaal 1</t>
  </si>
  <si>
    <t>E.9170193-20</t>
  </si>
  <si>
    <t>Houtbewerking</t>
  </si>
  <si>
    <t>E.9170193-21</t>
  </si>
  <si>
    <t>Techniek lokaal 2</t>
  </si>
  <si>
    <t>E.9170193-22</t>
  </si>
  <si>
    <t>Techniek 2 elektro</t>
  </si>
  <si>
    <t>E.9170193-24</t>
  </si>
  <si>
    <t>Kone Unidrive</t>
  </si>
  <si>
    <t>Enkele Schuifdeur</t>
  </si>
  <si>
    <t>Hoofdentree buitendeur</t>
  </si>
  <si>
    <t>E.9170634-1</t>
  </si>
  <si>
    <t>Hoofdentree binnendeur</t>
  </si>
  <si>
    <t>Lebuinuslaan 1</t>
  </si>
  <si>
    <t>7415 DM</t>
  </si>
  <si>
    <t>E.9161073-42</t>
  </si>
  <si>
    <t>Genius Mistral dubbelvleugelig Draaipoort</t>
  </si>
  <si>
    <t>Draaipoort</t>
  </si>
  <si>
    <t>Ingang plein</t>
  </si>
  <si>
    <t>Deken Hooijmansingel 1</t>
  </si>
  <si>
    <t>7141 EA</t>
  </si>
  <si>
    <t>Groenlo</t>
  </si>
  <si>
    <t>2200142-1</t>
  </si>
  <si>
    <t>DSTA-20</t>
  </si>
  <si>
    <t>518 Entree buitendeur leerlingeningang</t>
  </si>
  <si>
    <t>E.9180622-1</t>
  </si>
  <si>
    <t>Geze Slimdrive SL</t>
  </si>
  <si>
    <t>Bibliotheek Marianum</t>
  </si>
  <si>
    <t>E.9180622-2</t>
  </si>
  <si>
    <t>dr Ariensstraat 1</t>
  </si>
  <si>
    <t>7131 XM</t>
  </si>
  <si>
    <t>Lichtenvoorde</t>
  </si>
  <si>
    <t>E.9161073-17</t>
  </si>
  <si>
    <t>Afdeling autotechniek (17)</t>
  </si>
  <si>
    <t>E.9161073-18</t>
  </si>
  <si>
    <t>Afdeling autotechniek (18)</t>
  </si>
  <si>
    <t>E.9161073-19</t>
  </si>
  <si>
    <t>Afdeling Techniek (8)</t>
  </si>
  <si>
    <t>E.9161073-20</t>
  </si>
  <si>
    <t>Ditec dubbele schuifdeur</t>
  </si>
  <si>
    <t>hoofdingang</t>
  </si>
  <si>
    <t>E.9170637-1</t>
  </si>
  <si>
    <t>Metaal opslag (handbediend)</t>
  </si>
  <si>
    <t>dr Ariensstraat 3</t>
  </si>
  <si>
    <t>2180104-1</t>
  </si>
  <si>
    <t>ETSA-20-L</t>
  </si>
  <si>
    <t>Entree 3a</t>
  </si>
  <si>
    <t>E.9170115-659</t>
  </si>
  <si>
    <t>Besam SL 500-150</t>
  </si>
  <si>
    <t>Slot 31</t>
  </si>
  <si>
    <t>7608 ND</t>
  </si>
  <si>
    <t>Almelo</t>
  </si>
  <si>
    <t>E.9161073-22</t>
  </si>
  <si>
    <t>hoofdingang links</t>
  </si>
  <si>
    <t>E.9161073-23</t>
  </si>
  <si>
    <t>hoofdingang rechts</t>
  </si>
  <si>
    <t>E.9161073-24</t>
  </si>
  <si>
    <t>hoofdingang midden</t>
  </si>
  <si>
    <t>Vlierstraat 75</t>
  </si>
  <si>
    <t>7544 GG</t>
  </si>
  <si>
    <t>E.9170193-41</t>
  </si>
  <si>
    <t>Hout (OHD 1)</t>
  </si>
  <si>
    <t>E.9170193-42</t>
  </si>
  <si>
    <t>Groen (OHD 2)</t>
  </si>
  <si>
    <t>E.9170193-43</t>
  </si>
  <si>
    <t>Sector Economie (Deur type Prisma B45) (OHD 3)</t>
  </si>
  <si>
    <t>Oranjestraat 2</t>
  </si>
  <si>
    <t>7581 EX</t>
  </si>
  <si>
    <t>Losser</t>
  </si>
  <si>
    <t>E.9161073-51</t>
  </si>
  <si>
    <t>FAAC A140 Air H100-H140</t>
  </si>
  <si>
    <t>Dubbele Schuifdeur FAAC</t>
  </si>
  <si>
    <t>Buitendeur</t>
  </si>
  <si>
    <t>Twents Carmel College</t>
  </si>
  <si>
    <t>E.9170193-26</t>
  </si>
  <si>
    <t>Draaideur Automatisch</t>
  </si>
  <si>
    <t>Branddeur (controle)</t>
  </si>
  <si>
    <t>Potskampstraat 2</t>
  </si>
  <si>
    <t>7573 CC</t>
  </si>
  <si>
    <t>Oldenzaal</t>
  </si>
  <si>
    <t>E.9161073-25</t>
  </si>
  <si>
    <t>Tourniquet Handbediend</t>
  </si>
  <si>
    <t>Tourniquet</t>
  </si>
  <si>
    <t>Hoofdingang buitendeur</t>
  </si>
  <si>
    <t>E.9161073-26</t>
  </si>
  <si>
    <t>Besam UniSlide-2</t>
  </si>
  <si>
    <t>Entree buitendeur naar loopbrug</t>
  </si>
  <si>
    <t>E.9161073-27</t>
  </si>
  <si>
    <t>Besam UniSlide-1</t>
  </si>
  <si>
    <t>Buitendeur kelder bij trap</t>
  </si>
  <si>
    <t>E.9161073-28</t>
  </si>
  <si>
    <t>Binnendeur kelder bij personeelskamer</t>
  </si>
  <si>
    <t>E.9161073-30</t>
  </si>
  <si>
    <t>Deur keuken naar restaurant</t>
  </si>
  <si>
    <t>E.9161073-31</t>
  </si>
  <si>
    <t>Deur restaurant naar keuken</t>
  </si>
  <si>
    <t>E.9161073-32</t>
  </si>
  <si>
    <t>Afdeling autotechniek (Hormann)</t>
  </si>
  <si>
    <t>E.9161073-33</t>
  </si>
  <si>
    <t>E.9161073-34</t>
  </si>
  <si>
    <t>E.9161073-35</t>
  </si>
  <si>
    <t>E.9161073-36</t>
  </si>
  <si>
    <t>E.9161073-37</t>
  </si>
  <si>
    <t>Entree buitendeur restaurant</t>
  </si>
  <si>
    <t>E.9161073-38</t>
  </si>
  <si>
    <t>Entree binnendeur restaurant</t>
  </si>
  <si>
    <t>E.9161073-70</t>
  </si>
  <si>
    <t>Metselruimte (Hormann)</t>
  </si>
  <si>
    <t>Thijlaan 30</t>
  </si>
  <si>
    <t>7576 ZB</t>
  </si>
  <si>
    <t>4210116-1</t>
  </si>
  <si>
    <t>BG hoofdentree binnendeur</t>
  </si>
  <si>
    <t>4210116-2</t>
  </si>
  <si>
    <t>BG hoofdentree buitendeur</t>
  </si>
  <si>
    <t>E.9180476-1</t>
  </si>
  <si>
    <t>Catering Rookdeur (Heroal) (096613-003)</t>
  </si>
  <si>
    <t>E.9180767-1</t>
  </si>
  <si>
    <t>Rookdoek</t>
  </si>
  <si>
    <t>Ruimte bibliotheek (096613-001)</t>
  </si>
  <si>
    <t>E.9180767-2</t>
  </si>
  <si>
    <t>Branddeur</t>
  </si>
  <si>
    <t>Catering BG (096613-005)</t>
  </si>
  <si>
    <t>E.9180767-3</t>
  </si>
  <si>
    <t>Keuken/balie (096613-003) type heroal</t>
  </si>
  <si>
    <t>E.9180767-4</t>
  </si>
  <si>
    <t>Kantoor BG (096613-004)</t>
  </si>
  <si>
    <t>E.9180767-5</t>
  </si>
  <si>
    <t>Theater (096613-002)</t>
  </si>
  <si>
    <t>E.9180767-6</t>
  </si>
  <si>
    <t>Verkeersruimte 1e verdieping (096613-006)</t>
  </si>
  <si>
    <t>E.9180767-7</t>
  </si>
  <si>
    <t>Verkeersruimte 1e verdieping (096613-007)</t>
  </si>
  <si>
    <t>E.9180767-8</t>
  </si>
  <si>
    <t>Verkeersruimte 1e verdieping (096613-008)</t>
  </si>
  <si>
    <t>E.9180767-9</t>
  </si>
  <si>
    <t>Verkeersruimte 1e verdieping (096613-009)</t>
  </si>
  <si>
    <t>E.9180767-10</t>
  </si>
  <si>
    <t>Verkeersruimte 1e verdieping (096613-010)</t>
  </si>
  <si>
    <t>E.9180767-11</t>
  </si>
  <si>
    <t>Verkeersruimte 1e verdieping (096613-011)</t>
  </si>
  <si>
    <t>E.9180767-12</t>
  </si>
  <si>
    <t>Verkeersruimte 1e verdieping (096613-012)</t>
  </si>
  <si>
    <t>E.9180767-13</t>
  </si>
  <si>
    <t>2e verdieping (096613-013)</t>
  </si>
  <si>
    <t>E.9180767-14</t>
  </si>
  <si>
    <t>2e verdieping (096613-014)</t>
  </si>
  <si>
    <t>E.9180767-15</t>
  </si>
  <si>
    <t>Leerlingbegeleiding 2.20 (096613-015)</t>
  </si>
  <si>
    <t>E.9180767-16</t>
  </si>
  <si>
    <t>2e verdieping (096613-016)</t>
  </si>
  <si>
    <t>E.9180767-17</t>
  </si>
  <si>
    <t>2e verdieping (096613-017)</t>
  </si>
  <si>
    <t>E.9180767-18</t>
  </si>
  <si>
    <t>2e verdieping (096613-018)</t>
  </si>
  <si>
    <t>E.9180767-19</t>
  </si>
  <si>
    <t>2e verdieping (096613-019)</t>
  </si>
  <si>
    <t>E.9180767-20</t>
  </si>
  <si>
    <t>Verkeersruimte 2e verdieping (096613-020)</t>
  </si>
  <si>
    <t>E.9180767-21</t>
  </si>
  <si>
    <t>Verkeersruimte 2e verdieping (096613-021)</t>
  </si>
  <si>
    <t>E.9180767-22</t>
  </si>
  <si>
    <t>2e verdieping (096613-022)</t>
  </si>
  <si>
    <t>E.9161073-50</t>
  </si>
  <si>
    <t>Bouwafdeling</t>
  </si>
  <si>
    <r>
      <t xml:space="preserve">Overig preventief onderhoud - </t>
    </r>
    <r>
      <rPr>
        <sz val="11"/>
        <color theme="1"/>
        <rFont val="Arial"/>
        <family val="2"/>
      </rPr>
      <t>Hier kan Inschrijver eventuele</t>
    </r>
    <r>
      <rPr>
        <i/>
        <sz val="11"/>
        <color theme="1"/>
        <rFont val="Arial"/>
        <family val="2"/>
      </rPr>
      <t xml:space="preserve"> kosten kwijt die zij niet kwijt kan boven bovenstaande installatie-onderdelen. Uitgangspunt is dat alle werkzaamheden conform wet-/regelgeving en het Programma van Eisen zijn opgenomen binnen het preventieve onderhoud. Inschrijver kan geen andere kosten in rekening brengen. </t>
    </r>
  </si>
  <si>
    <t>Omschrijving</t>
  </si>
  <si>
    <t>Aantal</t>
  </si>
  <si>
    <t>Totaal (excl. BTW):</t>
  </si>
  <si>
    <t>Subtotaal overig:</t>
  </si>
  <si>
    <t>Uurtarieven</t>
  </si>
  <si>
    <t>Functie</t>
  </si>
  <si>
    <t>Uurtarief (excl. BTW):</t>
  </si>
  <si>
    <t>Fictief aantal uren:</t>
  </si>
  <si>
    <t>Totaal (excl. BTW)</t>
  </si>
  <si>
    <t>Projectleider</t>
  </si>
  <si>
    <t>Werkvoorbereider</t>
  </si>
  <si>
    <t>Servicemonteur</t>
  </si>
  <si>
    <t>Hulpmonteur (junior)</t>
  </si>
  <si>
    <t>Subtotaal uurtarieven:</t>
  </si>
  <si>
    <t>Opslagpercentage (100% + opslag)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</si>
  <si>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</si>
  <si>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</si>
  <si>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</si>
  <si>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</si>
  <si>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</si>
  <si>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Materiaal</t>
  </si>
  <si>
    <t>Onderdeel</t>
  </si>
  <si>
    <t>Opslagpercentage</t>
  </si>
  <si>
    <t>Fictieve inkoopkosten materiaal</t>
  </si>
  <si>
    <t xml:space="preserve">Opslagpercentage op basis van inkooptarief (tot € 1.000,-) </t>
  </si>
  <si>
    <t xml:space="preserve">Opslagpercentage op basis van inkooptarief (vanaf € 1.000,-) </t>
  </si>
  <si>
    <t>Subtotaal materiaal:</t>
  </si>
  <si>
    <t>Totaal preventief onderhoud</t>
  </si>
  <si>
    <t>Totaal correctief onderhoud</t>
  </si>
  <si>
    <t xml:space="preserve">Inschrijfsom: </t>
  </si>
  <si>
    <t>Naam inschrijver:</t>
  </si>
  <si>
    <t>Naam ondertekenaar:</t>
  </si>
  <si>
    <t>Functie:</t>
  </si>
  <si>
    <t>Datum:</t>
  </si>
  <si>
    <t>Handtekening:</t>
  </si>
  <si>
    <t>Naam instelling</t>
  </si>
  <si>
    <t>Uurtarief servicemonteur:</t>
  </si>
  <si>
    <t>Kosten per jaar (per stuk)
excl. BTW</t>
  </si>
  <si>
    <t>Bonhoeffer College</t>
  </si>
  <si>
    <t>Scholengroep Carmel Hengelo</t>
  </si>
  <si>
    <t>Carmelcollege Emmen</t>
  </si>
  <si>
    <t>Marianum</t>
  </si>
  <si>
    <t>Canisius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</si>
</sst>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 applyAlignment="1">
      <alignment wrapText="1"/>
    </xf>
    <xf numFmtId="44" fontId="2" fillId="4" borderId="1" xfId="1" applyFont="1" applyFill="1" applyBorder="1"/>
    <xf numFmtId="0" fontId="2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4" fontId="4" fillId="0" borderId="0" xfId="0" applyNumberFormat="1" applyFont="1"/>
    <xf numFmtId="9" fontId="2" fillId="3" borderId="1" xfId="2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2" fillId="4" borderId="1" xfId="0" applyNumberFormat="1" applyFont="1" applyFill="1" applyBorder="1"/>
    <xf numFmtId="44" fontId="4" fillId="0" borderId="0" xfId="1" applyFont="1"/>
    <xf numFmtId="0" fontId="8" fillId="0" borderId="0" xfId="0" applyFont="1"/>
    <xf numFmtId="44" fontId="2" fillId="3" borderId="1" xfId="1" applyFont="1" applyFill="1" applyBorder="1"/>
    <xf numFmtId="44" fontId="2" fillId="0" borderId="0" xfId="1" applyFont="1"/>
    <xf numFmtId="0" fontId="9" fillId="5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7" fillId="6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/>
    </xf>
    <xf numFmtId="44" fontId="13" fillId="7" borderId="1" xfId="0" applyNumberFormat="1" applyFont="1" applyFill="1" applyBorder="1"/>
    <xf numFmtId="0" fontId="12" fillId="8" borderId="1" xfId="0" applyFont="1" applyFill="1" applyBorder="1"/>
    <xf numFmtId="44" fontId="4" fillId="4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2</xdr:row>
      <xdr:rowOff>13607</xdr:rowOff>
    </xdr:from>
    <xdr:to>
      <xdr:col>12</xdr:col>
      <xdr:colOff>1068741</xdr:colOff>
      <xdr:row>4</xdr:row>
      <xdr:rowOff>26942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0C78851-AAFB-4A51-ABD9-BB5A917C02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0" y="462643"/>
          <a:ext cx="2101123" cy="489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686297</xdr:colOff>
      <xdr:row>1</xdr:row>
      <xdr:rowOff>93109</xdr:rowOff>
    </xdr:from>
    <xdr:to>
      <xdr:col>9</xdr:col>
      <xdr:colOff>377523</xdr:colOff>
      <xdr:row>5</xdr:row>
      <xdr:rowOff>63788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0D323CD-D211-47CD-94F9-EEBE9381A4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883" y="277040"/>
          <a:ext cx="3605082" cy="828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M151"/>
  <sheetViews>
    <sheetView showGridLines="0" tabSelected="1" topLeftCell="B97" zoomScale="65" zoomScaleNormal="59" workbookViewId="0">
      <selection activeCell="D115" sqref="D115"/>
    </sheetView>
  </sheetViews>
  <sheetFormatPr defaultColWidth="8.85546875" defaultRowHeight="14.25" x14ac:dyDescent="0.2"/>
  <cols>
    <col min="1" max="1" width="5.140625" style="2" customWidth="1"/>
    <col min="2" max="2" width="46.85546875" style="2" customWidth="1"/>
    <col min="3" max="3" width="34.42578125" style="12" customWidth="1"/>
    <col min="4" max="4" width="16.140625" style="2" customWidth="1"/>
    <col min="5" max="5" width="19.140625" style="2" customWidth="1"/>
    <col min="6" max="6" width="30.28515625" style="12" customWidth="1"/>
    <col min="7" max="7" width="28.140625" style="12" customWidth="1"/>
    <col min="8" max="8" width="22.28515625" style="12" customWidth="1"/>
    <col min="9" max="9" width="54.28515625" style="2" customWidth="1"/>
    <col min="10" max="10" width="20.28515625" style="2" customWidth="1"/>
    <col min="11" max="11" width="18.140625" style="2" customWidth="1"/>
    <col min="12" max="12" width="25.5703125" style="12" customWidth="1"/>
    <col min="13" max="13" width="24.140625" style="2" customWidth="1"/>
    <col min="14" max="16384" width="8.85546875" style="2"/>
  </cols>
  <sheetData>
    <row r="1" spans="1:13" ht="15" x14ac:dyDescent="0.25">
      <c r="A1" s="1"/>
    </row>
    <row r="2" spans="1:13" ht="21" customHeight="1" x14ac:dyDescent="0.3">
      <c r="B2" s="4" t="s">
        <v>0</v>
      </c>
      <c r="D2" s="12"/>
      <c r="G2" s="2"/>
    </row>
    <row r="3" spans="1:13" ht="18" customHeight="1" x14ac:dyDescent="0.2">
      <c r="B3" s="3" t="s">
        <v>1</v>
      </c>
      <c r="D3" s="12"/>
      <c r="G3" s="2"/>
    </row>
    <row r="4" spans="1:13" ht="19.899999999999999" customHeight="1" x14ac:dyDescent="0.2">
      <c r="B4" s="3"/>
      <c r="D4" s="12"/>
      <c r="G4" s="2"/>
    </row>
    <row r="6" spans="1:13" ht="18" x14ac:dyDescent="0.25">
      <c r="B6" s="5" t="s">
        <v>2</v>
      </c>
    </row>
    <row r="7" spans="1:13" ht="47.45" customHeight="1" x14ac:dyDescent="0.25">
      <c r="B7" s="32" t="s">
        <v>402</v>
      </c>
      <c r="C7" s="32" t="s">
        <v>3</v>
      </c>
      <c r="D7" s="32" t="s">
        <v>4</v>
      </c>
      <c r="E7" s="31" t="s">
        <v>5</v>
      </c>
      <c r="F7" s="32" t="s">
        <v>6</v>
      </c>
      <c r="G7" s="32" t="s">
        <v>7</v>
      </c>
      <c r="H7" s="32" t="s">
        <v>8</v>
      </c>
      <c r="I7" s="32" t="s">
        <v>9</v>
      </c>
      <c r="J7" s="32" t="s">
        <v>10</v>
      </c>
      <c r="K7" s="32" t="s">
        <v>11</v>
      </c>
      <c r="L7" s="32" t="s">
        <v>12</v>
      </c>
      <c r="M7" s="8" t="s">
        <v>13</v>
      </c>
    </row>
    <row r="8" spans="1:13" x14ac:dyDescent="0.2">
      <c r="B8" s="23" t="s">
        <v>405</v>
      </c>
      <c r="C8" s="23" t="s">
        <v>14</v>
      </c>
      <c r="D8" s="23" t="s">
        <v>15</v>
      </c>
      <c r="E8" s="22" t="s">
        <v>16</v>
      </c>
      <c r="F8" s="23" t="s">
        <v>17</v>
      </c>
      <c r="G8" s="23" t="s">
        <v>18</v>
      </c>
      <c r="H8" s="23" t="s">
        <v>19</v>
      </c>
      <c r="I8" s="23" t="s">
        <v>20</v>
      </c>
      <c r="J8" s="24">
        <v>29221</v>
      </c>
      <c r="K8" s="24">
        <v>44144</v>
      </c>
      <c r="L8" s="24"/>
      <c r="M8" s="19">
        <v>0</v>
      </c>
    </row>
    <row r="9" spans="1:13" x14ac:dyDescent="0.2">
      <c r="B9" s="23" t="s">
        <v>405</v>
      </c>
      <c r="C9" s="23" t="s">
        <v>14</v>
      </c>
      <c r="D9" s="23" t="s">
        <v>15</v>
      </c>
      <c r="E9" s="22" t="s">
        <v>16</v>
      </c>
      <c r="F9" s="23" t="s">
        <v>21</v>
      </c>
      <c r="G9" s="23" t="s">
        <v>18</v>
      </c>
      <c r="H9" s="23" t="s">
        <v>19</v>
      </c>
      <c r="I9" s="23" t="s">
        <v>20</v>
      </c>
      <c r="J9" s="24">
        <v>29221</v>
      </c>
      <c r="K9" s="24">
        <v>44144</v>
      </c>
      <c r="L9" s="24"/>
      <c r="M9" s="19">
        <v>0</v>
      </c>
    </row>
    <row r="10" spans="1:13" x14ac:dyDescent="0.2">
      <c r="B10" s="23" t="s">
        <v>405</v>
      </c>
      <c r="C10" s="23" t="s">
        <v>14</v>
      </c>
      <c r="D10" s="23" t="s">
        <v>15</v>
      </c>
      <c r="E10" s="22" t="s">
        <v>16</v>
      </c>
      <c r="F10" s="23" t="s">
        <v>22</v>
      </c>
      <c r="G10" s="23" t="s">
        <v>18</v>
      </c>
      <c r="H10" s="23" t="s">
        <v>19</v>
      </c>
      <c r="I10" s="23" t="s">
        <v>20</v>
      </c>
      <c r="J10" s="24">
        <v>29221</v>
      </c>
      <c r="K10" s="24">
        <v>44144</v>
      </c>
      <c r="L10" s="24"/>
      <c r="M10" s="19">
        <v>0</v>
      </c>
    </row>
    <row r="11" spans="1:13" x14ac:dyDescent="0.2">
      <c r="B11" s="23" t="s">
        <v>405</v>
      </c>
      <c r="C11" s="23" t="s">
        <v>14</v>
      </c>
      <c r="D11" s="23" t="s">
        <v>15</v>
      </c>
      <c r="E11" s="22" t="s">
        <v>16</v>
      </c>
      <c r="F11" s="10" t="s">
        <v>23</v>
      </c>
      <c r="G11" s="10" t="s">
        <v>18</v>
      </c>
      <c r="H11" s="10" t="s">
        <v>19</v>
      </c>
      <c r="I11" s="10" t="s">
        <v>20</v>
      </c>
      <c r="J11" s="33">
        <v>29221</v>
      </c>
      <c r="K11" s="33">
        <v>44144</v>
      </c>
      <c r="L11" s="33"/>
      <c r="M11" s="19">
        <v>0</v>
      </c>
    </row>
    <row r="12" spans="1:13" x14ac:dyDescent="0.2">
      <c r="B12" s="23" t="s">
        <v>405</v>
      </c>
      <c r="C12" s="23" t="s">
        <v>14</v>
      </c>
      <c r="D12" s="23" t="s">
        <v>15</v>
      </c>
      <c r="E12" s="22" t="s">
        <v>16</v>
      </c>
      <c r="F12" s="10" t="s">
        <v>24</v>
      </c>
      <c r="G12" s="23" t="s">
        <v>18</v>
      </c>
      <c r="H12" s="10" t="s">
        <v>19</v>
      </c>
      <c r="I12" s="10" t="s">
        <v>25</v>
      </c>
      <c r="J12" s="24">
        <v>29221</v>
      </c>
      <c r="K12" s="33">
        <v>44144</v>
      </c>
      <c r="L12" s="24"/>
      <c r="M12" s="19">
        <v>0</v>
      </c>
    </row>
    <row r="13" spans="1:13" x14ac:dyDescent="0.2">
      <c r="B13" s="23" t="s">
        <v>405</v>
      </c>
      <c r="C13" s="23" t="s">
        <v>14</v>
      </c>
      <c r="D13" s="23" t="s">
        <v>15</v>
      </c>
      <c r="E13" s="22" t="s">
        <v>16</v>
      </c>
      <c r="F13" s="10" t="s">
        <v>26</v>
      </c>
      <c r="G13" s="23" t="s">
        <v>18</v>
      </c>
      <c r="H13" s="10" t="s">
        <v>19</v>
      </c>
      <c r="I13" s="10" t="s">
        <v>25</v>
      </c>
      <c r="J13" s="24">
        <v>29221</v>
      </c>
      <c r="K13" s="33">
        <v>44144</v>
      </c>
      <c r="L13" s="24"/>
      <c r="M13" s="19">
        <v>0</v>
      </c>
    </row>
    <row r="14" spans="1:13" x14ac:dyDescent="0.2">
      <c r="B14" s="23" t="s">
        <v>405</v>
      </c>
      <c r="C14" s="23" t="s">
        <v>14</v>
      </c>
      <c r="D14" s="23" t="s">
        <v>15</v>
      </c>
      <c r="E14" s="22" t="s">
        <v>16</v>
      </c>
      <c r="F14" s="23" t="s">
        <v>27</v>
      </c>
      <c r="G14" s="23" t="s">
        <v>18</v>
      </c>
      <c r="H14" s="23" t="s">
        <v>19</v>
      </c>
      <c r="I14" s="23" t="s">
        <v>28</v>
      </c>
      <c r="J14" s="24">
        <v>29221</v>
      </c>
      <c r="K14" s="24">
        <v>44144</v>
      </c>
      <c r="L14" s="24"/>
      <c r="M14" s="19">
        <v>0</v>
      </c>
    </row>
    <row r="15" spans="1:13" x14ac:dyDescent="0.2">
      <c r="B15" s="23" t="s">
        <v>405</v>
      </c>
      <c r="C15" s="23" t="s">
        <v>14</v>
      </c>
      <c r="D15" s="23" t="s">
        <v>15</v>
      </c>
      <c r="E15" s="22" t="s">
        <v>16</v>
      </c>
      <c r="F15" s="23" t="s">
        <v>29</v>
      </c>
      <c r="G15" s="23" t="s">
        <v>18</v>
      </c>
      <c r="H15" s="23" t="s">
        <v>19</v>
      </c>
      <c r="I15" s="23" t="s">
        <v>30</v>
      </c>
      <c r="J15" s="24">
        <v>29221</v>
      </c>
      <c r="K15" s="24">
        <v>44144</v>
      </c>
      <c r="L15" s="24"/>
      <c r="M15" s="19">
        <v>0</v>
      </c>
    </row>
    <row r="16" spans="1:13" x14ac:dyDescent="0.2">
      <c r="B16" s="23" t="s">
        <v>405</v>
      </c>
      <c r="C16" s="23" t="s">
        <v>14</v>
      </c>
      <c r="D16" s="23" t="s">
        <v>15</v>
      </c>
      <c r="E16" s="22" t="s">
        <v>16</v>
      </c>
      <c r="F16" s="23" t="s">
        <v>31</v>
      </c>
      <c r="G16" s="23" t="s">
        <v>18</v>
      </c>
      <c r="H16" s="23" t="s">
        <v>19</v>
      </c>
      <c r="I16" s="23" t="s">
        <v>32</v>
      </c>
      <c r="J16" s="24">
        <v>29221</v>
      </c>
      <c r="K16" s="24">
        <v>44144</v>
      </c>
      <c r="L16" s="24"/>
      <c r="M16" s="19">
        <v>0</v>
      </c>
    </row>
    <row r="17" spans="2:13" x14ac:dyDescent="0.2">
      <c r="B17" s="23" t="s">
        <v>405</v>
      </c>
      <c r="C17" s="23" t="s">
        <v>14</v>
      </c>
      <c r="D17" s="23" t="s">
        <v>15</v>
      </c>
      <c r="E17" s="22" t="s">
        <v>16</v>
      </c>
      <c r="F17" s="23" t="s">
        <v>33</v>
      </c>
      <c r="G17" s="23" t="s">
        <v>18</v>
      </c>
      <c r="H17" s="23" t="s">
        <v>19</v>
      </c>
      <c r="I17" s="23" t="s">
        <v>34</v>
      </c>
      <c r="J17" s="24">
        <v>29221</v>
      </c>
      <c r="K17" s="24">
        <v>44144</v>
      </c>
      <c r="L17" s="24"/>
      <c r="M17" s="19">
        <v>0</v>
      </c>
    </row>
    <row r="18" spans="2:13" x14ac:dyDescent="0.2">
      <c r="B18" s="23" t="s">
        <v>405</v>
      </c>
      <c r="C18" s="23" t="s">
        <v>14</v>
      </c>
      <c r="D18" s="23" t="s">
        <v>15</v>
      </c>
      <c r="E18" s="22" t="s">
        <v>16</v>
      </c>
      <c r="F18" s="10" t="s">
        <v>35</v>
      </c>
      <c r="G18" s="10" t="s">
        <v>18</v>
      </c>
      <c r="H18" s="10" t="s">
        <v>19</v>
      </c>
      <c r="I18" s="10" t="s">
        <v>36</v>
      </c>
      <c r="J18" s="33">
        <v>29221</v>
      </c>
      <c r="K18" s="33">
        <v>44144</v>
      </c>
      <c r="L18" s="33"/>
      <c r="M18" s="19">
        <v>0</v>
      </c>
    </row>
    <row r="19" spans="2:13" x14ac:dyDescent="0.2">
      <c r="B19" s="23" t="s">
        <v>405</v>
      </c>
      <c r="C19" s="23" t="s">
        <v>14</v>
      </c>
      <c r="D19" s="23" t="s">
        <v>15</v>
      </c>
      <c r="E19" s="22" t="s">
        <v>16</v>
      </c>
      <c r="F19" s="10" t="s">
        <v>37</v>
      </c>
      <c r="G19" s="23" t="s">
        <v>18</v>
      </c>
      <c r="H19" s="10" t="s">
        <v>19</v>
      </c>
      <c r="I19" s="10" t="s">
        <v>38</v>
      </c>
      <c r="J19" s="24">
        <v>29221</v>
      </c>
      <c r="K19" s="33">
        <v>44144</v>
      </c>
      <c r="L19" s="24"/>
      <c r="M19" s="19">
        <v>0</v>
      </c>
    </row>
    <row r="20" spans="2:13" x14ac:dyDescent="0.2">
      <c r="B20" s="23" t="s">
        <v>405</v>
      </c>
      <c r="C20" s="23" t="s">
        <v>14</v>
      </c>
      <c r="D20" s="23" t="s">
        <v>15</v>
      </c>
      <c r="E20" s="22" t="s">
        <v>16</v>
      </c>
      <c r="F20" s="10" t="s">
        <v>39</v>
      </c>
      <c r="G20" s="23" t="s">
        <v>18</v>
      </c>
      <c r="H20" s="10" t="s">
        <v>19</v>
      </c>
      <c r="I20" s="10" t="s">
        <v>40</v>
      </c>
      <c r="J20" s="24">
        <v>29221</v>
      </c>
      <c r="K20" s="33">
        <v>44144</v>
      </c>
      <c r="L20" s="24"/>
      <c r="M20" s="19">
        <v>0</v>
      </c>
    </row>
    <row r="21" spans="2:13" x14ac:dyDescent="0.2">
      <c r="B21" s="23" t="s">
        <v>405</v>
      </c>
      <c r="C21" s="23" t="s">
        <v>14</v>
      </c>
      <c r="D21" s="23" t="s">
        <v>15</v>
      </c>
      <c r="E21" s="22" t="s">
        <v>16</v>
      </c>
      <c r="F21" s="23" t="s">
        <v>41</v>
      </c>
      <c r="G21" s="23" t="s">
        <v>18</v>
      </c>
      <c r="H21" s="23" t="s">
        <v>19</v>
      </c>
      <c r="I21" s="23" t="s">
        <v>42</v>
      </c>
      <c r="J21" s="24">
        <v>29221</v>
      </c>
      <c r="K21" s="24">
        <v>44144</v>
      </c>
      <c r="L21" s="24"/>
      <c r="M21" s="19">
        <v>0</v>
      </c>
    </row>
    <row r="22" spans="2:13" x14ac:dyDescent="0.2">
      <c r="B22" s="23" t="s">
        <v>405</v>
      </c>
      <c r="C22" s="23" t="s">
        <v>14</v>
      </c>
      <c r="D22" s="23" t="s">
        <v>15</v>
      </c>
      <c r="E22" s="22" t="s">
        <v>16</v>
      </c>
      <c r="F22" s="23" t="s">
        <v>43</v>
      </c>
      <c r="G22" s="23" t="s">
        <v>18</v>
      </c>
      <c r="H22" s="23" t="s">
        <v>19</v>
      </c>
      <c r="I22" s="23" t="s">
        <v>42</v>
      </c>
      <c r="J22" s="24">
        <v>29221</v>
      </c>
      <c r="K22" s="24">
        <v>44144</v>
      </c>
      <c r="L22" s="24"/>
      <c r="M22" s="19">
        <v>0</v>
      </c>
    </row>
    <row r="23" spans="2:13" x14ac:dyDescent="0.2">
      <c r="B23" s="23" t="s">
        <v>406</v>
      </c>
      <c r="C23" s="23" t="s">
        <v>44</v>
      </c>
      <c r="D23" s="23" t="s">
        <v>45</v>
      </c>
      <c r="E23" s="22" t="s">
        <v>46</v>
      </c>
      <c r="F23" s="23" t="s">
        <v>47</v>
      </c>
      <c r="G23" s="23" t="s">
        <v>48</v>
      </c>
      <c r="H23" s="23" t="s">
        <v>49</v>
      </c>
      <c r="I23" s="23" t="s">
        <v>50</v>
      </c>
      <c r="J23" s="24">
        <v>29221</v>
      </c>
      <c r="K23" s="24">
        <v>44148</v>
      </c>
      <c r="L23" s="24"/>
      <c r="M23" s="19">
        <v>0</v>
      </c>
    </row>
    <row r="24" spans="2:13" x14ac:dyDescent="0.2">
      <c r="B24" s="23" t="s">
        <v>406</v>
      </c>
      <c r="C24" s="23" t="s">
        <v>44</v>
      </c>
      <c r="D24" s="23" t="s">
        <v>45</v>
      </c>
      <c r="E24" s="22" t="s">
        <v>46</v>
      </c>
      <c r="F24" s="23" t="s">
        <v>51</v>
      </c>
      <c r="G24" s="23" t="s">
        <v>48</v>
      </c>
      <c r="H24" s="23" t="s">
        <v>49</v>
      </c>
      <c r="I24" s="23" t="s">
        <v>50</v>
      </c>
      <c r="J24" s="24">
        <v>29221</v>
      </c>
      <c r="K24" s="24">
        <v>44148</v>
      </c>
      <c r="L24" s="24"/>
      <c r="M24" s="19">
        <v>0</v>
      </c>
    </row>
    <row r="25" spans="2:13" x14ac:dyDescent="0.2">
      <c r="B25" s="23" t="s">
        <v>406</v>
      </c>
      <c r="C25" s="23" t="s">
        <v>44</v>
      </c>
      <c r="D25" s="23" t="s">
        <v>45</v>
      </c>
      <c r="E25" s="22" t="s">
        <v>46</v>
      </c>
      <c r="F25" s="10" t="s">
        <v>52</v>
      </c>
      <c r="G25" s="10" t="s">
        <v>48</v>
      </c>
      <c r="H25" s="10" t="s">
        <v>49</v>
      </c>
      <c r="I25" s="10" t="s">
        <v>50</v>
      </c>
      <c r="J25" s="33">
        <v>29221</v>
      </c>
      <c r="K25" s="33">
        <v>44148</v>
      </c>
      <c r="L25" s="33"/>
      <c r="M25" s="19">
        <v>0</v>
      </c>
    </row>
    <row r="26" spans="2:13" x14ac:dyDescent="0.2">
      <c r="B26" s="23" t="s">
        <v>406</v>
      </c>
      <c r="C26" s="23" t="s">
        <v>44</v>
      </c>
      <c r="D26" s="23" t="s">
        <v>45</v>
      </c>
      <c r="E26" s="22" t="s">
        <v>46</v>
      </c>
      <c r="F26" s="10" t="s">
        <v>53</v>
      </c>
      <c r="G26" s="23" t="s">
        <v>54</v>
      </c>
      <c r="H26" s="10" t="s">
        <v>55</v>
      </c>
      <c r="I26" s="10" t="s">
        <v>56</v>
      </c>
      <c r="J26" s="24">
        <v>29221</v>
      </c>
      <c r="K26" s="33">
        <v>44148</v>
      </c>
      <c r="L26" s="24"/>
      <c r="M26" s="19">
        <v>0</v>
      </c>
    </row>
    <row r="27" spans="2:13" x14ac:dyDescent="0.2">
      <c r="B27" s="23" t="s">
        <v>406</v>
      </c>
      <c r="C27" s="23" t="s">
        <v>44</v>
      </c>
      <c r="D27" s="23" t="s">
        <v>45</v>
      </c>
      <c r="E27" s="22" t="s">
        <v>46</v>
      </c>
      <c r="F27" s="10" t="s">
        <v>57</v>
      </c>
      <c r="G27" s="23" t="s">
        <v>54</v>
      </c>
      <c r="H27" s="10" t="s">
        <v>55</v>
      </c>
      <c r="I27" s="10" t="s">
        <v>58</v>
      </c>
      <c r="J27" s="24">
        <v>29221</v>
      </c>
      <c r="K27" s="33">
        <v>44148</v>
      </c>
      <c r="L27" s="24"/>
      <c r="M27" s="19">
        <v>0</v>
      </c>
    </row>
    <row r="28" spans="2:13" x14ac:dyDescent="0.2">
      <c r="B28" s="23" t="s">
        <v>59</v>
      </c>
      <c r="C28" s="23" t="s">
        <v>60</v>
      </c>
      <c r="D28" s="23" t="s">
        <v>61</v>
      </c>
      <c r="E28" s="22" t="s">
        <v>62</v>
      </c>
      <c r="F28" s="23" t="s">
        <v>63</v>
      </c>
      <c r="G28" s="23" t="s">
        <v>64</v>
      </c>
      <c r="H28" s="23" t="s">
        <v>55</v>
      </c>
      <c r="I28" s="23" t="s">
        <v>65</v>
      </c>
      <c r="J28" s="24">
        <v>40179</v>
      </c>
      <c r="K28" s="24">
        <v>44133</v>
      </c>
      <c r="L28" s="24"/>
      <c r="M28" s="19">
        <v>0</v>
      </c>
    </row>
    <row r="29" spans="2:13" x14ac:dyDescent="0.2">
      <c r="B29" s="23" t="s">
        <v>59</v>
      </c>
      <c r="C29" s="23" t="s">
        <v>60</v>
      </c>
      <c r="D29" s="23" t="s">
        <v>61</v>
      </c>
      <c r="E29" s="22" t="s">
        <v>62</v>
      </c>
      <c r="F29" s="23" t="s">
        <v>66</v>
      </c>
      <c r="G29" s="23" t="s">
        <v>67</v>
      </c>
      <c r="H29" s="23" t="s">
        <v>68</v>
      </c>
      <c r="I29" s="23" t="s">
        <v>69</v>
      </c>
      <c r="J29" s="24">
        <v>29221</v>
      </c>
      <c r="K29" s="24">
        <v>44133</v>
      </c>
      <c r="L29" s="24"/>
      <c r="M29" s="19">
        <v>0</v>
      </c>
    </row>
    <row r="30" spans="2:13" x14ac:dyDescent="0.2">
      <c r="B30" s="23" t="s">
        <v>59</v>
      </c>
      <c r="C30" s="23" t="s">
        <v>60</v>
      </c>
      <c r="D30" s="23" t="s">
        <v>61</v>
      </c>
      <c r="E30" s="22" t="s">
        <v>62</v>
      </c>
      <c r="F30" s="23" t="s">
        <v>70</v>
      </c>
      <c r="G30" s="23" t="s">
        <v>67</v>
      </c>
      <c r="H30" s="23" t="s">
        <v>68</v>
      </c>
      <c r="I30" s="23" t="s">
        <v>71</v>
      </c>
      <c r="J30" s="24">
        <v>29221</v>
      </c>
      <c r="K30" s="24">
        <v>44133</v>
      </c>
      <c r="L30" s="24"/>
      <c r="M30" s="19">
        <v>0</v>
      </c>
    </row>
    <row r="31" spans="2:13" x14ac:dyDescent="0.2">
      <c r="B31" s="23" t="s">
        <v>59</v>
      </c>
      <c r="C31" s="23" t="s">
        <v>60</v>
      </c>
      <c r="D31" s="23" t="s">
        <v>61</v>
      </c>
      <c r="E31" s="22" t="s">
        <v>62</v>
      </c>
      <c r="F31" s="23" t="s">
        <v>72</v>
      </c>
      <c r="G31" s="23" t="s">
        <v>67</v>
      </c>
      <c r="H31" s="23" t="s">
        <v>68</v>
      </c>
      <c r="I31" s="23" t="s">
        <v>71</v>
      </c>
      <c r="J31" s="24">
        <v>29221</v>
      </c>
      <c r="K31" s="24">
        <v>44133</v>
      </c>
      <c r="L31" s="24"/>
      <c r="M31" s="19">
        <v>0</v>
      </c>
    </row>
    <row r="32" spans="2:13" x14ac:dyDescent="0.2">
      <c r="B32" s="10" t="s">
        <v>59</v>
      </c>
      <c r="C32" s="23" t="s">
        <v>73</v>
      </c>
      <c r="D32" s="23" t="s">
        <v>74</v>
      </c>
      <c r="E32" s="22" t="s">
        <v>62</v>
      </c>
      <c r="F32" s="10" t="s">
        <v>75</v>
      </c>
      <c r="G32" s="10" t="s">
        <v>67</v>
      </c>
      <c r="H32" s="10" t="s">
        <v>68</v>
      </c>
      <c r="I32" s="10" t="s">
        <v>71</v>
      </c>
      <c r="J32" s="33">
        <v>29221</v>
      </c>
      <c r="K32" s="33"/>
      <c r="L32" s="33"/>
      <c r="M32" s="19">
        <v>0</v>
      </c>
    </row>
    <row r="33" spans="2:13" x14ac:dyDescent="0.2">
      <c r="B33" s="10" t="s">
        <v>59</v>
      </c>
      <c r="C33" s="23" t="s">
        <v>73</v>
      </c>
      <c r="D33" s="23" t="s">
        <v>74</v>
      </c>
      <c r="E33" s="22" t="s">
        <v>62</v>
      </c>
      <c r="F33" s="10" t="s">
        <v>76</v>
      </c>
      <c r="G33" s="23" t="s">
        <v>67</v>
      </c>
      <c r="H33" s="10" t="s">
        <v>68</v>
      </c>
      <c r="I33" s="10" t="s">
        <v>71</v>
      </c>
      <c r="J33" s="24">
        <v>29221</v>
      </c>
      <c r="K33" s="33"/>
      <c r="L33" s="24"/>
      <c r="M33" s="19">
        <v>0</v>
      </c>
    </row>
    <row r="34" spans="2:13" x14ac:dyDescent="0.2">
      <c r="B34" s="10" t="s">
        <v>59</v>
      </c>
      <c r="C34" s="23" t="s">
        <v>77</v>
      </c>
      <c r="D34" s="23" t="s">
        <v>78</v>
      </c>
      <c r="E34" s="22" t="s">
        <v>62</v>
      </c>
      <c r="F34" s="10" t="s">
        <v>79</v>
      </c>
      <c r="G34" s="23" t="s">
        <v>80</v>
      </c>
      <c r="H34" s="10" t="s">
        <v>81</v>
      </c>
      <c r="I34" s="10" t="s">
        <v>65</v>
      </c>
      <c r="J34" s="24">
        <v>43153</v>
      </c>
      <c r="K34" s="33">
        <v>44133</v>
      </c>
      <c r="L34" s="24">
        <v>44248</v>
      </c>
      <c r="M34" s="19">
        <v>0</v>
      </c>
    </row>
    <row r="35" spans="2:13" x14ac:dyDescent="0.2">
      <c r="B35" s="23" t="s">
        <v>59</v>
      </c>
      <c r="C35" s="23" t="s">
        <v>77</v>
      </c>
      <c r="D35" s="23" t="s">
        <v>78</v>
      </c>
      <c r="E35" s="22" t="s">
        <v>62</v>
      </c>
      <c r="F35" s="23" t="s">
        <v>82</v>
      </c>
      <c r="G35" s="23" t="s">
        <v>83</v>
      </c>
      <c r="H35" s="23" t="s">
        <v>49</v>
      </c>
      <c r="I35" s="23" t="s">
        <v>84</v>
      </c>
      <c r="J35" s="24">
        <v>29221</v>
      </c>
      <c r="K35" s="24">
        <v>44133</v>
      </c>
      <c r="L35" s="24"/>
      <c r="M35" s="19">
        <v>0</v>
      </c>
    </row>
    <row r="36" spans="2:13" x14ac:dyDescent="0.2">
      <c r="B36" s="23" t="s">
        <v>407</v>
      </c>
      <c r="C36" s="23" t="s">
        <v>85</v>
      </c>
      <c r="D36" s="23" t="s">
        <v>86</v>
      </c>
      <c r="E36" s="22" t="s">
        <v>87</v>
      </c>
      <c r="F36" s="23" t="s">
        <v>88</v>
      </c>
      <c r="G36" s="23" t="s">
        <v>89</v>
      </c>
      <c r="H36" s="23" t="s">
        <v>55</v>
      </c>
      <c r="I36" s="23" t="s">
        <v>90</v>
      </c>
      <c r="J36" s="24">
        <v>37622</v>
      </c>
      <c r="K36" s="24">
        <v>44307</v>
      </c>
      <c r="L36" s="24"/>
      <c r="M36" s="19">
        <v>0</v>
      </c>
    </row>
    <row r="37" spans="2:13" x14ac:dyDescent="0.2">
      <c r="B37" s="23" t="s">
        <v>407</v>
      </c>
      <c r="C37" s="23" t="s">
        <v>85</v>
      </c>
      <c r="D37" s="23" t="s">
        <v>86</v>
      </c>
      <c r="E37" s="22" t="s">
        <v>87</v>
      </c>
      <c r="F37" s="23" t="s">
        <v>91</v>
      </c>
      <c r="G37" s="23" t="s">
        <v>89</v>
      </c>
      <c r="H37" s="23" t="s">
        <v>55</v>
      </c>
      <c r="I37" s="23" t="s">
        <v>92</v>
      </c>
      <c r="J37" s="24">
        <v>37622</v>
      </c>
      <c r="K37" s="24">
        <v>44307</v>
      </c>
      <c r="L37" s="24"/>
      <c r="M37" s="19">
        <v>0</v>
      </c>
    </row>
    <row r="38" spans="2:13" x14ac:dyDescent="0.2">
      <c r="B38" s="23" t="s">
        <v>407</v>
      </c>
      <c r="C38" s="23" t="s">
        <v>85</v>
      </c>
      <c r="D38" s="23" t="s">
        <v>86</v>
      </c>
      <c r="E38" s="22" t="s">
        <v>87</v>
      </c>
      <c r="F38" s="10" t="s">
        <v>93</v>
      </c>
      <c r="G38" s="10" t="s">
        <v>94</v>
      </c>
      <c r="H38" s="10" t="s">
        <v>95</v>
      </c>
      <c r="I38" s="10" t="s">
        <v>96</v>
      </c>
      <c r="J38" s="33">
        <v>29221</v>
      </c>
      <c r="K38" s="33">
        <v>44134</v>
      </c>
      <c r="L38" s="33"/>
      <c r="M38" s="19">
        <v>0</v>
      </c>
    </row>
    <row r="39" spans="2:13" x14ac:dyDescent="0.2">
      <c r="B39" s="23" t="s">
        <v>407</v>
      </c>
      <c r="C39" s="23" t="s">
        <v>85</v>
      </c>
      <c r="D39" s="23" t="s">
        <v>86</v>
      </c>
      <c r="E39" s="22" t="s">
        <v>87</v>
      </c>
      <c r="F39" s="10" t="s">
        <v>97</v>
      </c>
      <c r="G39" s="23" t="s">
        <v>54</v>
      </c>
      <c r="H39" s="10" t="s">
        <v>55</v>
      </c>
      <c r="I39" s="10" t="s">
        <v>98</v>
      </c>
      <c r="J39" s="24">
        <v>29221</v>
      </c>
      <c r="K39" s="33">
        <v>44134</v>
      </c>
      <c r="L39" s="24"/>
      <c r="M39" s="19">
        <v>0</v>
      </c>
    </row>
    <row r="40" spans="2:13" x14ac:dyDescent="0.2">
      <c r="B40" s="23" t="s">
        <v>407</v>
      </c>
      <c r="C40" s="23" t="s">
        <v>85</v>
      </c>
      <c r="D40" s="23" t="s">
        <v>86</v>
      </c>
      <c r="E40" s="22" t="s">
        <v>87</v>
      </c>
      <c r="F40" s="10" t="s">
        <v>99</v>
      </c>
      <c r="G40" s="23" t="s">
        <v>100</v>
      </c>
      <c r="H40" s="10" t="s">
        <v>19</v>
      </c>
      <c r="I40" s="10" t="s">
        <v>101</v>
      </c>
      <c r="J40" s="24">
        <v>29221</v>
      </c>
      <c r="K40" s="33">
        <v>44134</v>
      </c>
      <c r="L40" s="24"/>
      <c r="M40" s="19">
        <v>0</v>
      </c>
    </row>
    <row r="41" spans="2:13" x14ac:dyDescent="0.2">
      <c r="B41" s="23" t="s">
        <v>112</v>
      </c>
      <c r="C41" s="23" t="s">
        <v>102</v>
      </c>
      <c r="D41" s="23" t="s">
        <v>103</v>
      </c>
      <c r="E41" s="22" t="s">
        <v>104</v>
      </c>
      <c r="F41" s="23" t="s">
        <v>105</v>
      </c>
      <c r="G41" s="23" t="s">
        <v>106</v>
      </c>
      <c r="H41" s="23" t="s">
        <v>68</v>
      </c>
      <c r="I41" s="23" t="s">
        <v>107</v>
      </c>
      <c r="J41" s="24">
        <v>29221</v>
      </c>
      <c r="K41" s="24">
        <v>44169</v>
      </c>
      <c r="L41" s="24"/>
      <c r="M41" s="19">
        <v>0</v>
      </c>
    </row>
    <row r="42" spans="2:13" x14ac:dyDescent="0.2">
      <c r="B42" s="23" t="s">
        <v>112</v>
      </c>
      <c r="C42" s="23" t="s">
        <v>102</v>
      </c>
      <c r="D42" s="23" t="s">
        <v>103</v>
      </c>
      <c r="E42" s="22" t="s">
        <v>104</v>
      </c>
      <c r="F42" s="23" t="s">
        <v>108</v>
      </c>
      <c r="G42" s="23" t="s">
        <v>106</v>
      </c>
      <c r="H42" s="23" t="s">
        <v>68</v>
      </c>
      <c r="I42" s="23" t="s">
        <v>107</v>
      </c>
      <c r="J42" s="24">
        <v>29221</v>
      </c>
      <c r="K42" s="24">
        <v>44169</v>
      </c>
      <c r="L42" s="24"/>
      <c r="M42" s="19">
        <v>0</v>
      </c>
    </row>
    <row r="43" spans="2:13" x14ac:dyDescent="0.2">
      <c r="B43" s="23" t="s">
        <v>112</v>
      </c>
      <c r="C43" s="23" t="s">
        <v>102</v>
      </c>
      <c r="D43" s="23" t="s">
        <v>103</v>
      </c>
      <c r="E43" s="22" t="s">
        <v>104</v>
      </c>
      <c r="F43" s="23" t="s">
        <v>109</v>
      </c>
      <c r="G43" s="23" t="s">
        <v>110</v>
      </c>
      <c r="H43" s="23" t="s">
        <v>55</v>
      </c>
      <c r="I43" s="23" t="s">
        <v>111</v>
      </c>
      <c r="J43" s="24">
        <v>35431</v>
      </c>
      <c r="K43" s="24">
        <v>44200</v>
      </c>
      <c r="L43" s="24"/>
      <c r="M43" s="19">
        <v>0</v>
      </c>
    </row>
    <row r="44" spans="2:13" x14ac:dyDescent="0.2">
      <c r="B44" s="23" t="s">
        <v>112</v>
      </c>
      <c r="C44" s="23" t="s">
        <v>113</v>
      </c>
      <c r="D44" s="23" t="s">
        <v>114</v>
      </c>
      <c r="E44" s="22" t="s">
        <v>104</v>
      </c>
      <c r="F44" s="10" t="s">
        <v>115</v>
      </c>
      <c r="G44" s="10" t="s">
        <v>116</v>
      </c>
      <c r="H44" s="10" t="s">
        <v>117</v>
      </c>
      <c r="I44" s="10" t="s">
        <v>118</v>
      </c>
      <c r="J44" s="33">
        <v>38296</v>
      </c>
      <c r="K44" s="33">
        <v>43963</v>
      </c>
      <c r="L44" s="33"/>
      <c r="M44" s="19">
        <v>0</v>
      </c>
    </row>
    <row r="45" spans="2:13" x14ac:dyDescent="0.2">
      <c r="B45" s="23" t="s">
        <v>112</v>
      </c>
      <c r="C45" s="23" t="s">
        <v>113</v>
      </c>
      <c r="D45" s="23" t="s">
        <v>114</v>
      </c>
      <c r="E45" s="22" t="s">
        <v>104</v>
      </c>
      <c r="F45" s="10" t="s">
        <v>119</v>
      </c>
      <c r="G45" s="23" t="s">
        <v>120</v>
      </c>
      <c r="H45" s="10" t="s">
        <v>117</v>
      </c>
      <c r="I45" s="10" t="s">
        <v>121</v>
      </c>
      <c r="J45" s="24">
        <v>44120</v>
      </c>
      <c r="K45" s="33">
        <v>43963</v>
      </c>
      <c r="L45" s="24">
        <v>45215</v>
      </c>
      <c r="M45" s="19">
        <v>0</v>
      </c>
    </row>
    <row r="46" spans="2:13" x14ac:dyDescent="0.2">
      <c r="B46" s="23" t="s">
        <v>112</v>
      </c>
      <c r="C46" s="23" t="s">
        <v>113</v>
      </c>
      <c r="D46" s="23" t="s">
        <v>114</v>
      </c>
      <c r="E46" s="22" t="s">
        <v>104</v>
      </c>
      <c r="F46" s="10" t="s">
        <v>122</v>
      </c>
      <c r="G46" s="23" t="s">
        <v>120</v>
      </c>
      <c r="H46" s="10" t="s">
        <v>117</v>
      </c>
      <c r="I46" s="10" t="s">
        <v>123</v>
      </c>
      <c r="J46" s="24">
        <v>44120</v>
      </c>
      <c r="K46" s="33">
        <v>43963</v>
      </c>
      <c r="L46" s="24">
        <v>45215</v>
      </c>
      <c r="M46" s="19">
        <v>0</v>
      </c>
    </row>
    <row r="47" spans="2:13" x14ac:dyDescent="0.2">
      <c r="B47" s="23" t="s">
        <v>112</v>
      </c>
      <c r="C47" s="23" t="s">
        <v>124</v>
      </c>
      <c r="D47" s="23" t="s">
        <v>125</v>
      </c>
      <c r="E47" s="22" t="s">
        <v>104</v>
      </c>
      <c r="F47" s="23" t="s">
        <v>126</v>
      </c>
      <c r="G47" s="23" t="s">
        <v>67</v>
      </c>
      <c r="H47" s="23" t="s">
        <v>68</v>
      </c>
      <c r="I47" s="23" t="s">
        <v>127</v>
      </c>
      <c r="J47" s="24">
        <v>39814</v>
      </c>
      <c r="K47" s="24">
        <v>44169</v>
      </c>
      <c r="L47" s="24"/>
      <c r="M47" s="19">
        <v>0</v>
      </c>
    </row>
    <row r="48" spans="2:13" x14ac:dyDescent="0.2">
      <c r="B48" s="23" t="s">
        <v>112</v>
      </c>
      <c r="C48" s="23" t="s">
        <v>124</v>
      </c>
      <c r="D48" s="23" t="s">
        <v>125</v>
      </c>
      <c r="E48" s="22" t="s">
        <v>104</v>
      </c>
      <c r="F48" s="23" t="s">
        <v>128</v>
      </c>
      <c r="G48" s="23" t="s">
        <v>129</v>
      </c>
      <c r="H48" s="23" t="s">
        <v>81</v>
      </c>
      <c r="I48" s="23" t="s">
        <v>130</v>
      </c>
      <c r="J48" s="24">
        <v>42370</v>
      </c>
      <c r="K48" s="24">
        <v>44214</v>
      </c>
      <c r="L48" s="24"/>
      <c r="M48" s="19">
        <v>0</v>
      </c>
    </row>
    <row r="49" spans="2:13" x14ac:dyDescent="0.2">
      <c r="B49" s="23" t="s">
        <v>112</v>
      </c>
      <c r="C49" s="23" t="s">
        <v>131</v>
      </c>
      <c r="D49" s="23" t="s">
        <v>132</v>
      </c>
      <c r="E49" s="22" t="s">
        <v>104</v>
      </c>
      <c r="F49" s="23" t="s">
        <v>133</v>
      </c>
      <c r="G49" s="23" t="s">
        <v>134</v>
      </c>
      <c r="H49" s="23" t="s">
        <v>55</v>
      </c>
      <c r="I49" s="23" t="s">
        <v>135</v>
      </c>
      <c r="J49" s="24">
        <v>35431</v>
      </c>
      <c r="K49" s="24">
        <v>44200</v>
      </c>
      <c r="L49" s="24"/>
      <c r="M49" s="19">
        <v>0</v>
      </c>
    </row>
    <row r="50" spans="2:13" x14ac:dyDescent="0.2">
      <c r="B50" s="23" t="s">
        <v>112</v>
      </c>
      <c r="C50" s="23" t="s">
        <v>131</v>
      </c>
      <c r="D50" s="23" t="s">
        <v>132</v>
      </c>
      <c r="E50" s="22" t="s">
        <v>104</v>
      </c>
      <c r="F50" s="23" t="s">
        <v>136</v>
      </c>
      <c r="G50" s="23" t="s">
        <v>137</v>
      </c>
      <c r="H50" s="23" t="s">
        <v>49</v>
      </c>
      <c r="I50" s="23" t="s">
        <v>138</v>
      </c>
      <c r="J50" s="24">
        <v>40179</v>
      </c>
      <c r="K50" s="24">
        <v>44169</v>
      </c>
      <c r="L50" s="24"/>
      <c r="M50" s="19">
        <v>0</v>
      </c>
    </row>
    <row r="51" spans="2:13" x14ac:dyDescent="0.2">
      <c r="B51" s="23" t="s">
        <v>112</v>
      </c>
      <c r="C51" s="23" t="s">
        <v>131</v>
      </c>
      <c r="D51" s="23" t="s">
        <v>132</v>
      </c>
      <c r="E51" s="22" t="s">
        <v>104</v>
      </c>
      <c r="F51" s="10" t="s">
        <v>139</v>
      </c>
      <c r="G51" s="10" t="s">
        <v>129</v>
      </c>
      <c r="H51" s="10" t="s">
        <v>81</v>
      </c>
      <c r="I51" s="10" t="s">
        <v>140</v>
      </c>
      <c r="J51" s="33">
        <v>42370</v>
      </c>
      <c r="K51" s="33">
        <v>44200</v>
      </c>
      <c r="L51" s="33"/>
      <c r="M51" s="19">
        <v>0</v>
      </c>
    </row>
    <row r="52" spans="2:13" x14ac:dyDescent="0.2">
      <c r="B52" s="23" t="s">
        <v>112</v>
      </c>
      <c r="C52" s="23" t="s">
        <v>131</v>
      </c>
      <c r="D52" s="23" t="s">
        <v>132</v>
      </c>
      <c r="E52" s="22" t="s">
        <v>104</v>
      </c>
      <c r="F52" s="10" t="s">
        <v>141</v>
      </c>
      <c r="G52" s="23" t="s">
        <v>142</v>
      </c>
      <c r="H52" s="10" t="s">
        <v>142</v>
      </c>
      <c r="I52" s="10" t="s">
        <v>143</v>
      </c>
      <c r="J52" s="24">
        <v>29221</v>
      </c>
      <c r="K52" s="33">
        <v>44169</v>
      </c>
      <c r="L52" s="24"/>
      <c r="M52" s="19">
        <v>0</v>
      </c>
    </row>
    <row r="53" spans="2:13" x14ac:dyDescent="0.2">
      <c r="B53" s="23" t="s">
        <v>112</v>
      </c>
      <c r="C53" s="23" t="s">
        <v>131</v>
      </c>
      <c r="D53" s="23" t="s">
        <v>132</v>
      </c>
      <c r="E53" s="22" t="s">
        <v>104</v>
      </c>
      <c r="F53" s="10" t="s">
        <v>144</v>
      </c>
      <c r="G53" s="23" t="s">
        <v>142</v>
      </c>
      <c r="H53" s="10" t="s">
        <v>142</v>
      </c>
      <c r="I53" s="10" t="s">
        <v>145</v>
      </c>
      <c r="J53" s="24">
        <v>29221</v>
      </c>
      <c r="K53" s="33">
        <v>44169</v>
      </c>
      <c r="L53" s="24"/>
      <c r="M53" s="19">
        <v>0</v>
      </c>
    </row>
    <row r="54" spans="2:13" x14ac:dyDescent="0.2">
      <c r="B54" s="23" t="s">
        <v>112</v>
      </c>
      <c r="C54" s="23" t="s">
        <v>131</v>
      </c>
      <c r="D54" s="23" t="s">
        <v>132</v>
      </c>
      <c r="E54" s="22" t="s">
        <v>104</v>
      </c>
      <c r="F54" s="23" t="s">
        <v>146</v>
      </c>
      <c r="G54" s="23" t="s">
        <v>129</v>
      </c>
      <c r="H54" s="23" t="s">
        <v>81</v>
      </c>
      <c r="I54" s="23" t="s">
        <v>147</v>
      </c>
      <c r="J54" s="24">
        <v>29221</v>
      </c>
      <c r="K54" s="24">
        <v>44200</v>
      </c>
      <c r="L54" s="24"/>
      <c r="M54" s="19">
        <v>0</v>
      </c>
    </row>
    <row r="55" spans="2:13" x14ac:dyDescent="0.2">
      <c r="B55" s="23" t="s">
        <v>59</v>
      </c>
      <c r="C55" s="23" t="s">
        <v>73</v>
      </c>
      <c r="D55" s="23" t="s">
        <v>74</v>
      </c>
      <c r="E55" s="22" t="s">
        <v>62</v>
      </c>
      <c r="F55" s="23" t="s">
        <v>148</v>
      </c>
      <c r="G55" s="23" t="s">
        <v>149</v>
      </c>
      <c r="H55" s="23" t="s">
        <v>117</v>
      </c>
      <c r="I55" s="23" t="s">
        <v>150</v>
      </c>
      <c r="J55" s="24">
        <v>42278</v>
      </c>
      <c r="K55" s="24">
        <v>44133</v>
      </c>
      <c r="L55" s="24"/>
      <c r="M55" s="19">
        <v>0</v>
      </c>
    </row>
    <row r="56" spans="2:13" x14ac:dyDescent="0.2">
      <c r="B56" s="23" t="s">
        <v>59</v>
      </c>
      <c r="C56" s="23" t="s">
        <v>73</v>
      </c>
      <c r="D56" s="23" t="s">
        <v>74</v>
      </c>
      <c r="E56" s="22" t="s">
        <v>62</v>
      </c>
      <c r="F56" s="23" t="s">
        <v>151</v>
      </c>
      <c r="G56" s="23" t="s">
        <v>149</v>
      </c>
      <c r="H56" s="23" t="s">
        <v>117</v>
      </c>
      <c r="I56" s="23" t="s">
        <v>152</v>
      </c>
      <c r="J56" s="24">
        <v>42278</v>
      </c>
      <c r="K56" s="24">
        <v>44133</v>
      </c>
      <c r="L56" s="24"/>
      <c r="M56" s="19">
        <v>0</v>
      </c>
    </row>
    <row r="57" spans="2:13" x14ac:dyDescent="0.2">
      <c r="B57" s="23" t="s">
        <v>153</v>
      </c>
      <c r="C57" s="23" t="s">
        <v>154</v>
      </c>
      <c r="D57" s="23" t="s">
        <v>155</v>
      </c>
      <c r="E57" s="22" t="s">
        <v>156</v>
      </c>
      <c r="F57" s="23" t="s">
        <v>157</v>
      </c>
      <c r="G57" s="23" t="s">
        <v>158</v>
      </c>
      <c r="H57" s="23" t="s">
        <v>49</v>
      </c>
      <c r="I57" s="23" t="s">
        <v>159</v>
      </c>
      <c r="J57" s="24">
        <v>29221</v>
      </c>
      <c r="K57" s="24">
        <v>44193</v>
      </c>
      <c r="L57" s="24"/>
      <c r="M57" s="19">
        <v>0</v>
      </c>
    </row>
    <row r="58" spans="2:13" x14ac:dyDescent="0.2">
      <c r="B58" s="23" t="s">
        <v>153</v>
      </c>
      <c r="C58" s="23" t="s">
        <v>154</v>
      </c>
      <c r="D58" s="23" t="s">
        <v>155</v>
      </c>
      <c r="E58" s="22" t="s">
        <v>156</v>
      </c>
      <c r="F58" s="23" t="s">
        <v>160</v>
      </c>
      <c r="G58" s="23" t="s">
        <v>158</v>
      </c>
      <c r="H58" s="23" t="s">
        <v>49</v>
      </c>
      <c r="I58" s="23" t="s">
        <v>161</v>
      </c>
      <c r="J58" s="24">
        <v>29221</v>
      </c>
      <c r="K58" s="24">
        <v>44193</v>
      </c>
      <c r="L58" s="24"/>
      <c r="M58" s="19">
        <v>0</v>
      </c>
    </row>
    <row r="59" spans="2:13" x14ac:dyDescent="0.2">
      <c r="B59" s="23" t="s">
        <v>153</v>
      </c>
      <c r="C59" s="23" t="s">
        <v>154</v>
      </c>
      <c r="D59" s="23" t="s">
        <v>155</v>
      </c>
      <c r="E59" s="22" t="s">
        <v>156</v>
      </c>
      <c r="F59" s="23" t="s">
        <v>162</v>
      </c>
      <c r="G59" s="23" t="s">
        <v>163</v>
      </c>
      <c r="H59" s="23" t="s">
        <v>68</v>
      </c>
      <c r="I59" s="23" t="s">
        <v>164</v>
      </c>
      <c r="J59" s="24">
        <v>29221</v>
      </c>
      <c r="K59" s="24">
        <v>44193</v>
      </c>
      <c r="L59" s="24"/>
      <c r="M59" s="19">
        <v>0</v>
      </c>
    </row>
    <row r="60" spans="2:13" x14ac:dyDescent="0.2">
      <c r="B60" s="10" t="s">
        <v>153</v>
      </c>
      <c r="C60" s="23" t="s">
        <v>154</v>
      </c>
      <c r="D60" s="23" t="s">
        <v>155</v>
      </c>
      <c r="E60" s="22" t="s">
        <v>156</v>
      </c>
      <c r="F60" s="10" t="s">
        <v>165</v>
      </c>
      <c r="G60" s="10" t="s">
        <v>68</v>
      </c>
      <c r="H60" s="10" t="s">
        <v>68</v>
      </c>
      <c r="I60" s="10" t="s">
        <v>166</v>
      </c>
      <c r="J60" s="33">
        <v>37257</v>
      </c>
      <c r="K60" s="33">
        <v>44193</v>
      </c>
      <c r="L60" s="33"/>
      <c r="M60" s="19">
        <v>0</v>
      </c>
    </row>
    <row r="61" spans="2:13" x14ac:dyDescent="0.2">
      <c r="B61" s="10" t="s">
        <v>153</v>
      </c>
      <c r="C61" s="23" t="s">
        <v>154</v>
      </c>
      <c r="D61" s="23" t="s">
        <v>155</v>
      </c>
      <c r="E61" s="22" t="s">
        <v>156</v>
      </c>
      <c r="F61" s="10" t="s">
        <v>167</v>
      </c>
      <c r="G61" s="23" t="s">
        <v>68</v>
      </c>
      <c r="H61" s="10" t="s">
        <v>68</v>
      </c>
      <c r="I61" s="10" t="s">
        <v>168</v>
      </c>
      <c r="J61" s="24">
        <v>29221</v>
      </c>
      <c r="K61" s="33">
        <v>44193</v>
      </c>
      <c r="L61" s="24"/>
      <c r="M61" s="19">
        <v>0</v>
      </c>
    </row>
    <row r="62" spans="2:13" x14ac:dyDescent="0.2">
      <c r="B62" s="10" t="s">
        <v>153</v>
      </c>
      <c r="C62" s="23" t="s">
        <v>154</v>
      </c>
      <c r="D62" s="23" t="s">
        <v>155</v>
      </c>
      <c r="E62" s="22" t="s">
        <v>156</v>
      </c>
      <c r="F62" s="10" t="s">
        <v>169</v>
      </c>
      <c r="G62" s="23" t="s">
        <v>158</v>
      </c>
      <c r="H62" s="10" t="s">
        <v>49</v>
      </c>
      <c r="I62" s="10" t="s">
        <v>170</v>
      </c>
      <c r="J62" s="24">
        <v>29221</v>
      </c>
      <c r="K62" s="33">
        <v>44193</v>
      </c>
      <c r="L62" s="24"/>
      <c r="M62" s="19">
        <v>0</v>
      </c>
    </row>
    <row r="63" spans="2:13" x14ac:dyDescent="0.2">
      <c r="B63" s="23" t="s">
        <v>153</v>
      </c>
      <c r="C63" s="23" t="s">
        <v>154</v>
      </c>
      <c r="D63" s="23" t="s">
        <v>155</v>
      </c>
      <c r="E63" s="22" t="s">
        <v>156</v>
      </c>
      <c r="F63" s="23" t="s">
        <v>171</v>
      </c>
      <c r="G63" s="23" t="s">
        <v>158</v>
      </c>
      <c r="H63" s="23" t="s">
        <v>49</v>
      </c>
      <c r="I63" s="23" t="s">
        <v>172</v>
      </c>
      <c r="J63" s="24">
        <v>29221</v>
      </c>
      <c r="K63" s="24">
        <v>44193</v>
      </c>
      <c r="L63" s="24"/>
      <c r="M63" s="19">
        <v>0</v>
      </c>
    </row>
    <row r="64" spans="2:13" x14ac:dyDescent="0.2">
      <c r="B64" s="23" t="s">
        <v>153</v>
      </c>
      <c r="C64" s="23" t="s">
        <v>154</v>
      </c>
      <c r="D64" s="23" t="s">
        <v>155</v>
      </c>
      <c r="E64" s="22" t="s">
        <v>156</v>
      </c>
      <c r="F64" s="23" t="s">
        <v>173</v>
      </c>
      <c r="G64" s="23" t="s">
        <v>48</v>
      </c>
      <c r="H64" s="23" t="s">
        <v>49</v>
      </c>
      <c r="I64" s="23" t="s">
        <v>174</v>
      </c>
      <c r="J64" s="24">
        <v>29221</v>
      </c>
      <c r="K64" s="24">
        <v>44193</v>
      </c>
      <c r="L64" s="24"/>
      <c r="M64" s="19">
        <v>0</v>
      </c>
    </row>
    <row r="65" spans="2:13" x14ac:dyDescent="0.2">
      <c r="B65" s="23" t="s">
        <v>153</v>
      </c>
      <c r="C65" s="23" t="s">
        <v>175</v>
      </c>
      <c r="D65" s="23" t="s">
        <v>176</v>
      </c>
      <c r="E65" s="22" t="s">
        <v>156</v>
      </c>
      <c r="F65" s="23" t="s">
        <v>177</v>
      </c>
      <c r="G65" s="23" t="s">
        <v>178</v>
      </c>
      <c r="H65" s="23" t="s">
        <v>55</v>
      </c>
      <c r="I65" s="23" t="s">
        <v>179</v>
      </c>
      <c r="J65" s="24">
        <v>41883</v>
      </c>
      <c r="K65" s="24">
        <v>44272</v>
      </c>
      <c r="L65" s="24"/>
      <c r="M65" s="19">
        <v>0</v>
      </c>
    </row>
    <row r="66" spans="2:13" x14ac:dyDescent="0.2">
      <c r="B66" s="23" t="s">
        <v>153</v>
      </c>
      <c r="C66" s="23" t="s">
        <v>175</v>
      </c>
      <c r="D66" s="23" t="s">
        <v>176</v>
      </c>
      <c r="E66" s="22" t="s">
        <v>156</v>
      </c>
      <c r="F66" s="23" t="s">
        <v>180</v>
      </c>
      <c r="G66" s="23" t="s">
        <v>94</v>
      </c>
      <c r="H66" s="23" t="s">
        <v>95</v>
      </c>
      <c r="I66" s="23" t="s">
        <v>181</v>
      </c>
      <c r="J66" s="24">
        <v>29221</v>
      </c>
      <c r="K66" s="24">
        <v>44172</v>
      </c>
      <c r="L66" s="24"/>
      <c r="M66" s="19">
        <v>0</v>
      </c>
    </row>
    <row r="67" spans="2:13" x14ac:dyDescent="0.2">
      <c r="B67" s="23" t="s">
        <v>153</v>
      </c>
      <c r="C67" s="23" t="s">
        <v>175</v>
      </c>
      <c r="D67" s="23" t="s">
        <v>176</v>
      </c>
      <c r="E67" s="22" t="s">
        <v>156</v>
      </c>
      <c r="F67" s="10" t="s">
        <v>182</v>
      </c>
      <c r="G67" s="10" t="s">
        <v>48</v>
      </c>
      <c r="H67" s="10" t="s">
        <v>49</v>
      </c>
      <c r="I67" s="10" t="s">
        <v>183</v>
      </c>
      <c r="J67" s="33">
        <v>29221</v>
      </c>
      <c r="K67" s="33">
        <v>44172</v>
      </c>
      <c r="L67" s="33"/>
      <c r="M67" s="19">
        <v>0</v>
      </c>
    </row>
    <row r="68" spans="2:13" x14ac:dyDescent="0.2">
      <c r="B68" s="23" t="s">
        <v>153</v>
      </c>
      <c r="C68" s="23" t="s">
        <v>175</v>
      </c>
      <c r="D68" s="23" t="s">
        <v>176</v>
      </c>
      <c r="E68" s="22" t="s">
        <v>156</v>
      </c>
      <c r="F68" s="10" t="s">
        <v>184</v>
      </c>
      <c r="G68" s="23" t="s">
        <v>48</v>
      </c>
      <c r="H68" s="10" t="s">
        <v>49</v>
      </c>
      <c r="I68" s="10" t="s">
        <v>183</v>
      </c>
      <c r="J68" s="24">
        <v>29221</v>
      </c>
      <c r="K68" s="33">
        <v>44172</v>
      </c>
      <c r="L68" s="24"/>
      <c r="M68" s="19">
        <v>0</v>
      </c>
    </row>
    <row r="69" spans="2:13" x14ac:dyDescent="0.2">
      <c r="B69" s="23" t="s">
        <v>153</v>
      </c>
      <c r="C69" s="23" t="s">
        <v>175</v>
      </c>
      <c r="D69" s="23" t="s">
        <v>176</v>
      </c>
      <c r="E69" s="22" t="s">
        <v>156</v>
      </c>
      <c r="F69" s="10" t="s">
        <v>185</v>
      </c>
      <c r="G69" s="23" t="s">
        <v>48</v>
      </c>
      <c r="H69" s="10" t="s">
        <v>49</v>
      </c>
      <c r="I69" s="10" t="s">
        <v>186</v>
      </c>
      <c r="J69" s="24">
        <v>29221</v>
      </c>
      <c r="K69" s="33">
        <v>44172</v>
      </c>
      <c r="L69" s="24"/>
      <c r="M69" s="19">
        <v>0</v>
      </c>
    </row>
    <row r="70" spans="2:13" x14ac:dyDescent="0.2">
      <c r="B70" s="23" t="s">
        <v>153</v>
      </c>
      <c r="C70" s="23" t="s">
        <v>175</v>
      </c>
      <c r="D70" s="23" t="s">
        <v>176</v>
      </c>
      <c r="E70" s="22" t="s">
        <v>156</v>
      </c>
      <c r="F70" s="23" t="s">
        <v>187</v>
      </c>
      <c r="G70" s="23" t="s">
        <v>48</v>
      </c>
      <c r="H70" s="23" t="s">
        <v>49</v>
      </c>
      <c r="I70" s="23" t="s">
        <v>188</v>
      </c>
      <c r="J70" s="24">
        <v>29221</v>
      </c>
      <c r="K70" s="24">
        <v>44172</v>
      </c>
      <c r="L70" s="24"/>
      <c r="M70" s="19">
        <v>0</v>
      </c>
    </row>
    <row r="71" spans="2:13" x14ac:dyDescent="0.2">
      <c r="B71" s="23" t="s">
        <v>153</v>
      </c>
      <c r="C71" s="23" t="s">
        <v>189</v>
      </c>
      <c r="D71" s="23" t="s">
        <v>190</v>
      </c>
      <c r="E71" s="22" t="s">
        <v>156</v>
      </c>
      <c r="F71" s="23" t="s">
        <v>191</v>
      </c>
      <c r="G71" s="23" t="s">
        <v>68</v>
      </c>
      <c r="H71" s="23" t="s">
        <v>68</v>
      </c>
      <c r="I71" s="23" t="s">
        <v>192</v>
      </c>
      <c r="J71" s="24">
        <v>43101</v>
      </c>
      <c r="K71" s="24">
        <v>44172</v>
      </c>
      <c r="L71" s="24"/>
      <c r="M71" s="19">
        <v>0</v>
      </c>
    </row>
    <row r="72" spans="2:13" x14ac:dyDescent="0.2">
      <c r="B72" s="23" t="s">
        <v>153</v>
      </c>
      <c r="C72" s="23" t="s">
        <v>189</v>
      </c>
      <c r="D72" s="23" t="s">
        <v>190</v>
      </c>
      <c r="E72" s="22" t="s">
        <v>156</v>
      </c>
      <c r="F72" s="23" t="s">
        <v>193</v>
      </c>
      <c r="G72" s="23" t="s">
        <v>106</v>
      </c>
      <c r="H72" s="23" t="s">
        <v>68</v>
      </c>
      <c r="I72" s="23" t="s">
        <v>194</v>
      </c>
      <c r="J72" s="24">
        <v>33604</v>
      </c>
      <c r="K72" s="24">
        <v>44172</v>
      </c>
      <c r="L72" s="24"/>
      <c r="M72" s="19">
        <v>0</v>
      </c>
    </row>
    <row r="73" spans="2:13" x14ac:dyDescent="0.2">
      <c r="B73" s="23" t="s">
        <v>153</v>
      </c>
      <c r="C73" s="23" t="s">
        <v>189</v>
      </c>
      <c r="D73" s="23" t="s">
        <v>190</v>
      </c>
      <c r="E73" s="22" t="s">
        <v>156</v>
      </c>
      <c r="F73" s="23" t="s">
        <v>195</v>
      </c>
      <c r="G73" s="23" t="s">
        <v>67</v>
      </c>
      <c r="H73" s="23" t="s">
        <v>68</v>
      </c>
      <c r="I73" s="23" t="s">
        <v>196</v>
      </c>
      <c r="J73" s="24">
        <v>43101</v>
      </c>
      <c r="K73" s="24">
        <v>44172</v>
      </c>
      <c r="L73" s="24"/>
      <c r="M73" s="19">
        <v>0</v>
      </c>
    </row>
    <row r="74" spans="2:13" x14ac:dyDescent="0.2">
      <c r="B74" s="23" t="s">
        <v>153</v>
      </c>
      <c r="C74" s="23" t="s">
        <v>189</v>
      </c>
      <c r="D74" s="23" t="s">
        <v>190</v>
      </c>
      <c r="E74" s="22" t="s">
        <v>156</v>
      </c>
      <c r="F74" s="10" t="s">
        <v>197</v>
      </c>
      <c r="G74" s="10" t="s">
        <v>106</v>
      </c>
      <c r="H74" s="10" t="s">
        <v>68</v>
      </c>
      <c r="I74" s="10" t="s">
        <v>198</v>
      </c>
      <c r="J74" s="33">
        <v>34700</v>
      </c>
      <c r="K74" s="33">
        <v>44172</v>
      </c>
      <c r="L74" s="33"/>
      <c r="M74" s="19">
        <v>0</v>
      </c>
    </row>
    <row r="75" spans="2:13" x14ac:dyDescent="0.2">
      <c r="B75" s="23" t="s">
        <v>153</v>
      </c>
      <c r="C75" s="23" t="s">
        <v>189</v>
      </c>
      <c r="D75" s="23" t="s">
        <v>190</v>
      </c>
      <c r="E75" s="22" t="s">
        <v>156</v>
      </c>
      <c r="F75" s="10" t="s">
        <v>199</v>
      </c>
      <c r="G75" s="23" t="s">
        <v>106</v>
      </c>
      <c r="H75" s="10" t="s">
        <v>68</v>
      </c>
      <c r="I75" s="10" t="s">
        <v>200</v>
      </c>
      <c r="J75" s="24">
        <v>33604</v>
      </c>
      <c r="K75" s="33">
        <v>44172</v>
      </c>
      <c r="L75" s="24"/>
      <c r="M75" s="19">
        <v>0</v>
      </c>
    </row>
    <row r="76" spans="2:13" x14ac:dyDescent="0.2">
      <c r="B76" s="23" t="s">
        <v>153</v>
      </c>
      <c r="C76" s="23" t="s">
        <v>189</v>
      </c>
      <c r="D76" s="23" t="s">
        <v>190</v>
      </c>
      <c r="E76" s="22" t="s">
        <v>156</v>
      </c>
      <c r="F76" s="10" t="s">
        <v>201</v>
      </c>
      <c r="G76" s="23" t="s">
        <v>106</v>
      </c>
      <c r="H76" s="10" t="s">
        <v>68</v>
      </c>
      <c r="I76" s="10" t="s">
        <v>202</v>
      </c>
      <c r="J76" s="24">
        <v>34700</v>
      </c>
      <c r="K76" s="33">
        <v>44172</v>
      </c>
      <c r="L76" s="24"/>
      <c r="M76" s="19">
        <v>0</v>
      </c>
    </row>
    <row r="77" spans="2:13" x14ac:dyDescent="0.2">
      <c r="B77" s="23" t="s">
        <v>153</v>
      </c>
      <c r="C77" s="23" t="s">
        <v>189</v>
      </c>
      <c r="D77" s="23" t="s">
        <v>190</v>
      </c>
      <c r="E77" s="22" t="s">
        <v>156</v>
      </c>
      <c r="F77" s="23" t="s">
        <v>203</v>
      </c>
      <c r="G77" s="23" t="s">
        <v>106</v>
      </c>
      <c r="H77" s="23" t="s">
        <v>68</v>
      </c>
      <c r="I77" s="23" t="s">
        <v>204</v>
      </c>
      <c r="J77" s="24">
        <v>34700</v>
      </c>
      <c r="K77" s="24">
        <v>44172</v>
      </c>
      <c r="L77" s="24"/>
      <c r="M77" s="19">
        <v>0</v>
      </c>
    </row>
    <row r="78" spans="2:13" x14ac:dyDescent="0.2">
      <c r="B78" s="23" t="s">
        <v>153</v>
      </c>
      <c r="C78" s="23" t="s">
        <v>189</v>
      </c>
      <c r="D78" s="23" t="s">
        <v>190</v>
      </c>
      <c r="E78" s="22" t="s">
        <v>156</v>
      </c>
      <c r="F78" s="23" t="s">
        <v>205</v>
      </c>
      <c r="G78" s="23" t="s">
        <v>106</v>
      </c>
      <c r="H78" s="23" t="s">
        <v>68</v>
      </c>
      <c r="I78" s="23" t="s">
        <v>206</v>
      </c>
      <c r="J78" s="24">
        <v>34700</v>
      </c>
      <c r="K78" s="24">
        <v>44172</v>
      </c>
      <c r="L78" s="24"/>
      <c r="M78" s="19">
        <v>0</v>
      </c>
    </row>
    <row r="79" spans="2:13" x14ac:dyDescent="0.2">
      <c r="B79" s="23" t="s">
        <v>153</v>
      </c>
      <c r="C79" s="23" t="s">
        <v>189</v>
      </c>
      <c r="D79" s="23" t="s">
        <v>190</v>
      </c>
      <c r="E79" s="22" t="s">
        <v>156</v>
      </c>
      <c r="F79" s="23" t="s">
        <v>207</v>
      </c>
      <c r="G79" s="23" t="s">
        <v>106</v>
      </c>
      <c r="H79" s="23" t="s">
        <v>68</v>
      </c>
      <c r="I79" s="23" t="s">
        <v>208</v>
      </c>
      <c r="J79" s="24">
        <v>33604</v>
      </c>
      <c r="K79" s="24">
        <v>44172</v>
      </c>
      <c r="L79" s="24"/>
      <c r="M79" s="19">
        <v>0</v>
      </c>
    </row>
    <row r="80" spans="2:13" x14ac:dyDescent="0.2">
      <c r="B80" s="23" t="s">
        <v>153</v>
      </c>
      <c r="C80" s="23" t="s">
        <v>189</v>
      </c>
      <c r="D80" s="23" t="s">
        <v>190</v>
      </c>
      <c r="E80" s="22" t="s">
        <v>156</v>
      </c>
      <c r="F80" s="23" t="s">
        <v>209</v>
      </c>
      <c r="G80" s="23" t="s">
        <v>210</v>
      </c>
      <c r="H80" s="23" t="s">
        <v>211</v>
      </c>
      <c r="I80" s="23" t="s">
        <v>212</v>
      </c>
      <c r="J80" s="24">
        <v>29221</v>
      </c>
      <c r="K80" s="24">
        <v>43959</v>
      </c>
      <c r="L80" s="24"/>
      <c r="M80" s="19">
        <v>0</v>
      </c>
    </row>
    <row r="81" spans="2:13" x14ac:dyDescent="0.2">
      <c r="B81" s="23" t="s">
        <v>153</v>
      </c>
      <c r="C81" s="23" t="s">
        <v>189</v>
      </c>
      <c r="D81" s="23" t="s">
        <v>190</v>
      </c>
      <c r="E81" s="22" t="s">
        <v>156</v>
      </c>
      <c r="F81" s="10" t="s">
        <v>213</v>
      </c>
      <c r="G81" s="10" t="s">
        <v>210</v>
      </c>
      <c r="H81" s="10" t="s">
        <v>211</v>
      </c>
      <c r="I81" s="10" t="s">
        <v>214</v>
      </c>
      <c r="J81" s="33">
        <v>29221</v>
      </c>
      <c r="K81" s="33">
        <v>43959</v>
      </c>
      <c r="L81" s="33"/>
      <c r="M81" s="19">
        <v>0</v>
      </c>
    </row>
    <row r="82" spans="2:13" x14ac:dyDescent="0.2">
      <c r="B82" s="10" t="s">
        <v>112</v>
      </c>
      <c r="C82" s="23" t="s">
        <v>215</v>
      </c>
      <c r="D82" s="23" t="s">
        <v>216</v>
      </c>
      <c r="E82" s="22" t="s">
        <v>104</v>
      </c>
      <c r="F82" s="10" t="s">
        <v>217</v>
      </c>
      <c r="G82" s="23" t="s">
        <v>218</v>
      </c>
      <c r="H82" s="10" t="s">
        <v>219</v>
      </c>
      <c r="I82" s="10" t="s">
        <v>220</v>
      </c>
      <c r="J82" s="24">
        <v>29221</v>
      </c>
      <c r="K82" s="33">
        <v>43843</v>
      </c>
      <c r="L82" s="24"/>
      <c r="M82" s="19">
        <v>0</v>
      </c>
    </row>
    <row r="83" spans="2:13" x14ac:dyDescent="0.2">
      <c r="B83" s="10" t="s">
        <v>408</v>
      </c>
      <c r="C83" s="23" t="s">
        <v>221</v>
      </c>
      <c r="D83" s="23" t="s">
        <v>222</v>
      </c>
      <c r="E83" s="22" t="s">
        <v>223</v>
      </c>
      <c r="F83" s="10" t="s">
        <v>224</v>
      </c>
      <c r="G83" s="23" t="s">
        <v>225</v>
      </c>
      <c r="H83" s="10" t="s">
        <v>117</v>
      </c>
      <c r="I83" s="10" t="s">
        <v>226</v>
      </c>
      <c r="J83" s="24">
        <v>43999</v>
      </c>
      <c r="K83" s="33">
        <v>44138</v>
      </c>
      <c r="L83" s="24">
        <v>45093</v>
      </c>
      <c r="M83" s="19">
        <v>0</v>
      </c>
    </row>
    <row r="84" spans="2:13" x14ac:dyDescent="0.2">
      <c r="B84" s="10" t="s">
        <v>408</v>
      </c>
      <c r="C84" s="23" t="s">
        <v>221</v>
      </c>
      <c r="D84" s="23" t="s">
        <v>222</v>
      </c>
      <c r="E84" s="22" t="s">
        <v>223</v>
      </c>
      <c r="F84" s="23" t="s">
        <v>227</v>
      </c>
      <c r="G84" s="23" t="s">
        <v>228</v>
      </c>
      <c r="H84" s="23" t="s">
        <v>211</v>
      </c>
      <c r="I84" s="23" t="s">
        <v>229</v>
      </c>
      <c r="J84" s="24">
        <v>29221</v>
      </c>
      <c r="K84" s="24">
        <v>44138</v>
      </c>
      <c r="L84" s="24"/>
      <c r="M84" s="19">
        <v>0</v>
      </c>
    </row>
    <row r="85" spans="2:13" x14ac:dyDescent="0.2">
      <c r="B85" s="10" t="s">
        <v>408</v>
      </c>
      <c r="C85" s="23" t="s">
        <v>221</v>
      </c>
      <c r="D85" s="23" t="s">
        <v>222</v>
      </c>
      <c r="E85" s="22" t="s">
        <v>223</v>
      </c>
      <c r="F85" s="23" t="s">
        <v>230</v>
      </c>
      <c r="G85" s="23" t="s">
        <v>228</v>
      </c>
      <c r="H85" s="23" t="s">
        <v>211</v>
      </c>
      <c r="I85" s="23" t="s">
        <v>229</v>
      </c>
      <c r="J85" s="24">
        <v>29221</v>
      </c>
      <c r="K85" s="24">
        <v>44138</v>
      </c>
      <c r="L85" s="24"/>
      <c r="M85" s="19">
        <v>0</v>
      </c>
    </row>
    <row r="86" spans="2:13" x14ac:dyDescent="0.2">
      <c r="B86" s="10" t="s">
        <v>408</v>
      </c>
      <c r="C86" s="23" t="s">
        <v>231</v>
      </c>
      <c r="D86" s="23" t="s">
        <v>232</v>
      </c>
      <c r="E86" s="22" t="s">
        <v>233</v>
      </c>
      <c r="F86" s="23" t="s">
        <v>234</v>
      </c>
      <c r="G86" s="23" t="s">
        <v>67</v>
      </c>
      <c r="H86" s="23" t="s">
        <v>68</v>
      </c>
      <c r="I86" s="23" t="s">
        <v>235</v>
      </c>
      <c r="J86" s="24">
        <v>29221</v>
      </c>
      <c r="K86" s="24">
        <v>44143</v>
      </c>
      <c r="L86" s="24"/>
      <c r="M86" s="19">
        <v>0</v>
      </c>
    </row>
    <row r="87" spans="2:13" x14ac:dyDescent="0.2">
      <c r="B87" s="10" t="s">
        <v>408</v>
      </c>
      <c r="C87" s="23" t="s">
        <v>231</v>
      </c>
      <c r="D87" s="23" t="s">
        <v>232</v>
      </c>
      <c r="E87" s="22" t="s">
        <v>233</v>
      </c>
      <c r="F87" s="10" t="s">
        <v>236</v>
      </c>
      <c r="G87" s="10" t="s">
        <v>67</v>
      </c>
      <c r="H87" s="10" t="s">
        <v>68</v>
      </c>
      <c r="I87" s="10" t="s">
        <v>237</v>
      </c>
      <c r="J87" s="33">
        <v>29221</v>
      </c>
      <c r="K87" s="33">
        <v>44143</v>
      </c>
      <c r="L87" s="33"/>
      <c r="M87" s="19">
        <v>0</v>
      </c>
    </row>
    <row r="88" spans="2:13" x14ac:dyDescent="0.2">
      <c r="B88" s="10" t="s">
        <v>408</v>
      </c>
      <c r="C88" s="23" t="s">
        <v>231</v>
      </c>
      <c r="D88" s="23" t="s">
        <v>232</v>
      </c>
      <c r="E88" s="22" t="s">
        <v>233</v>
      </c>
      <c r="F88" s="10" t="s">
        <v>238</v>
      </c>
      <c r="G88" s="23" t="s">
        <v>67</v>
      </c>
      <c r="H88" s="10" t="s">
        <v>68</v>
      </c>
      <c r="I88" s="10" t="s">
        <v>239</v>
      </c>
      <c r="J88" s="24">
        <v>29221</v>
      </c>
      <c r="K88" s="33">
        <v>44143</v>
      </c>
      <c r="L88" s="24"/>
      <c r="M88" s="19">
        <v>0</v>
      </c>
    </row>
    <row r="89" spans="2:13" x14ac:dyDescent="0.2">
      <c r="B89" s="10" t="s">
        <v>408</v>
      </c>
      <c r="C89" s="23" t="s">
        <v>231</v>
      </c>
      <c r="D89" s="23" t="s">
        <v>232</v>
      </c>
      <c r="E89" s="22" t="s">
        <v>233</v>
      </c>
      <c r="F89" s="10" t="s">
        <v>240</v>
      </c>
      <c r="G89" s="23" t="s">
        <v>241</v>
      </c>
      <c r="H89" s="10" t="s">
        <v>117</v>
      </c>
      <c r="I89" s="10" t="s">
        <v>242</v>
      </c>
      <c r="J89" s="24">
        <v>29221</v>
      </c>
      <c r="K89" s="33">
        <v>44138</v>
      </c>
      <c r="L89" s="24"/>
      <c r="M89" s="19">
        <v>0</v>
      </c>
    </row>
    <row r="90" spans="2:13" x14ac:dyDescent="0.2">
      <c r="B90" s="10" t="s">
        <v>408</v>
      </c>
      <c r="C90" s="23" t="s">
        <v>231</v>
      </c>
      <c r="D90" s="23" t="s">
        <v>232</v>
      </c>
      <c r="E90" s="22" t="s">
        <v>233</v>
      </c>
      <c r="F90" s="23" t="s">
        <v>243</v>
      </c>
      <c r="G90" s="23" t="s">
        <v>67</v>
      </c>
      <c r="H90" s="23" t="s">
        <v>68</v>
      </c>
      <c r="I90" s="23" t="s">
        <v>244</v>
      </c>
      <c r="J90" s="24">
        <v>29221</v>
      </c>
      <c r="K90" s="24">
        <v>44143</v>
      </c>
      <c r="L90" s="24"/>
      <c r="M90" s="19">
        <v>0</v>
      </c>
    </row>
    <row r="91" spans="2:13" x14ac:dyDescent="0.2">
      <c r="B91" s="10" t="s">
        <v>408</v>
      </c>
      <c r="C91" s="23" t="s">
        <v>245</v>
      </c>
      <c r="D91" s="23" t="s">
        <v>232</v>
      </c>
      <c r="E91" s="22" t="s">
        <v>233</v>
      </c>
      <c r="F91" s="23" t="s">
        <v>246</v>
      </c>
      <c r="G91" s="23" t="s">
        <v>247</v>
      </c>
      <c r="H91" s="23" t="s">
        <v>211</v>
      </c>
      <c r="I91" s="23" t="s">
        <v>248</v>
      </c>
      <c r="J91" s="24">
        <v>43244</v>
      </c>
      <c r="K91" s="24">
        <v>44138</v>
      </c>
      <c r="L91" s="24">
        <v>44339</v>
      </c>
      <c r="M91" s="19">
        <v>0</v>
      </c>
    </row>
    <row r="92" spans="2:13" x14ac:dyDescent="0.2">
      <c r="B92" s="10" t="s">
        <v>408</v>
      </c>
      <c r="C92" s="23" t="s">
        <v>245</v>
      </c>
      <c r="D92" s="23" t="s">
        <v>232</v>
      </c>
      <c r="E92" s="22" t="s">
        <v>233</v>
      </c>
      <c r="F92" s="23" t="s">
        <v>249</v>
      </c>
      <c r="G92" s="23" t="s">
        <v>250</v>
      </c>
      <c r="H92" s="23" t="s">
        <v>117</v>
      </c>
      <c r="I92" s="23" t="s">
        <v>212</v>
      </c>
      <c r="J92" s="24">
        <v>29221</v>
      </c>
      <c r="K92" s="24">
        <v>44138</v>
      </c>
      <c r="L92" s="24"/>
      <c r="M92" s="19">
        <v>0</v>
      </c>
    </row>
    <row r="93" spans="2:13" x14ac:dyDescent="0.2">
      <c r="B93" s="10" t="s">
        <v>409</v>
      </c>
      <c r="C93" s="23" t="s">
        <v>251</v>
      </c>
      <c r="D93" s="23" t="s">
        <v>252</v>
      </c>
      <c r="E93" s="22" t="s">
        <v>253</v>
      </c>
      <c r="F93" s="10" t="s">
        <v>254</v>
      </c>
      <c r="G93" s="10" t="s">
        <v>250</v>
      </c>
      <c r="H93" s="10" t="s">
        <v>117</v>
      </c>
      <c r="I93" s="10" t="s">
        <v>255</v>
      </c>
      <c r="J93" s="33">
        <v>42370</v>
      </c>
      <c r="K93" s="33">
        <v>44137</v>
      </c>
      <c r="L93" s="33"/>
      <c r="M93" s="19">
        <v>0</v>
      </c>
    </row>
    <row r="94" spans="2:13" x14ac:dyDescent="0.2">
      <c r="B94" s="10" t="s">
        <v>409</v>
      </c>
      <c r="C94" s="23" t="s">
        <v>251</v>
      </c>
      <c r="D94" s="23" t="s">
        <v>252</v>
      </c>
      <c r="E94" s="22" t="s">
        <v>253</v>
      </c>
      <c r="F94" s="10" t="s">
        <v>256</v>
      </c>
      <c r="G94" s="23" t="s">
        <v>250</v>
      </c>
      <c r="H94" s="10" t="s">
        <v>117</v>
      </c>
      <c r="I94" s="10" t="s">
        <v>257</v>
      </c>
      <c r="J94" s="24">
        <v>42370</v>
      </c>
      <c r="K94" s="33">
        <v>44137</v>
      </c>
      <c r="L94" s="24"/>
      <c r="M94" s="19">
        <v>0</v>
      </c>
    </row>
    <row r="95" spans="2:13" x14ac:dyDescent="0.2">
      <c r="B95" s="10" t="s">
        <v>409</v>
      </c>
      <c r="C95" s="23" t="s">
        <v>251</v>
      </c>
      <c r="D95" s="23" t="s">
        <v>252</v>
      </c>
      <c r="E95" s="22" t="s">
        <v>253</v>
      </c>
      <c r="F95" s="10" t="s">
        <v>258</v>
      </c>
      <c r="G95" s="23" t="s">
        <v>250</v>
      </c>
      <c r="H95" s="10" t="s">
        <v>117</v>
      </c>
      <c r="I95" s="10" t="s">
        <v>259</v>
      </c>
      <c r="J95" s="24">
        <v>42370</v>
      </c>
      <c r="K95" s="33">
        <v>44137</v>
      </c>
      <c r="L95" s="24"/>
      <c r="M95" s="19">
        <v>0</v>
      </c>
    </row>
    <row r="96" spans="2:13" x14ac:dyDescent="0.2">
      <c r="B96" s="23" t="s">
        <v>405</v>
      </c>
      <c r="C96" s="23" t="s">
        <v>260</v>
      </c>
      <c r="D96" s="23" t="s">
        <v>261</v>
      </c>
      <c r="E96" s="22" t="s">
        <v>16</v>
      </c>
      <c r="F96" s="23" t="s">
        <v>262</v>
      </c>
      <c r="G96" s="23" t="s">
        <v>137</v>
      </c>
      <c r="H96" s="23" t="s">
        <v>49</v>
      </c>
      <c r="I96" s="23" t="s">
        <v>263</v>
      </c>
      <c r="J96" s="24">
        <v>29221</v>
      </c>
      <c r="K96" s="24">
        <v>43836</v>
      </c>
      <c r="L96" s="24"/>
      <c r="M96" s="19">
        <v>0</v>
      </c>
    </row>
    <row r="97" spans="2:13" x14ac:dyDescent="0.2">
      <c r="B97" s="23" t="s">
        <v>405</v>
      </c>
      <c r="C97" s="23" t="s">
        <v>260</v>
      </c>
      <c r="D97" s="23" t="s">
        <v>261</v>
      </c>
      <c r="E97" s="22" t="s">
        <v>16</v>
      </c>
      <c r="F97" s="23" t="s">
        <v>264</v>
      </c>
      <c r="G97" s="23" t="s">
        <v>137</v>
      </c>
      <c r="H97" s="23" t="s">
        <v>49</v>
      </c>
      <c r="I97" s="23" t="s">
        <v>265</v>
      </c>
      <c r="J97" s="24">
        <v>29221</v>
      </c>
      <c r="K97" s="24">
        <v>43836</v>
      </c>
      <c r="L97" s="24"/>
      <c r="M97" s="19">
        <v>0</v>
      </c>
    </row>
    <row r="98" spans="2:13" x14ac:dyDescent="0.2">
      <c r="B98" s="23" t="s">
        <v>405</v>
      </c>
      <c r="C98" s="23" t="s">
        <v>260</v>
      </c>
      <c r="D98" s="23" t="s">
        <v>261</v>
      </c>
      <c r="E98" s="22" t="s">
        <v>16</v>
      </c>
      <c r="F98" s="23" t="s">
        <v>266</v>
      </c>
      <c r="G98" s="23" t="s">
        <v>67</v>
      </c>
      <c r="H98" s="23" t="s">
        <v>68</v>
      </c>
      <c r="I98" s="23" t="s">
        <v>267</v>
      </c>
      <c r="J98" s="24">
        <v>29221</v>
      </c>
      <c r="K98" s="24">
        <v>43836</v>
      </c>
      <c r="L98" s="24"/>
      <c r="M98" s="19">
        <v>0</v>
      </c>
    </row>
    <row r="99" spans="2:13" x14ac:dyDescent="0.2">
      <c r="B99" s="23" t="s">
        <v>275</v>
      </c>
      <c r="C99" s="23" t="s">
        <v>268</v>
      </c>
      <c r="D99" s="23" t="s">
        <v>269</v>
      </c>
      <c r="E99" s="22" t="s">
        <v>270</v>
      </c>
      <c r="F99" s="23" t="s">
        <v>271</v>
      </c>
      <c r="G99" s="23" t="s">
        <v>272</v>
      </c>
      <c r="H99" s="23" t="s">
        <v>273</v>
      </c>
      <c r="I99" s="23" t="s">
        <v>274</v>
      </c>
      <c r="J99" s="24">
        <v>43742</v>
      </c>
      <c r="K99" s="24">
        <v>44084</v>
      </c>
      <c r="L99" s="24"/>
      <c r="M99" s="19">
        <v>0</v>
      </c>
    </row>
    <row r="100" spans="2:13" x14ac:dyDescent="0.2">
      <c r="B100" s="23" t="s">
        <v>275</v>
      </c>
      <c r="C100" s="23" t="s">
        <v>268</v>
      </c>
      <c r="D100" s="23" t="s">
        <v>269</v>
      </c>
      <c r="E100" s="22" t="s">
        <v>270</v>
      </c>
      <c r="F100" s="10" t="s">
        <v>276</v>
      </c>
      <c r="G100" s="10" t="s">
        <v>277</v>
      </c>
      <c r="H100" s="10" t="s">
        <v>55</v>
      </c>
      <c r="I100" s="10" t="s">
        <v>278</v>
      </c>
      <c r="J100" s="33">
        <v>29221</v>
      </c>
      <c r="K100" s="33">
        <v>44084</v>
      </c>
      <c r="L100" s="33"/>
      <c r="M100" s="19">
        <v>0</v>
      </c>
    </row>
    <row r="101" spans="2:13" x14ac:dyDescent="0.2">
      <c r="B101" s="23" t="s">
        <v>275</v>
      </c>
      <c r="C101" s="23" t="s">
        <v>279</v>
      </c>
      <c r="D101" s="23" t="s">
        <v>280</v>
      </c>
      <c r="E101" s="22" t="s">
        <v>281</v>
      </c>
      <c r="F101" s="10" t="s">
        <v>282</v>
      </c>
      <c r="G101" s="23" t="s">
        <v>283</v>
      </c>
      <c r="H101" s="10" t="s">
        <v>284</v>
      </c>
      <c r="I101" s="10" t="s">
        <v>285</v>
      </c>
      <c r="J101" s="24">
        <v>29221</v>
      </c>
      <c r="K101" s="33">
        <v>44085</v>
      </c>
      <c r="L101" s="24"/>
      <c r="M101" s="19">
        <v>0</v>
      </c>
    </row>
    <row r="102" spans="2:13" x14ac:dyDescent="0.2">
      <c r="B102" s="23" t="s">
        <v>275</v>
      </c>
      <c r="C102" s="23" t="s">
        <v>279</v>
      </c>
      <c r="D102" s="23" t="s">
        <v>280</v>
      </c>
      <c r="E102" s="22" t="s">
        <v>281</v>
      </c>
      <c r="F102" s="10" t="s">
        <v>286</v>
      </c>
      <c r="G102" s="23" t="s">
        <v>287</v>
      </c>
      <c r="H102" s="10" t="s">
        <v>117</v>
      </c>
      <c r="I102" s="10" t="s">
        <v>288</v>
      </c>
      <c r="J102" s="24">
        <v>38353</v>
      </c>
      <c r="K102" s="33">
        <v>44085</v>
      </c>
      <c r="L102" s="24"/>
      <c r="M102" s="19">
        <v>0</v>
      </c>
    </row>
    <row r="103" spans="2:13" x14ac:dyDescent="0.2">
      <c r="B103" s="23" t="s">
        <v>275</v>
      </c>
      <c r="C103" s="23" t="s">
        <v>279</v>
      </c>
      <c r="D103" s="23" t="s">
        <v>280</v>
      </c>
      <c r="E103" s="22" t="s">
        <v>281</v>
      </c>
      <c r="F103" s="23" t="s">
        <v>289</v>
      </c>
      <c r="G103" s="23" t="s">
        <v>290</v>
      </c>
      <c r="H103" s="23" t="s">
        <v>211</v>
      </c>
      <c r="I103" s="23" t="s">
        <v>291</v>
      </c>
      <c r="J103" s="24">
        <v>39539</v>
      </c>
      <c r="K103" s="24">
        <v>44085</v>
      </c>
      <c r="L103" s="24"/>
      <c r="M103" s="19">
        <v>0</v>
      </c>
    </row>
    <row r="104" spans="2:13" x14ac:dyDescent="0.2">
      <c r="B104" s="23" t="s">
        <v>275</v>
      </c>
      <c r="C104" s="23" t="s">
        <v>279</v>
      </c>
      <c r="D104" s="23" t="s">
        <v>280</v>
      </c>
      <c r="E104" s="22" t="s">
        <v>281</v>
      </c>
      <c r="F104" s="23" t="s">
        <v>292</v>
      </c>
      <c r="G104" s="23" t="s">
        <v>290</v>
      </c>
      <c r="H104" s="23" t="s">
        <v>211</v>
      </c>
      <c r="I104" s="23" t="s">
        <v>293</v>
      </c>
      <c r="J104" s="24">
        <v>39539</v>
      </c>
      <c r="K104" s="24">
        <v>44085</v>
      </c>
      <c r="L104" s="24"/>
      <c r="M104" s="19">
        <v>0</v>
      </c>
    </row>
    <row r="105" spans="2:13" x14ac:dyDescent="0.2">
      <c r="B105" s="23" t="s">
        <v>275</v>
      </c>
      <c r="C105" s="23" t="s">
        <v>279</v>
      </c>
      <c r="D105" s="23" t="s">
        <v>280</v>
      </c>
      <c r="E105" s="22" t="s">
        <v>281</v>
      </c>
      <c r="F105" s="23" t="s">
        <v>294</v>
      </c>
      <c r="G105" s="23" t="s">
        <v>178</v>
      </c>
      <c r="H105" s="23" t="s">
        <v>55</v>
      </c>
      <c r="I105" s="23" t="s">
        <v>295</v>
      </c>
      <c r="J105" s="24">
        <v>40422</v>
      </c>
      <c r="K105" s="24">
        <v>44085</v>
      </c>
      <c r="L105" s="24"/>
      <c r="M105" s="19">
        <v>0</v>
      </c>
    </row>
    <row r="106" spans="2:13" x14ac:dyDescent="0.2">
      <c r="B106" s="23" t="s">
        <v>275</v>
      </c>
      <c r="C106" s="23" t="s">
        <v>279</v>
      </c>
      <c r="D106" s="23" t="s">
        <v>280</v>
      </c>
      <c r="E106" s="22" t="s">
        <v>281</v>
      </c>
      <c r="F106" s="23" t="s">
        <v>296</v>
      </c>
      <c r="G106" s="23" t="s">
        <v>178</v>
      </c>
      <c r="H106" s="23" t="s">
        <v>55</v>
      </c>
      <c r="I106" s="23" t="s">
        <v>297</v>
      </c>
      <c r="J106" s="24">
        <v>40422</v>
      </c>
      <c r="K106" s="24">
        <v>44085</v>
      </c>
      <c r="L106" s="24"/>
      <c r="M106" s="19">
        <v>0</v>
      </c>
    </row>
    <row r="107" spans="2:13" x14ac:dyDescent="0.2">
      <c r="B107" s="23" t="s">
        <v>275</v>
      </c>
      <c r="C107" s="23" t="s">
        <v>279</v>
      </c>
      <c r="D107" s="23" t="s">
        <v>280</v>
      </c>
      <c r="E107" s="22" t="s">
        <v>281</v>
      </c>
      <c r="F107" s="23" t="s">
        <v>298</v>
      </c>
      <c r="G107" s="23" t="s">
        <v>67</v>
      </c>
      <c r="H107" s="23" t="s">
        <v>68</v>
      </c>
      <c r="I107" s="23" t="s">
        <v>299</v>
      </c>
      <c r="J107" s="24">
        <v>29221</v>
      </c>
      <c r="K107" s="24">
        <v>43836</v>
      </c>
      <c r="L107" s="24"/>
      <c r="M107" s="19">
        <v>0</v>
      </c>
    </row>
    <row r="108" spans="2:13" x14ac:dyDescent="0.2">
      <c r="B108" s="23" t="s">
        <v>275</v>
      </c>
      <c r="C108" s="23" t="s">
        <v>279</v>
      </c>
      <c r="D108" s="23" t="s">
        <v>280</v>
      </c>
      <c r="E108" s="22" t="s">
        <v>281</v>
      </c>
      <c r="F108" s="23" t="s">
        <v>300</v>
      </c>
      <c r="G108" s="23" t="s">
        <v>67</v>
      </c>
      <c r="H108" s="23" t="s">
        <v>68</v>
      </c>
      <c r="I108" s="23" t="s">
        <v>299</v>
      </c>
      <c r="J108" s="24">
        <v>29221</v>
      </c>
      <c r="K108" s="24">
        <v>43836</v>
      </c>
      <c r="L108" s="24"/>
      <c r="M108" s="19">
        <v>0</v>
      </c>
    </row>
    <row r="109" spans="2:13" x14ac:dyDescent="0.2">
      <c r="B109" s="23" t="s">
        <v>275</v>
      </c>
      <c r="C109" s="23" t="s">
        <v>279</v>
      </c>
      <c r="D109" s="23" t="s">
        <v>280</v>
      </c>
      <c r="E109" s="22" t="s">
        <v>281</v>
      </c>
      <c r="F109" s="10" t="s">
        <v>301</v>
      </c>
      <c r="G109" s="10" t="s">
        <v>67</v>
      </c>
      <c r="H109" s="10" t="s">
        <v>68</v>
      </c>
      <c r="I109" s="10" t="s">
        <v>299</v>
      </c>
      <c r="J109" s="33">
        <v>29221</v>
      </c>
      <c r="K109" s="33">
        <v>43836</v>
      </c>
      <c r="L109" s="33"/>
      <c r="M109" s="19">
        <v>0</v>
      </c>
    </row>
    <row r="110" spans="2:13" x14ac:dyDescent="0.2">
      <c r="B110" s="23" t="s">
        <v>275</v>
      </c>
      <c r="C110" s="23" t="s">
        <v>279</v>
      </c>
      <c r="D110" s="23" t="s">
        <v>280</v>
      </c>
      <c r="E110" s="22" t="s">
        <v>281</v>
      </c>
      <c r="F110" s="10" t="s">
        <v>302</v>
      </c>
      <c r="G110" s="23" t="s">
        <v>67</v>
      </c>
      <c r="H110" s="10" t="s">
        <v>68</v>
      </c>
      <c r="I110" s="10" t="s">
        <v>299</v>
      </c>
      <c r="J110" s="24">
        <v>29221</v>
      </c>
      <c r="K110" s="33">
        <v>43836</v>
      </c>
      <c r="L110" s="24"/>
      <c r="M110" s="19">
        <v>0</v>
      </c>
    </row>
    <row r="111" spans="2:13" x14ac:dyDescent="0.2">
      <c r="B111" s="23" t="s">
        <v>275</v>
      </c>
      <c r="C111" s="23" t="s">
        <v>279</v>
      </c>
      <c r="D111" s="23" t="s">
        <v>280</v>
      </c>
      <c r="E111" s="22" t="s">
        <v>281</v>
      </c>
      <c r="F111" s="10" t="s">
        <v>303</v>
      </c>
      <c r="G111" s="23" t="s">
        <v>67</v>
      </c>
      <c r="H111" s="10" t="s">
        <v>68</v>
      </c>
      <c r="I111" s="10" t="s">
        <v>299</v>
      </c>
      <c r="J111" s="24">
        <v>29221</v>
      </c>
      <c r="K111" s="33">
        <v>43836</v>
      </c>
      <c r="L111" s="24"/>
      <c r="M111" s="19">
        <v>0</v>
      </c>
    </row>
    <row r="112" spans="2:13" x14ac:dyDescent="0.2">
      <c r="B112" s="23" t="s">
        <v>275</v>
      </c>
      <c r="C112" s="23" t="s">
        <v>279</v>
      </c>
      <c r="D112" s="23" t="s">
        <v>280</v>
      </c>
      <c r="E112" s="22" t="s">
        <v>281</v>
      </c>
      <c r="F112" s="23" t="s">
        <v>304</v>
      </c>
      <c r="G112" s="23" t="s">
        <v>287</v>
      </c>
      <c r="H112" s="23" t="s">
        <v>117</v>
      </c>
      <c r="I112" s="23" t="s">
        <v>305</v>
      </c>
      <c r="J112" s="24">
        <v>40483</v>
      </c>
      <c r="K112" s="24">
        <v>44085</v>
      </c>
      <c r="L112" s="24"/>
      <c r="M112" s="19">
        <v>0</v>
      </c>
    </row>
    <row r="113" spans="2:13" x14ac:dyDescent="0.2">
      <c r="B113" s="23" t="s">
        <v>275</v>
      </c>
      <c r="C113" s="23" t="s">
        <v>279</v>
      </c>
      <c r="D113" s="23" t="s">
        <v>280</v>
      </c>
      <c r="E113" s="22" t="s">
        <v>281</v>
      </c>
      <c r="F113" s="23" t="s">
        <v>306</v>
      </c>
      <c r="G113" s="23" t="s">
        <v>287</v>
      </c>
      <c r="H113" s="23" t="s">
        <v>117</v>
      </c>
      <c r="I113" s="23" t="s">
        <v>307</v>
      </c>
      <c r="J113" s="24">
        <v>40483</v>
      </c>
      <c r="K113" s="24">
        <v>44085</v>
      </c>
      <c r="L113" s="24"/>
      <c r="M113" s="19">
        <v>0</v>
      </c>
    </row>
    <row r="114" spans="2:13" x14ac:dyDescent="0.2">
      <c r="B114" s="23" t="s">
        <v>275</v>
      </c>
      <c r="C114" s="23" t="s">
        <v>279</v>
      </c>
      <c r="D114" s="23" t="s">
        <v>280</v>
      </c>
      <c r="E114" s="22" t="s">
        <v>281</v>
      </c>
      <c r="F114" s="23" t="s">
        <v>308</v>
      </c>
      <c r="G114" s="23" t="s">
        <v>68</v>
      </c>
      <c r="H114" s="23" t="s">
        <v>68</v>
      </c>
      <c r="I114" s="23" t="s">
        <v>309</v>
      </c>
      <c r="J114" s="24">
        <v>29221</v>
      </c>
      <c r="K114" s="24">
        <v>43836</v>
      </c>
      <c r="L114" s="24"/>
      <c r="M114" s="19">
        <v>0</v>
      </c>
    </row>
    <row r="115" spans="2:13" x14ac:dyDescent="0.2">
      <c r="B115" s="23" t="s">
        <v>275</v>
      </c>
      <c r="C115" s="23" t="s">
        <v>310</v>
      </c>
      <c r="D115" s="23" t="s">
        <v>311</v>
      </c>
      <c r="E115" s="22" t="s">
        <v>281</v>
      </c>
      <c r="F115" s="23" t="s">
        <v>312</v>
      </c>
      <c r="G115" s="23" t="s">
        <v>120</v>
      </c>
      <c r="H115" s="23" t="s">
        <v>117</v>
      </c>
      <c r="I115" s="23" t="s">
        <v>313</v>
      </c>
      <c r="J115" s="24">
        <v>44302</v>
      </c>
      <c r="K115" s="24">
        <v>43984</v>
      </c>
      <c r="L115" s="24">
        <v>45397</v>
      </c>
      <c r="M115" s="19">
        <v>0</v>
      </c>
    </row>
    <row r="116" spans="2:13" x14ac:dyDescent="0.2">
      <c r="B116" s="23" t="s">
        <v>275</v>
      </c>
      <c r="C116" s="23" t="s">
        <v>310</v>
      </c>
      <c r="D116" s="23" t="s">
        <v>311</v>
      </c>
      <c r="E116" s="22" t="s">
        <v>281</v>
      </c>
      <c r="F116" s="10" t="s">
        <v>314</v>
      </c>
      <c r="G116" s="10" t="s">
        <v>120</v>
      </c>
      <c r="H116" s="10" t="s">
        <v>117</v>
      </c>
      <c r="I116" s="10" t="s">
        <v>315</v>
      </c>
      <c r="J116" s="33">
        <v>44302</v>
      </c>
      <c r="K116" s="33">
        <v>43984</v>
      </c>
      <c r="L116" s="33">
        <v>45397</v>
      </c>
      <c r="M116" s="19">
        <v>0</v>
      </c>
    </row>
    <row r="117" spans="2:13" x14ac:dyDescent="0.2">
      <c r="B117" s="23" t="s">
        <v>275</v>
      </c>
      <c r="C117" s="23" t="s">
        <v>310</v>
      </c>
      <c r="D117" s="23" t="s">
        <v>311</v>
      </c>
      <c r="E117" s="22" t="s">
        <v>281</v>
      </c>
      <c r="F117" s="10" t="s">
        <v>316</v>
      </c>
      <c r="G117" s="23" t="s">
        <v>67</v>
      </c>
      <c r="H117" s="10" t="s">
        <v>68</v>
      </c>
      <c r="I117" s="10" t="s">
        <v>317</v>
      </c>
      <c r="J117" s="24">
        <v>29221</v>
      </c>
      <c r="K117" s="33">
        <v>44062</v>
      </c>
      <c r="L117" s="24"/>
      <c r="M117" s="19">
        <v>0</v>
      </c>
    </row>
    <row r="118" spans="2:13" x14ac:dyDescent="0.2">
      <c r="B118" s="23" t="s">
        <v>275</v>
      </c>
      <c r="C118" s="23" t="s">
        <v>310</v>
      </c>
      <c r="D118" s="23" t="s">
        <v>311</v>
      </c>
      <c r="E118" s="22" t="s">
        <v>281</v>
      </c>
      <c r="F118" s="10" t="s">
        <v>318</v>
      </c>
      <c r="G118" s="23" t="s">
        <v>319</v>
      </c>
      <c r="H118" s="10" t="s">
        <v>49</v>
      </c>
      <c r="I118" s="10" t="s">
        <v>320</v>
      </c>
      <c r="J118" s="24">
        <v>39083</v>
      </c>
      <c r="K118" s="33">
        <v>44062</v>
      </c>
      <c r="L118" s="24"/>
      <c r="M118" s="19">
        <v>0</v>
      </c>
    </row>
    <row r="119" spans="2:13" x14ac:dyDescent="0.2">
      <c r="B119" s="23" t="s">
        <v>275</v>
      </c>
      <c r="C119" s="23" t="s">
        <v>310</v>
      </c>
      <c r="D119" s="23" t="s">
        <v>311</v>
      </c>
      <c r="E119" s="22" t="s">
        <v>281</v>
      </c>
      <c r="F119" s="23" t="s">
        <v>321</v>
      </c>
      <c r="G119" s="23" t="s">
        <v>322</v>
      </c>
      <c r="H119" s="23" t="s">
        <v>49</v>
      </c>
      <c r="I119" s="23" t="s">
        <v>323</v>
      </c>
      <c r="J119" s="24">
        <v>29221</v>
      </c>
      <c r="K119" s="24">
        <v>44062</v>
      </c>
      <c r="L119" s="24"/>
      <c r="M119" s="19">
        <v>0</v>
      </c>
    </row>
    <row r="120" spans="2:13" x14ac:dyDescent="0.2">
      <c r="B120" s="23" t="s">
        <v>275</v>
      </c>
      <c r="C120" s="23" t="s">
        <v>310</v>
      </c>
      <c r="D120" s="23" t="s">
        <v>311</v>
      </c>
      <c r="E120" s="22" t="s">
        <v>281</v>
      </c>
      <c r="F120" s="23" t="s">
        <v>324</v>
      </c>
      <c r="G120" s="23" t="s">
        <v>48</v>
      </c>
      <c r="H120" s="23" t="s">
        <v>49</v>
      </c>
      <c r="I120" s="23" t="s">
        <v>325</v>
      </c>
      <c r="J120" s="24">
        <v>29221</v>
      </c>
      <c r="K120" s="24">
        <v>43836</v>
      </c>
      <c r="L120" s="24"/>
      <c r="M120" s="19">
        <v>0</v>
      </c>
    </row>
    <row r="121" spans="2:13" x14ac:dyDescent="0.2">
      <c r="B121" s="23" t="s">
        <v>275</v>
      </c>
      <c r="C121" s="23" t="s">
        <v>310</v>
      </c>
      <c r="D121" s="23" t="s">
        <v>311</v>
      </c>
      <c r="E121" s="22" t="s">
        <v>281</v>
      </c>
      <c r="F121" s="23" t="s">
        <v>326</v>
      </c>
      <c r="G121" s="23" t="s">
        <v>319</v>
      </c>
      <c r="H121" s="23" t="s">
        <v>49</v>
      </c>
      <c r="I121" s="23" t="s">
        <v>327</v>
      </c>
      <c r="J121" s="24">
        <v>39083</v>
      </c>
      <c r="K121" s="24">
        <v>44062</v>
      </c>
      <c r="L121" s="24"/>
      <c r="M121" s="19">
        <v>0</v>
      </c>
    </row>
    <row r="122" spans="2:13" x14ac:dyDescent="0.2">
      <c r="B122" s="23" t="s">
        <v>275</v>
      </c>
      <c r="C122" s="23" t="s">
        <v>310</v>
      </c>
      <c r="D122" s="23" t="s">
        <v>311</v>
      </c>
      <c r="E122" s="22" t="s">
        <v>281</v>
      </c>
      <c r="F122" s="23" t="s">
        <v>328</v>
      </c>
      <c r="G122" s="23" t="s">
        <v>319</v>
      </c>
      <c r="H122" s="23" t="s">
        <v>49</v>
      </c>
      <c r="I122" s="23" t="s">
        <v>329</v>
      </c>
      <c r="J122" s="24">
        <v>39083</v>
      </c>
      <c r="K122" s="24">
        <v>44062</v>
      </c>
      <c r="L122" s="24"/>
      <c r="M122" s="19">
        <v>0</v>
      </c>
    </row>
    <row r="123" spans="2:13" x14ac:dyDescent="0.2">
      <c r="B123" s="23" t="s">
        <v>275</v>
      </c>
      <c r="C123" s="23" t="s">
        <v>310</v>
      </c>
      <c r="D123" s="23" t="s">
        <v>311</v>
      </c>
      <c r="E123" s="22" t="s">
        <v>281</v>
      </c>
      <c r="F123" s="10" t="s">
        <v>330</v>
      </c>
      <c r="G123" s="10" t="s">
        <v>319</v>
      </c>
      <c r="H123" s="10" t="s">
        <v>49</v>
      </c>
      <c r="I123" s="10" t="s">
        <v>331</v>
      </c>
      <c r="J123" s="33">
        <v>39083</v>
      </c>
      <c r="K123" s="33">
        <v>44062</v>
      </c>
      <c r="L123" s="33"/>
      <c r="M123" s="19">
        <v>0</v>
      </c>
    </row>
    <row r="124" spans="2:13" x14ac:dyDescent="0.2">
      <c r="B124" s="23" t="s">
        <v>275</v>
      </c>
      <c r="C124" s="23" t="s">
        <v>310</v>
      </c>
      <c r="D124" s="23" t="s">
        <v>311</v>
      </c>
      <c r="E124" s="22" t="s">
        <v>281</v>
      </c>
      <c r="F124" s="10" t="s">
        <v>332</v>
      </c>
      <c r="G124" s="23" t="s">
        <v>319</v>
      </c>
      <c r="H124" s="10" t="s">
        <v>49</v>
      </c>
      <c r="I124" s="10" t="s">
        <v>333</v>
      </c>
      <c r="J124" s="24">
        <v>39083</v>
      </c>
      <c r="K124" s="33">
        <v>44062</v>
      </c>
      <c r="L124" s="24"/>
      <c r="M124" s="19">
        <v>0</v>
      </c>
    </row>
    <row r="125" spans="2:13" x14ac:dyDescent="0.2">
      <c r="B125" s="23" t="s">
        <v>275</v>
      </c>
      <c r="C125" s="23" t="s">
        <v>310</v>
      </c>
      <c r="D125" s="23" t="s">
        <v>311</v>
      </c>
      <c r="E125" s="22" t="s">
        <v>281</v>
      </c>
      <c r="F125" s="10" t="s">
        <v>334</v>
      </c>
      <c r="G125" s="23" t="s">
        <v>319</v>
      </c>
      <c r="H125" s="10" t="s">
        <v>49</v>
      </c>
      <c r="I125" s="10" t="s">
        <v>335</v>
      </c>
      <c r="J125" s="24">
        <v>39083</v>
      </c>
      <c r="K125" s="33">
        <v>44062</v>
      </c>
      <c r="L125" s="24"/>
      <c r="M125" s="19">
        <v>0</v>
      </c>
    </row>
    <row r="126" spans="2:13" x14ac:dyDescent="0.2">
      <c r="B126" s="23" t="s">
        <v>275</v>
      </c>
      <c r="C126" s="23" t="s">
        <v>310</v>
      </c>
      <c r="D126" s="23" t="s">
        <v>311</v>
      </c>
      <c r="E126" s="22" t="s">
        <v>281</v>
      </c>
      <c r="F126" s="23" t="s">
        <v>336</v>
      </c>
      <c r="G126" s="23" t="s">
        <v>319</v>
      </c>
      <c r="H126" s="23" t="s">
        <v>49</v>
      </c>
      <c r="I126" s="23" t="s">
        <v>337</v>
      </c>
      <c r="J126" s="24">
        <v>39083</v>
      </c>
      <c r="K126" s="24">
        <v>44062</v>
      </c>
      <c r="L126" s="24"/>
      <c r="M126" s="19">
        <v>0</v>
      </c>
    </row>
    <row r="127" spans="2:13" x14ac:dyDescent="0.2">
      <c r="B127" s="23" t="s">
        <v>275</v>
      </c>
      <c r="C127" s="23" t="s">
        <v>310</v>
      </c>
      <c r="D127" s="23" t="s">
        <v>311</v>
      </c>
      <c r="E127" s="22" t="s">
        <v>281</v>
      </c>
      <c r="F127" s="23" t="s">
        <v>338</v>
      </c>
      <c r="G127" s="23" t="s">
        <v>319</v>
      </c>
      <c r="H127" s="23" t="s">
        <v>49</v>
      </c>
      <c r="I127" s="23" t="s">
        <v>339</v>
      </c>
      <c r="J127" s="24">
        <v>39083</v>
      </c>
      <c r="K127" s="24">
        <v>44062</v>
      </c>
      <c r="L127" s="24"/>
      <c r="M127" s="19">
        <v>0</v>
      </c>
    </row>
    <row r="128" spans="2:13" x14ac:dyDescent="0.2">
      <c r="B128" s="23" t="s">
        <v>275</v>
      </c>
      <c r="C128" s="23" t="s">
        <v>310</v>
      </c>
      <c r="D128" s="23" t="s">
        <v>311</v>
      </c>
      <c r="E128" s="22" t="s">
        <v>281</v>
      </c>
      <c r="F128" s="23" t="s">
        <v>340</v>
      </c>
      <c r="G128" s="23" t="s">
        <v>319</v>
      </c>
      <c r="H128" s="23" t="s">
        <v>49</v>
      </c>
      <c r="I128" s="23" t="s">
        <v>341</v>
      </c>
      <c r="J128" s="24">
        <v>39083</v>
      </c>
      <c r="K128" s="24">
        <v>44062</v>
      </c>
      <c r="L128" s="24"/>
      <c r="M128" s="19">
        <v>0</v>
      </c>
    </row>
    <row r="129" spans="2:13" x14ac:dyDescent="0.2">
      <c r="B129" s="23" t="s">
        <v>275</v>
      </c>
      <c r="C129" s="23" t="s">
        <v>310</v>
      </c>
      <c r="D129" s="23" t="s">
        <v>311</v>
      </c>
      <c r="E129" s="22" t="s">
        <v>281</v>
      </c>
      <c r="F129" s="10" t="s">
        <v>342</v>
      </c>
      <c r="G129" s="10" t="s">
        <v>319</v>
      </c>
      <c r="H129" s="10" t="s">
        <v>49</v>
      </c>
      <c r="I129" s="10" t="s">
        <v>343</v>
      </c>
      <c r="J129" s="33">
        <v>39083</v>
      </c>
      <c r="K129" s="33">
        <v>44062</v>
      </c>
      <c r="L129" s="33"/>
      <c r="M129" s="19">
        <v>0</v>
      </c>
    </row>
    <row r="130" spans="2:13" x14ac:dyDescent="0.2">
      <c r="B130" s="23" t="s">
        <v>275</v>
      </c>
      <c r="C130" s="23" t="s">
        <v>310</v>
      </c>
      <c r="D130" s="23" t="s">
        <v>311</v>
      </c>
      <c r="E130" s="22" t="s">
        <v>281</v>
      </c>
      <c r="F130" s="10" t="s">
        <v>344</v>
      </c>
      <c r="G130" s="23" t="s">
        <v>319</v>
      </c>
      <c r="H130" s="10" t="s">
        <v>49</v>
      </c>
      <c r="I130" s="10" t="s">
        <v>345</v>
      </c>
      <c r="J130" s="24">
        <v>39083</v>
      </c>
      <c r="K130" s="33">
        <v>44062</v>
      </c>
      <c r="L130" s="24"/>
      <c r="M130" s="19">
        <v>0</v>
      </c>
    </row>
    <row r="131" spans="2:13" x14ac:dyDescent="0.2">
      <c r="B131" s="23" t="s">
        <v>275</v>
      </c>
      <c r="C131" s="23" t="s">
        <v>310</v>
      </c>
      <c r="D131" s="23" t="s">
        <v>311</v>
      </c>
      <c r="E131" s="22" t="s">
        <v>281</v>
      </c>
      <c r="F131" s="10" t="s">
        <v>346</v>
      </c>
      <c r="G131" s="23" t="s">
        <v>319</v>
      </c>
      <c r="H131" s="10" t="s">
        <v>49</v>
      </c>
      <c r="I131" s="10" t="s">
        <v>347</v>
      </c>
      <c r="J131" s="24">
        <v>39083</v>
      </c>
      <c r="K131" s="33">
        <v>44062</v>
      </c>
      <c r="L131" s="24"/>
      <c r="M131" s="19">
        <v>0</v>
      </c>
    </row>
    <row r="132" spans="2:13" x14ac:dyDescent="0.2">
      <c r="B132" s="23" t="s">
        <v>275</v>
      </c>
      <c r="C132" s="23" t="s">
        <v>310</v>
      </c>
      <c r="D132" s="23" t="s">
        <v>311</v>
      </c>
      <c r="E132" s="22" t="s">
        <v>281</v>
      </c>
      <c r="F132" s="23" t="s">
        <v>348</v>
      </c>
      <c r="G132" s="23" t="s">
        <v>319</v>
      </c>
      <c r="H132" s="23" t="s">
        <v>49</v>
      </c>
      <c r="I132" s="23" t="s">
        <v>349</v>
      </c>
      <c r="J132" s="24">
        <v>39083</v>
      </c>
      <c r="K132" s="24">
        <v>44062</v>
      </c>
      <c r="L132" s="24"/>
      <c r="M132" s="19">
        <v>0</v>
      </c>
    </row>
    <row r="133" spans="2:13" x14ac:dyDescent="0.2">
      <c r="B133" s="23" t="s">
        <v>275</v>
      </c>
      <c r="C133" s="23" t="s">
        <v>310</v>
      </c>
      <c r="D133" s="23" t="s">
        <v>311</v>
      </c>
      <c r="E133" s="22" t="s">
        <v>281</v>
      </c>
      <c r="F133" s="23" t="s">
        <v>350</v>
      </c>
      <c r="G133" s="23" t="s">
        <v>319</v>
      </c>
      <c r="H133" s="23" t="s">
        <v>49</v>
      </c>
      <c r="I133" s="23" t="s">
        <v>351</v>
      </c>
      <c r="J133" s="24">
        <v>39083</v>
      </c>
      <c r="K133" s="24">
        <v>44062</v>
      </c>
      <c r="L133" s="24"/>
      <c r="M133" s="19">
        <v>0</v>
      </c>
    </row>
    <row r="134" spans="2:13" x14ac:dyDescent="0.2">
      <c r="B134" s="23" t="s">
        <v>275</v>
      </c>
      <c r="C134" s="23" t="s">
        <v>310</v>
      </c>
      <c r="D134" s="23" t="s">
        <v>311</v>
      </c>
      <c r="E134" s="22" t="s">
        <v>281</v>
      </c>
      <c r="F134" s="23" t="s">
        <v>352</v>
      </c>
      <c r="G134" s="23" t="s">
        <v>319</v>
      </c>
      <c r="H134" s="23" t="s">
        <v>49</v>
      </c>
      <c r="I134" s="23" t="s">
        <v>353</v>
      </c>
      <c r="J134" s="24">
        <v>39083</v>
      </c>
      <c r="K134" s="24">
        <v>44062</v>
      </c>
      <c r="L134" s="24"/>
      <c r="M134" s="19">
        <v>0</v>
      </c>
    </row>
    <row r="135" spans="2:13" x14ac:dyDescent="0.2">
      <c r="B135" s="23" t="s">
        <v>275</v>
      </c>
      <c r="C135" s="23" t="s">
        <v>310</v>
      </c>
      <c r="D135" s="23" t="s">
        <v>311</v>
      </c>
      <c r="E135" s="22" t="s">
        <v>281</v>
      </c>
      <c r="F135" s="10" t="s">
        <v>354</v>
      </c>
      <c r="G135" s="10" t="s">
        <v>319</v>
      </c>
      <c r="H135" s="10" t="s">
        <v>49</v>
      </c>
      <c r="I135" s="10" t="s">
        <v>355</v>
      </c>
      <c r="J135" s="33">
        <v>39083</v>
      </c>
      <c r="K135" s="33">
        <v>44062</v>
      </c>
      <c r="L135" s="33"/>
      <c r="M135" s="19">
        <v>0</v>
      </c>
    </row>
    <row r="136" spans="2:13" x14ac:dyDescent="0.2">
      <c r="B136" s="23" t="s">
        <v>275</v>
      </c>
      <c r="C136" s="23" t="s">
        <v>310</v>
      </c>
      <c r="D136" s="23" t="s">
        <v>311</v>
      </c>
      <c r="E136" s="22" t="s">
        <v>281</v>
      </c>
      <c r="F136" s="10" t="s">
        <v>356</v>
      </c>
      <c r="G136" s="23" t="s">
        <v>319</v>
      </c>
      <c r="H136" s="10" t="s">
        <v>49</v>
      </c>
      <c r="I136" s="10" t="s">
        <v>357</v>
      </c>
      <c r="J136" s="24">
        <v>39083</v>
      </c>
      <c r="K136" s="33">
        <v>44062</v>
      </c>
      <c r="L136" s="24"/>
      <c r="M136" s="19">
        <v>0</v>
      </c>
    </row>
    <row r="137" spans="2:13" x14ac:dyDescent="0.2">
      <c r="B137" s="23" t="s">
        <v>275</v>
      </c>
      <c r="C137" s="23" t="s">
        <v>310</v>
      </c>
      <c r="D137" s="23" t="s">
        <v>311</v>
      </c>
      <c r="E137" s="22" t="s">
        <v>281</v>
      </c>
      <c r="F137" s="10" t="s">
        <v>358</v>
      </c>
      <c r="G137" s="23" t="s">
        <v>319</v>
      </c>
      <c r="H137" s="10" t="s">
        <v>49</v>
      </c>
      <c r="I137" s="10" t="s">
        <v>359</v>
      </c>
      <c r="J137" s="24">
        <v>39083</v>
      </c>
      <c r="K137" s="33">
        <v>44062</v>
      </c>
      <c r="L137" s="24"/>
      <c r="M137" s="19">
        <v>0</v>
      </c>
    </row>
    <row r="138" spans="2:13" x14ac:dyDescent="0.2">
      <c r="B138" s="23" t="s">
        <v>275</v>
      </c>
      <c r="C138" s="23" t="s">
        <v>310</v>
      </c>
      <c r="D138" s="23" t="s">
        <v>311</v>
      </c>
      <c r="E138" s="22" t="s">
        <v>281</v>
      </c>
      <c r="F138" s="23" t="s">
        <v>360</v>
      </c>
      <c r="G138" s="23" t="s">
        <v>319</v>
      </c>
      <c r="H138" s="23" t="s">
        <v>49</v>
      </c>
      <c r="I138" s="23" t="s">
        <v>361</v>
      </c>
      <c r="J138" s="24">
        <v>39083</v>
      </c>
      <c r="K138" s="24">
        <v>44062</v>
      </c>
      <c r="L138" s="24"/>
      <c r="M138" s="19">
        <v>0</v>
      </c>
    </row>
    <row r="139" spans="2:13" x14ac:dyDescent="0.2">
      <c r="B139" s="23" t="s">
        <v>275</v>
      </c>
      <c r="C139" s="23" t="s">
        <v>310</v>
      </c>
      <c r="D139" s="23" t="s">
        <v>311</v>
      </c>
      <c r="E139" s="22" t="s">
        <v>281</v>
      </c>
      <c r="F139" s="23" t="s">
        <v>362</v>
      </c>
      <c r="G139" s="23" t="s">
        <v>319</v>
      </c>
      <c r="H139" s="23" t="s">
        <v>49</v>
      </c>
      <c r="I139" s="23" t="s">
        <v>363</v>
      </c>
      <c r="J139" s="24">
        <v>39083</v>
      </c>
      <c r="K139" s="24">
        <v>44062</v>
      </c>
      <c r="L139" s="24"/>
      <c r="M139" s="19">
        <v>0</v>
      </c>
    </row>
    <row r="140" spans="2:13" x14ac:dyDescent="0.2">
      <c r="B140" s="23" t="s">
        <v>59</v>
      </c>
      <c r="C140" s="23" t="s">
        <v>77</v>
      </c>
      <c r="D140" s="23" t="s">
        <v>78</v>
      </c>
      <c r="E140" s="22" t="s">
        <v>62</v>
      </c>
      <c r="F140" s="23" t="s">
        <v>364</v>
      </c>
      <c r="G140" s="23" t="s">
        <v>67</v>
      </c>
      <c r="H140" s="23" t="s">
        <v>68</v>
      </c>
      <c r="I140" s="23" t="s">
        <v>365</v>
      </c>
      <c r="J140" s="24">
        <v>29221</v>
      </c>
      <c r="K140" s="24">
        <v>44133</v>
      </c>
      <c r="L140" s="24"/>
      <c r="M140" s="19">
        <v>0</v>
      </c>
    </row>
    <row r="141" spans="2:13" ht="27.6" customHeight="1" x14ac:dyDescent="0.3">
      <c r="C141" s="2"/>
      <c r="G141" s="2"/>
      <c r="M141" s="13">
        <f>SUM(M57:M140)</f>
        <v>0</v>
      </c>
    </row>
    <row r="142" spans="2:13" x14ac:dyDescent="0.2">
      <c r="B142" s="18" t="s">
        <v>366</v>
      </c>
    </row>
    <row r="143" spans="2:13" ht="31.5" customHeight="1" x14ac:dyDescent="0.25">
      <c r="B143" s="38" t="s">
        <v>367</v>
      </c>
      <c r="C143" s="38"/>
      <c r="D143" s="38"/>
      <c r="E143" s="11" t="s">
        <v>368</v>
      </c>
      <c r="F143" s="30" t="s">
        <v>404</v>
      </c>
      <c r="G143" s="7" t="s">
        <v>369</v>
      </c>
    </row>
    <row r="144" spans="2:13" x14ac:dyDescent="0.2">
      <c r="B144" s="39"/>
      <c r="C144" s="39"/>
      <c r="D144" s="39"/>
      <c r="E144" s="37">
        <v>1</v>
      </c>
      <c r="F144" s="15">
        <v>0</v>
      </c>
      <c r="G144" s="9">
        <f>E144*F144</f>
        <v>0</v>
      </c>
    </row>
    <row r="145" spans="2:7" x14ac:dyDescent="0.2">
      <c r="B145" s="39"/>
      <c r="C145" s="39"/>
      <c r="D145" s="39"/>
      <c r="E145" s="37">
        <v>1</v>
      </c>
      <c r="F145" s="15">
        <v>0</v>
      </c>
      <c r="G145" s="9">
        <f t="shared" ref="G145:G150" si="0">E145*F145</f>
        <v>0</v>
      </c>
    </row>
    <row r="146" spans="2:7" x14ac:dyDescent="0.2">
      <c r="B146" s="39"/>
      <c r="C146" s="39"/>
      <c r="D146" s="39"/>
      <c r="E146" s="37">
        <v>1</v>
      </c>
      <c r="F146" s="15">
        <v>0</v>
      </c>
      <c r="G146" s="9">
        <f t="shared" si="0"/>
        <v>0</v>
      </c>
    </row>
    <row r="147" spans="2:7" x14ac:dyDescent="0.2">
      <c r="B147" s="39"/>
      <c r="C147" s="39"/>
      <c r="D147" s="39"/>
      <c r="E147" s="37">
        <v>1</v>
      </c>
      <c r="F147" s="15">
        <v>0</v>
      </c>
      <c r="G147" s="9">
        <f t="shared" si="0"/>
        <v>0</v>
      </c>
    </row>
    <row r="148" spans="2:7" x14ac:dyDescent="0.2">
      <c r="B148" s="39"/>
      <c r="C148" s="39"/>
      <c r="D148" s="39"/>
      <c r="E148" s="37">
        <v>1</v>
      </c>
      <c r="F148" s="15">
        <v>0</v>
      </c>
      <c r="G148" s="9">
        <f t="shared" si="0"/>
        <v>0</v>
      </c>
    </row>
    <row r="149" spans="2:7" x14ac:dyDescent="0.2">
      <c r="B149" s="39"/>
      <c r="C149" s="39"/>
      <c r="D149" s="39"/>
      <c r="E149" s="37">
        <v>1</v>
      </c>
      <c r="F149" s="15">
        <v>0</v>
      </c>
      <c r="G149" s="9">
        <f t="shared" si="0"/>
        <v>0</v>
      </c>
    </row>
    <row r="150" spans="2:7" x14ac:dyDescent="0.2">
      <c r="B150" s="39"/>
      <c r="C150" s="39"/>
      <c r="D150" s="39"/>
      <c r="E150" s="37">
        <v>1</v>
      </c>
      <c r="F150" s="15">
        <v>0</v>
      </c>
      <c r="G150" s="9">
        <f t="shared" si="0"/>
        <v>0</v>
      </c>
    </row>
    <row r="151" spans="2:7" ht="20.25" x14ac:dyDescent="0.3">
      <c r="F151" s="12" t="s">
        <v>370</v>
      </c>
      <c r="G151" s="13">
        <f>SUM(G144:G150)</f>
        <v>0</v>
      </c>
    </row>
  </sheetData>
  <autoFilter ref="A7:M151" xr:uid="{E3692874-B8AD-4883-B8C4-61B8C4ABDB18}"/>
  <mergeCells count="8">
    <mergeCell ref="B143:D143"/>
    <mergeCell ref="B149:D149"/>
    <mergeCell ref="B150:D150"/>
    <mergeCell ref="B147:D147"/>
    <mergeCell ref="B148:D148"/>
    <mergeCell ref="B144:D144"/>
    <mergeCell ref="B145:D145"/>
    <mergeCell ref="B146:D14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27C-71A8-4ADB-8791-FBD28ECB8328}">
  <dimension ref="B2:F24"/>
  <sheetViews>
    <sheetView showGridLines="0" zoomScale="130" zoomScaleNormal="130" workbookViewId="0">
      <selection activeCell="D28" sqref="D28"/>
    </sheetView>
  </sheetViews>
  <sheetFormatPr defaultRowHeight="15" x14ac:dyDescent="0.25"/>
  <cols>
    <col min="1" max="1" width="5.5703125" customWidth="1"/>
    <col min="2" max="2" width="58.5703125" customWidth="1"/>
    <col min="3" max="3" width="35.7109375" customWidth="1"/>
    <col min="4" max="4" width="26.28515625" customWidth="1"/>
    <col min="5" max="5" width="34.28515625" customWidth="1"/>
    <col min="6" max="6" width="30.7109375" customWidth="1"/>
  </cols>
  <sheetData>
    <row r="2" spans="2:6" ht="20.25" x14ac:dyDescent="0.3">
      <c r="B2" s="4" t="s">
        <v>0</v>
      </c>
    </row>
    <row r="3" spans="2:6" ht="15.75" x14ac:dyDescent="0.25">
      <c r="B3" s="3" t="s">
        <v>1</v>
      </c>
    </row>
    <row r="5" spans="2:6" ht="18" x14ac:dyDescent="0.25">
      <c r="B5" s="29" t="s">
        <v>371</v>
      </c>
      <c r="C5" s="27"/>
      <c r="D5" s="28"/>
      <c r="E5" s="28"/>
      <c r="F5" s="2"/>
    </row>
    <row r="6" spans="2:6" x14ac:dyDescent="0.25">
      <c r="B6" s="7" t="s">
        <v>372</v>
      </c>
      <c r="C6" s="8" t="s">
        <v>373</v>
      </c>
      <c r="D6" s="11" t="s">
        <v>374</v>
      </c>
      <c r="E6" s="7" t="s">
        <v>375</v>
      </c>
      <c r="F6" s="2"/>
    </row>
    <row r="7" spans="2:6" x14ac:dyDescent="0.25">
      <c r="B7" s="6" t="s">
        <v>376</v>
      </c>
      <c r="C7" s="15">
        <v>0</v>
      </c>
      <c r="D7" s="10">
        <v>5</v>
      </c>
      <c r="E7" s="16">
        <f>C7*D7</f>
        <v>0</v>
      </c>
      <c r="F7" s="2"/>
    </row>
    <row r="8" spans="2:6" x14ac:dyDescent="0.25">
      <c r="B8" s="6" t="s">
        <v>377</v>
      </c>
      <c r="C8" s="15">
        <v>0</v>
      </c>
      <c r="D8" s="10">
        <v>5</v>
      </c>
      <c r="E8" s="16">
        <f t="shared" ref="E8:E10" si="0">C8*D8</f>
        <v>0</v>
      </c>
      <c r="F8" s="2"/>
    </row>
    <row r="9" spans="2:6" x14ac:dyDescent="0.25">
      <c r="B9" s="6" t="s">
        <v>378</v>
      </c>
      <c r="C9" s="15">
        <v>0</v>
      </c>
      <c r="D9" s="10">
        <v>150</v>
      </c>
      <c r="E9" s="16">
        <f t="shared" si="0"/>
        <v>0</v>
      </c>
      <c r="F9" s="2"/>
    </row>
    <row r="10" spans="2:6" x14ac:dyDescent="0.25">
      <c r="B10" s="6" t="s">
        <v>379</v>
      </c>
      <c r="C10" s="15">
        <v>0</v>
      </c>
      <c r="D10" s="10">
        <v>50</v>
      </c>
      <c r="E10" s="16">
        <f t="shared" si="0"/>
        <v>0</v>
      </c>
      <c r="F10" s="2"/>
    </row>
    <row r="11" spans="2:6" ht="20.25" x14ac:dyDescent="0.3">
      <c r="B11" s="2"/>
      <c r="C11" s="12"/>
      <c r="D11" s="2" t="s">
        <v>380</v>
      </c>
      <c r="E11" s="17">
        <f>SUM(E7:E10)</f>
        <v>0</v>
      </c>
      <c r="F11" s="2"/>
    </row>
    <row r="12" spans="2:6" ht="8.4499999999999993" customHeight="1" x14ac:dyDescent="0.25">
      <c r="B12" s="2"/>
      <c r="C12" s="12"/>
      <c r="D12" s="2"/>
      <c r="E12" s="2"/>
      <c r="F12" s="2"/>
    </row>
    <row r="13" spans="2:6" ht="30" x14ac:dyDescent="0.25">
      <c r="B13" s="7" t="s">
        <v>372</v>
      </c>
      <c r="C13" s="8" t="s">
        <v>381</v>
      </c>
      <c r="D13" s="11" t="s">
        <v>374</v>
      </c>
      <c r="E13" s="7" t="s">
        <v>403</v>
      </c>
      <c r="F13" s="7" t="s">
        <v>375</v>
      </c>
    </row>
    <row r="14" spans="2:6" x14ac:dyDescent="0.25">
      <c r="B14" s="6" t="s">
        <v>382</v>
      </c>
      <c r="C14" s="14">
        <v>1</v>
      </c>
      <c r="D14" s="10">
        <v>10</v>
      </c>
      <c r="E14" s="16">
        <f>C9</f>
        <v>0</v>
      </c>
      <c r="F14" s="16">
        <f>(D14*E14)*C14</f>
        <v>0</v>
      </c>
    </row>
    <row r="15" spans="2:6" x14ac:dyDescent="0.25">
      <c r="B15" s="6" t="s">
        <v>383</v>
      </c>
      <c r="C15" s="14">
        <v>1</v>
      </c>
      <c r="D15" s="10">
        <v>10</v>
      </c>
      <c r="E15" s="16">
        <f>C9</f>
        <v>0</v>
      </c>
      <c r="F15" s="16">
        <f t="shared" ref="F15:F17" si="1">(D15*E15)*C15</f>
        <v>0</v>
      </c>
    </row>
    <row r="16" spans="2:6" x14ac:dyDescent="0.25">
      <c r="B16" s="6" t="s">
        <v>384</v>
      </c>
      <c r="C16" s="14">
        <v>1</v>
      </c>
      <c r="D16" s="10">
        <v>10</v>
      </c>
      <c r="E16" s="16">
        <f>C9</f>
        <v>0</v>
      </c>
      <c r="F16" s="16">
        <f t="shared" si="1"/>
        <v>0</v>
      </c>
    </row>
    <row r="17" spans="2:6" x14ac:dyDescent="0.25">
      <c r="B17" s="6" t="s">
        <v>385</v>
      </c>
      <c r="C17" s="14">
        <v>1</v>
      </c>
      <c r="D17" s="10">
        <v>10</v>
      </c>
      <c r="E17" s="16">
        <f>C9</f>
        <v>0</v>
      </c>
      <c r="F17" s="16">
        <f t="shared" si="1"/>
        <v>0</v>
      </c>
    </row>
    <row r="18" spans="2:6" x14ac:dyDescent="0.25">
      <c r="B18" s="2"/>
      <c r="C18" s="12"/>
      <c r="D18" s="2"/>
      <c r="E18" s="2" t="s">
        <v>386</v>
      </c>
      <c r="F18" s="20">
        <f>SUM(F14:F17)</f>
        <v>0</v>
      </c>
    </row>
    <row r="19" spans="2:6" ht="9" customHeight="1" x14ac:dyDescent="0.3">
      <c r="B19" s="2"/>
      <c r="C19" s="12"/>
      <c r="D19" s="2"/>
      <c r="E19" s="2"/>
      <c r="F19" s="17"/>
    </row>
    <row r="20" spans="2:6" ht="18" x14ac:dyDescent="0.25">
      <c r="B20" s="29" t="s">
        <v>387</v>
      </c>
      <c r="C20" s="25"/>
      <c r="D20" s="26"/>
      <c r="E20" s="26"/>
      <c r="F20" s="2"/>
    </row>
    <row r="21" spans="2:6" x14ac:dyDescent="0.25">
      <c r="B21" s="7" t="s">
        <v>388</v>
      </c>
      <c r="C21" s="30" t="s">
        <v>389</v>
      </c>
      <c r="D21" s="7" t="s">
        <v>390</v>
      </c>
      <c r="E21" s="7" t="s">
        <v>375</v>
      </c>
      <c r="F21" s="2"/>
    </row>
    <row r="22" spans="2:6" x14ac:dyDescent="0.25">
      <c r="B22" s="6" t="s">
        <v>391</v>
      </c>
      <c r="C22" s="14">
        <v>0</v>
      </c>
      <c r="D22" s="16">
        <v>4000</v>
      </c>
      <c r="E22" s="16">
        <f>(D22*C22)+D22</f>
        <v>4000</v>
      </c>
      <c r="F22" s="2"/>
    </row>
    <row r="23" spans="2:6" x14ac:dyDescent="0.25">
      <c r="B23" s="6" t="s">
        <v>392</v>
      </c>
      <c r="C23" s="14">
        <v>0</v>
      </c>
      <c r="D23" s="16">
        <v>10000</v>
      </c>
      <c r="E23" s="16">
        <f>(D23*C23)+D23</f>
        <v>10000</v>
      </c>
      <c r="F23" s="2"/>
    </row>
    <row r="24" spans="2:6" x14ac:dyDescent="0.25">
      <c r="D24" s="2" t="s">
        <v>393</v>
      </c>
      <c r="E24" s="20">
        <f>SUM(E20:E23)</f>
        <v>14000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8062-0F7B-4F02-8CD6-4A19DA7C5DF2}">
  <dimension ref="B2:G15"/>
  <sheetViews>
    <sheetView showGridLines="0" zoomScale="190" zoomScaleNormal="190" workbookViewId="0">
      <selection activeCell="K11" sqref="K11"/>
    </sheetView>
  </sheetViews>
  <sheetFormatPr defaultColWidth="8.85546875" defaultRowHeight="14.25" x14ac:dyDescent="0.2"/>
  <cols>
    <col min="1" max="1" width="8.85546875" style="2"/>
    <col min="2" max="2" width="49.7109375" style="2" customWidth="1"/>
    <col min="3" max="3" width="42.28515625" style="2" customWidth="1"/>
    <col min="4" max="16384" width="8.85546875" style="2"/>
  </cols>
  <sheetData>
    <row r="2" spans="2:7" ht="20.25" x14ac:dyDescent="0.3">
      <c r="B2" s="4" t="s">
        <v>0</v>
      </c>
    </row>
    <row r="3" spans="2:7" ht="15" x14ac:dyDescent="0.2">
      <c r="B3" s="3" t="s">
        <v>1</v>
      </c>
    </row>
    <row r="5" spans="2:7" ht="20.25" x14ac:dyDescent="0.3">
      <c r="B5" s="21" t="s">
        <v>394</v>
      </c>
      <c r="C5" s="34">
        <f>SUM('1 - Preventief onderhoud'!M141,'1 - Preventief onderhoud'!G151)</f>
        <v>0</v>
      </c>
    </row>
    <row r="6" spans="2:7" ht="20.25" x14ac:dyDescent="0.3">
      <c r="B6" s="21" t="s">
        <v>395</v>
      </c>
      <c r="C6" s="34">
        <f>SUM('2 - Correctief onderhoud'!E11,'2 - Correctief onderhoud'!F18,'2 - Correctief onderhoud'!E24)</f>
        <v>14000</v>
      </c>
    </row>
    <row r="7" spans="2:7" ht="23.25" x14ac:dyDescent="0.35">
      <c r="B7" s="35" t="s">
        <v>396</v>
      </c>
      <c r="C7" s="36">
        <f>SUM(C5:C6)</f>
        <v>14000</v>
      </c>
    </row>
    <row r="11" spans="2:7" ht="20.25" x14ac:dyDescent="0.3">
      <c r="B11" s="21" t="s">
        <v>397</v>
      </c>
      <c r="C11" s="37"/>
      <c r="G11" s="12"/>
    </row>
    <row r="12" spans="2:7" ht="20.25" x14ac:dyDescent="0.3">
      <c r="B12" s="21" t="s">
        <v>398</v>
      </c>
      <c r="C12" s="37"/>
      <c r="G12" s="12"/>
    </row>
    <row r="13" spans="2:7" ht="20.25" x14ac:dyDescent="0.3">
      <c r="B13" s="21" t="s">
        <v>399</v>
      </c>
      <c r="C13" s="37"/>
      <c r="G13" s="12"/>
    </row>
    <row r="14" spans="2:7" ht="20.25" x14ac:dyDescent="0.3">
      <c r="B14" s="21" t="s">
        <v>400</v>
      </c>
      <c r="C14" s="37"/>
      <c r="G14" s="12"/>
    </row>
    <row r="15" spans="2:7" ht="80.45" customHeight="1" x14ac:dyDescent="0.3">
      <c r="B15" s="21" t="s">
        <v>401</v>
      </c>
      <c r="C15" s="37"/>
      <c r="G1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1C6D73-1723-40D2-BB81-B26A8E8B5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E1DBEC-7E8E-4978-99AB-A3D8B4A3C604}">
  <ds:schemaRefs>
    <ds:schemaRef ds:uri="http://purl.org/dc/terms/"/>
    <ds:schemaRef ds:uri="http://www.w3.org/XML/1998/namespace"/>
    <ds:schemaRef ds:uri="8ec4ee04-3fb6-414f-9e32-e97177c55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1 - Preventief onderhoud</vt:lpstr>
      <vt:lpstr>2 - Correctief onderhoud</vt:lpstr>
      <vt:lpstr>Totalisatie + Ondertekening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Moes-Damveld, MHM (Marga)</cp:lastModifiedBy>
  <cp:revision/>
  <dcterms:created xsi:type="dcterms:W3CDTF">2021-02-26T11:32:08Z</dcterms:created>
  <dcterms:modified xsi:type="dcterms:W3CDTF">2021-06-10T08:54:42Z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