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RG\IFA\ICS\A-Advies\Projecten\2021\2021 Telefonie vast mobiel\Aanbestedingsdocumenten\"/>
    </mc:Choice>
  </mc:AlternateContent>
  <bookViews>
    <workbookView xWindow="240" yWindow="72" windowWidth="19980" windowHeight="7500"/>
  </bookViews>
  <sheets>
    <sheet name="Prijzenblad" sheetId="1" r:id="rId1"/>
    <sheet name="Migratiekosten" sheetId="2" r:id="rId2"/>
  </sheets>
  <definedNames>
    <definedName name="_xlnm.Print_Area" localSheetId="0">Prijzenblad!$A$1:$D$116</definedName>
  </definedNames>
  <calcPr calcId="162913"/>
</workbook>
</file>

<file path=xl/calcChain.xml><?xml version="1.0" encoding="utf-8"?>
<calcChain xmlns="http://schemas.openxmlformats.org/spreadsheetml/2006/main">
  <c r="F40" i="1" l="1"/>
  <c r="C17" i="1" l="1"/>
  <c r="F17" i="1" s="1"/>
  <c r="C18" i="1"/>
  <c r="F18" i="1" s="1"/>
  <c r="C19" i="1"/>
  <c r="F19" i="1" s="1"/>
  <c r="C45" i="1" l="1"/>
  <c r="F45" i="1" s="1"/>
  <c r="C46" i="1"/>
  <c r="F46" i="1" s="1"/>
  <c r="C47" i="1"/>
  <c r="F47" i="1" s="1"/>
  <c r="C40" i="1"/>
  <c r="C51" i="1" l="1"/>
  <c r="F51" i="1" s="1"/>
  <c r="C50" i="1"/>
  <c r="F50" i="1" s="1"/>
  <c r="C49" i="1"/>
  <c r="F49" i="1" s="1"/>
  <c r="C48" i="1"/>
  <c r="F48" i="1" s="1"/>
  <c r="C44" i="1"/>
  <c r="F44" i="1" s="1"/>
  <c r="C27" i="1"/>
  <c r="F52" i="1" l="1"/>
  <c r="B7" i="1"/>
  <c r="D7" i="1" s="1"/>
  <c r="E36" i="1"/>
  <c r="E35" i="1"/>
  <c r="E34" i="1"/>
  <c r="E33" i="1"/>
  <c r="E32" i="1"/>
  <c r="E31" i="1"/>
  <c r="C31" i="1"/>
  <c r="C39" i="1"/>
  <c r="C38" i="1"/>
  <c r="C37" i="1"/>
  <c r="C36" i="1"/>
  <c r="C35" i="1"/>
  <c r="C34" i="1"/>
  <c r="C33" i="1"/>
  <c r="C32" i="1"/>
  <c r="C30" i="1"/>
  <c r="F30" i="1" s="1"/>
  <c r="C29" i="1"/>
  <c r="C28" i="1"/>
  <c r="E25" i="1"/>
  <c r="C25" i="1"/>
  <c r="E24" i="1"/>
  <c r="C24" i="1"/>
  <c r="E23" i="1"/>
  <c r="C23" i="1"/>
  <c r="E22" i="1"/>
  <c r="C22" i="1"/>
  <c r="C21" i="1"/>
  <c r="F21" i="1" s="1"/>
  <c r="C20" i="1"/>
  <c r="C16" i="1"/>
  <c r="F22" i="1" l="1"/>
  <c r="B28" i="2"/>
  <c r="F34" i="1" l="1"/>
  <c r="F35" i="1"/>
  <c r="F36" i="1"/>
  <c r="F39" i="1"/>
  <c r="F38" i="1"/>
  <c r="F37" i="1"/>
  <c r="F31" i="1"/>
  <c r="F28" i="1"/>
  <c r="F27" i="1"/>
  <c r="D10" i="1" l="1"/>
  <c r="F20" i="1" l="1"/>
  <c r="F16" i="1"/>
  <c r="F29" i="1" l="1"/>
  <c r="F33" i="1"/>
  <c r="F32" i="1"/>
  <c r="F24" i="1" l="1"/>
  <c r="F25" i="1"/>
  <c r="F23" i="1"/>
  <c r="F41" i="1" s="1"/>
  <c r="B6" i="1" l="1"/>
  <c r="D6" i="1" s="1"/>
  <c r="D8" i="1" s="1"/>
</calcChain>
</file>

<file path=xl/sharedStrings.xml><?xml version="1.0" encoding="utf-8"?>
<sst xmlns="http://schemas.openxmlformats.org/spreadsheetml/2006/main" count="158" uniqueCount="94">
  <si>
    <t>Vaste telefonie</t>
  </si>
  <si>
    <t>Tarieven in Euro’s en excl. BTW</t>
  </si>
  <si>
    <t>Eenmalige tarieven</t>
  </si>
  <si>
    <t>Tarief-item</t>
  </si>
  <si>
    <t>Tarief eenmalig</t>
  </si>
  <si>
    <t>Abonnementskosten, maandelijks (per stuk)</t>
  </si>
  <si>
    <t>Tarief per maand</t>
  </si>
  <si>
    <t>Overloop functionaliteit / supertrunk</t>
  </si>
  <si>
    <t>Variabele kosten per minuut</t>
  </si>
  <si>
    <t>Call setup</t>
  </si>
  <si>
    <t>Tarief per minuut</t>
  </si>
  <si>
    <t>Bellen naar service nummers</t>
  </si>
  <si>
    <t>Omschrijving</t>
  </si>
  <si>
    <t>Totaal bedrag inschrijving</t>
  </si>
  <si>
    <t>Mobiele telefonie en data</t>
  </si>
  <si>
    <t>SIM spraak/data</t>
  </si>
  <si>
    <t>SIM data</t>
  </si>
  <si>
    <t>Duo SIM (dit betreft het Tarief voor de extra kaart)</t>
  </si>
  <si>
    <t>Maandelijkse tarieven</t>
  </si>
  <si>
    <t>PrioCall abonnement</t>
  </si>
  <si>
    <t>Verbruikstarieven spraak</t>
  </si>
  <si>
    <t>Bellen naar Servicenummers</t>
  </si>
  <si>
    <t>Verbruiks tarieven data en overig</t>
  </si>
  <si>
    <t>Eenheid</t>
  </si>
  <si>
    <t>Tarief per eenheid</t>
  </si>
  <si>
    <t>MB</t>
  </si>
  <si>
    <t>Per bericht</t>
  </si>
  <si>
    <t>Eenmalige kosten migratie</t>
  </si>
  <si>
    <t>Tarief item</t>
  </si>
  <si>
    <t>Totaal bedrag</t>
  </si>
  <si>
    <t>Datum:</t>
  </si>
  <si>
    <t>EU aanbesteding vaste en mobiele telefonie GR BAR-Organisatie</t>
  </si>
  <si>
    <t>Betreft:</t>
  </si>
  <si>
    <t>Aantallen / hoeveelheden</t>
  </si>
  <si>
    <t>Aantal spraak/data SIM-kaarten (stuks)</t>
  </si>
  <si>
    <t>Aantal data SIM-kaarten (stuks)</t>
  </si>
  <si>
    <t>Mobiel bellen naar verkorte mobiele nummers (min)</t>
  </si>
  <si>
    <t>Mobiel bellen naar mobiele nummers provider (min)</t>
  </si>
  <si>
    <t>Geschat aantal Calls</t>
  </si>
  <si>
    <t>VAST</t>
  </si>
  <si>
    <t>MOBIEL</t>
  </si>
  <si>
    <t>Product tbv prijsopgave</t>
  </si>
  <si>
    <t>Uw TARIEF</t>
  </si>
  <si>
    <t>Uw TARIEF CALL SETUP</t>
  </si>
  <si>
    <t>TOTALE KOSTEN</t>
  </si>
  <si>
    <t>Jaarlijkse kosten mobiel &amp; vast
(obv onderstaande tabel)</t>
  </si>
  <si>
    <t>Totaalbedrag migratie in Euro’s,  excl. BTW</t>
  </si>
  <si>
    <t>p/maand</t>
  </si>
  <si>
    <t>nultarief</t>
  </si>
  <si>
    <t>BIJLAGE 8 Invulblad Prijzen en Tarieven</t>
  </si>
  <si>
    <t>IP-aansluiting 20MB</t>
  </si>
  <si>
    <t>IP-aansluiting 20Mbps</t>
  </si>
  <si>
    <t>x 3 jaar</t>
  </si>
  <si>
    <t>Migratiekosten</t>
  </si>
  <si>
    <r>
      <t xml:space="preserve">Iedere Inschrijver dient een begroting in te dienen voor de kosten van de migratie van de huidige leverancier naar Inschrijver. Inschrijver dient alle op basis van deze Aanbestedingsleidraad incl. bijlagen te verwachte kosten te specificeren in bijlage 8 tabblad Migratiekosten. Deze migratiekosten mogen maximaal € 40.000 zijn en worden niet meegenomen in de bepaling van de laagste prijs. Na gunning worden de werkelijk gemaakte kosten voor de migratie achteraf op declaratiebasis incl. specificaties afgerekend. Indien de totale werkelijke gemaakte kosten voor de migratie meer bedragen dan 110% van de ingediende begroting zijn deze kosten voor rekening van de Opdrachtnemer. </t>
    </r>
    <r>
      <rPr>
        <sz val="8"/>
        <color theme="1"/>
        <rFont val="Calibri"/>
        <family val="2"/>
        <scheme val="minor"/>
      </rPr>
      <t> </t>
    </r>
  </si>
  <si>
    <t>Bellen naar vaste aansluitingen v/d Aanbieder</t>
  </si>
  <si>
    <t>Bellen naar vaste aansluitingen andere Aanbieders</t>
  </si>
  <si>
    <t>Bellen naar mobiele aansluitingen v/d Aanbieder</t>
  </si>
  <si>
    <t>Bellen naar mobiele aansluitingen andere Aanbieders</t>
  </si>
  <si>
    <t>Onderling bellen vast naar mobiel</t>
  </si>
  <si>
    <t>Onderling bellen vast naar vast</t>
  </si>
  <si>
    <t>SIM data Fixed IP</t>
  </si>
  <si>
    <t>Onderling bellen mobiel naar mobiel</t>
  </si>
  <si>
    <t>Onderling bellen mobiel naar vast</t>
  </si>
  <si>
    <t>Premium SMS-berichten</t>
  </si>
  <si>
    <t xml:space="preserve">SMS-berichten  </t>
  </si>
  <si>
    <t>Bellen naar services nummers</t>
  </si>
  <si>
    <t>PrioCall abonnementen (stuks)</t>
  </si>
  <si>
    <t>Aantal data SIM-kaarten Fixed IP (stuks)</t>
  </si>
  <si>
    <t>Bellen naar mobiele aansluitingen andere aanbieders (min)</t>
  </si>
  <si>
    <t>Bellen naar vaste aansluitingen andere Aanbieders (min)</t>
  </si>
  <si>
    <t>Bellen naar Servicenummers (min)</t>
  </si>
  <si>
    <t>Voicemail</t>
  </si>
  <si>
    <t>Totale begroting migratie</t>
  </si>
  <si>
    <t>eenmalig</t>
  </si>
  <si>
    <t>Eenmalige kosten mobiel &amp; vast
(obv onderstaande tabel)</t>
  </si>
  <si>
    <t>Totaal bedrag eenmalige en jaarlijkse kosten</t>
  </si>
  <si>
    <t>Eenmalige kosten vast en mobiel</t>
  </si>
  <si>
    <t>SMS-berichten in/naar EU</t>
  </si>
  <si>
    <t>Bellen naar EU</t>
  </si>
  <si>
    <t>Bellen/gebeld worden in EU</t>
  </si>
  <si>
    <t>De Tarieven voor bellen naar het buitenland (niet zijnde EU) en bellen en gebeld worden in het buitenland (niet zijnde EU) dienen gelijk te zijn aan de openbaar gepubliceerde landenprijslijst met de laagste prijzen / tarieven. Deze landenprijslijst dient u als bijlage toe te voegen aan het “Invulblad Prijzen en Tarieven”.</t>
  </si>
  <si>
    <t>SIM Data</t>
  </si>
  <si>
    <t>SIM Spraak/data</t>
  </si>
  <si>
    <t>Doorkiesnummers 10 nummers (door kunnen zetten naar extern callcenter)</t>
  </si>
  <si>
    <t>Aanschaf nummerblok 100 nummers</t>
  </si>
  <si>
    <t>Aanschaf nummerblok 10 nummers</t>
  </si>
  <si>
    <t>Aanschaf nummerblok 1 nummer</t>
  </si>
  <si>
    <t>Tarief EU dataverkeer (gebaseerd op 3.000 GB p/m alle SIM's gezamenlijk)</t>
  </si>
  <si>
    <t>Dataverbruik EU (alle SIM's gezamenlijk)</t>
  </si>
  <si>
    <t>Nummerblok 100 nummers</t>
  </si>
  <si>
    <t>Nummerblok 10 nummers</t>
  </si>
  <si>
    <t>Nummerblok 1 nummer</t>
  </si>
  <si>
    <t>p/jaar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</si>
</sst>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 * #,##0_ ;_ * \-#,##0_ ;_ * &quot;-&quot;??_ ;_ @_ "/>
    <numFmt numFmtId="165" formatCode="_ [$€-413]\ * #,##0.00_ ;_ [$€-413]\ * \-#,##0.00_ ;_ [$€-413]\ * &quot;-&quot;??_ ;_ @_ "/>
    <numFmt numFmtId="166" formatCode="_ &quot;€&quot;\ * #,##0.0000_ ;_ &quot;€&quot;\ * \-#,##0.0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trike/>
      <sz val="11"/>
      <color theme="1"/>
      <name val="Calibri"/>
      <family val="2"/>
      <scheme val="minor"/>
    </font>
    <font>
      <i/>
      <sz val="11"/>
      <color theme="1"/>
      <name val="Calibri"/>
      <family val="2"/>
      <scheme val="minor"/>
    </font>
    <font>
      <sz val="12"/>
      <color theme="1"/>
      <name val="Calibri"/>
      <family val="2"/>
      <scheme val="minor"/>
    </font>
    <font>
      <sz val="8"/>
      <color theme="1"/>
      <name val="Calibri"/>
      <family val="2"/>
      <scheme val="minor"/>
    </font>
    <font>
      <sz val="11"/>
      <name val="Calibri"/>
      <family val="2"/>
      <scheme val="minor"/>
    </font>
  </fonts>
  <fills count="11">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9"/>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69">
    <xf numFmtId="0" fontId="0" fillId="0" borderId="0" xfId="0"/>
    <xf numFmtId="44" fontId="0" fillId="4" borderId="1" xfId="1" applyFont="1" applyFill="1" applyBorder="1" applyAlignment="1" applyProtection="1">
      <alignment vertical="center" wrapText="1"/>
      <protection locked="0"/>
    </xf>
    <xf numFmtId="44" fontId="0" fillId="4" borderId="1" xfId="1" applyFont="1" applyFill="1" applyBorder="1" applyAlignment="1" applyProtection="1">
      <alignment vertical="center"/>
      <protection locked="0"/>
    </xf>
    <xf numFmtId="0" fontId="2" fillId="0" borderId="0" xfId="0" applyFont="1" applyAlignment="1" applyProtection="1">
      <alignment vertical="center" wrapText="1"/>
    </xf>
    <xf numFmtId="0" fontId="0" fillId="0" borderId="0" xfId="0" applyFont="1" applyProtection="1"/>
    <xf numFmtId="0" fontId="0" fillId="0" borderId="0" xfId="0" applyFont="1" applyAlignment="1" applyProtection="1">
      <alignment horizontal="right" vertical="center" wrapText="1"/>
    </xf>
    <xf numFmtId="15" fontId="0" fillId="0" borderId="0" xfId="0" applyNumberFormat="1" applyFont="1" applyProtection="1"/>
    <xf numFmtId="0" fontId="0" fillId="0" borderId="0" xfId="0" applyFont="1" applyAlignment="1" applyProtection="1">
      <alignment horizontal="center"/>
    </xf>
    <xf numFmtId="0" fontId="0" fillId="0" borderId="0" xfId="0" applyFont="1" applyAlignment="1" applyProtection="1">
      <alignment wrapText="1"/>
    </xf>
    <xf numFmtId="0" fontId="0" fillId="0" borderId="0" xfId="0" applyFont="1" applyFill="1" applyProtection="1"/>
    <xf numFmtId="0" fontId="2" fillId="5" borderId="1" xfId="0" applyFont="1" applyFill="1" applyBorder="1" applyAlignment="1" applyProtection="1">
      <alignment vertical="center" wrapText="1"/>
    </xf>
    <xf numFmtId="0" fontId="2" fillId="0" borderId="0" xfId="0" applyFont="1" applyFill="1" applyBorder="1" applyAlignment="1" applyProtection="1">
      <alignment vertical="center" wrapText="1"/>
    </xf>
    <xf numFmtId="0" fontId="0" fillId="0" borderId="1" xfId="0" applyFont="1" applyBorder="1" applyAlignment="1" applyProtection="1">
      <alignment vertical="center" wrapText="1"/>
    </xf>
    <xf numFmtId="44" fontId="0" fillId="0" borderId="1" xfId="1" applyFont="1" applyFill="1" applyBorder="1" applyAlignment="1" applyProtection="1">
      <alignment vertical="center" wrapText="1"/>
    </xf>
    <xf numFmtId="164" fontId="0" fillId="0" borderId="1" xfId="2" applyNumberFormat="1" applyFont="1" applyFill="1" applyBorder="1" applyAlignment="1" applyProtection="1">
      <alignment horizontal="center" vertical="center" wrapText="1"/>
    </xf>
    <xf numFmtId="44" fontId="0" fillId="7" borderId="2" xfId="0" applyNumberFormat="1" applyFont="1" applyFill="1" applyBorder="1" applyProtection="1"/>
    <xf numFmtId="44" fontId="0" fillId="0" borderId="0" xfId="1" applyFont="1" applyFill="1" applyBorder="1" applyAlignment="1" applyProtection="1">
      <alignment vertical="center" wrapText="1"/>
    </xf>
    <xf numFmtId="0" fontId="0" fillId="6" borderId="1" xfId="0" applyFont="1" applyFill="1" applyBorder="1" applyAlignment="1" applyProtection="1">
      <alignment vertical="center" wrapText="1"/>
    </xf>
    <xf numFmtId="44" fontId="3" fillId="6" borderId="1" xfId="1" applyFont="1" applyFill="1" applyBorder="1" applyAlignment="1" applyProtection="1">
      <alignment vertical="center" wrapText="1"/>
    </xf>
    <xf numFmtId="44" fontId="0" fillId="6" borderId="1" xfId="1" applyFont="1" applyFill="1" applyBorder="1" applyAlignment="1" applyProtection="1">
      <alignment vertical="center" wrapText="1"/>
    </xf>
    <xf numFmtId="44" fontId="0" fillId="0" borderId="1" xfId="1" applyFont="1" applyFill="1" applyBorder="1" applyAlignment="1" applyProtection="1">
      <alignment horizontal="justify" vertical="center" wrapText="1"/>
    </xf>
    <xf numFmtId="44" fontId="0" fillId="0" borderId="0" xfId="1" applyFont="1" applyFill="1" applyBorder="1" applyAlignment="1" applyProtection="1">
      <alignment horizontal="justify" vertical="center" wrapText="1"/>
    </xf>
    <xf numFmtId="0" fontId="2" fillId="8" borderId="1" xfId="0" applyFont="1" applyFill="1" applyBorder="1" applyAlignment="1" applyProtection="1">
      <alignment horizontal="justify" vertical="center" wrapText="1"/>
    </xf>
    <xf numFmtId="0" fontId="2" fillId="9" borderId="1" xfId="0" applyFont="1" applyFill="1" applyBorder="1" applyAlignment="1" applyProtection="1">
      <alignment horizontal="justify" vertical="center" wrapText="1"/>
    </xf>
    <xf numFmtId="0" fontId="0" fillId="9" borderId="1" xfId="0" applyFont="1" applyFill="1" applyBorder="1" applyAlignment="1" applyProtection="1">
      <alignment horizontal="justify" vertical="center" wrapText="1"/>
    </xf>
    <xf numFmtId="44" fontId="0" fillId="9" borderId="1" xfId="1" applyFont="1" applyFill="1" applyBorder="1" applyProtection="1"/>
    <xf numFmtId="0" fontId="0" fillId="0" borderId="1" xfId="0" applyFont="1" applyFill="1" applyBorder="1" applyAlignment="1" applyProtection="1">
      <alignment horizontal="justify" vertical="center" wrapText="1"/>
    </xf>
    <xf numFmtId="44" fontId="0" fillId="0" borderId="1" xfId="1" applyFont="1" applyFill="1" applyBorder="1" applyAlignment="1" applyProtection="1">
      <alignment vertical="center"/>
    </xf>
    <xf numFmtId="44" fontId="0" fillId="0" borderId="1" xfId="1" applyFont="1" applyBorder="1" applyProtection="1"/>
    <xf numFmtId="3" fontId="0" fillId="0" borderId="1" xfId="0" applyNumberFormat="1" applyFont="1" applyFill="1" applyBorder="1" applyAlignment="1" applyProtection="1">
      <alignment horizontal="justify" vertical="center" wrapText="1"/>
    </xf>
    <xf numFmtId="0" fontId="7" fillId="0" borderId="1" xfId="0" applyFont="1" applyBorder="1" applyAlignment="1" applyProtection="1">
      <alignment horizontal="justify" vertical="center" wrapText="1"/>
    </xf>
    <xf numFmtId="3" fontId="0" fillId="0" borderId="1" xfId="0" applyNumberFormat="1" applyFont="1" applyBorder="1" applyAlignment="1" applyProtection="1">
      <alignment horizontal="justify" vertical="center" wrapText="1"/>
    </xf>
    <xf numFmtId="0" fontId="0" fillId="9" borderId="1" xfId="0" applyFont="1" applyFill="1" applyBorder="1" applyProtection="1"/>
    <xf numFmtId="44" fontId="0" fillId="0" borderId="1" xfId="1" applyFont="1" applyFill="1" applyBorder="1" applyProtection="1"/>
    <xf numFmtId="165" fontId="0" fillId="0" borderId="1" xfId="0" applyNumberFormat="1" applyFont="1" applyFill="1" applyBorder="1" applyAlignment="1" applyProtection="1">
      <alignment horizontal="justify" vertical="center" wrapText="1"/>
    </xf>
    <xf numFmtId="0" fontId="0" fillId="0" borderId="0" xfId="0" applyFont="1" applyAlignment="1" applyProtection="1">
      <alignment vertical="center" wrapText="1"/>
    </xf>
    <xf numFmtId="0" fontId="2" fillId="8" borderId="1" xfId="0" applyFont="1" applyFill="1" applyBorder="1" applyAlignment="1" applyProtection="1">
      <alignment vertical="center" wrapText="1"/>
    </xf>
    <xf numFmtId="0" fontId="0" fillId="8" borderId="1" xfId="0" applyFont="1" applyFill="1" applyBorder="1" applyAlignment="1" applyProtection="1">
      <alignment vertical="center" wrapText="1"/>
    </xf>
    <xf numFmtId="0" fontId="0" fillId="8" borderId="1" xfId="0" applyFont="1" applyFill="1" applyBorder="1" applyProtection="1"/>
    <xf numFmtId="0" fontId="0" fillId="0" borderId="0" xfId="0" applyFont="1" applyFill="1" applyBorder="1" applyAlignment="1" applyProtection="1">
      <alignment vertical="center" wrapText="1"/>
    </xf>
    <xf numFmtId="0" fontId="4" fillId="0" borderId="1" xfId="0" applyFont="1" applyBorder="1" applyAlignment="1" applyProtection="1">
      <alignment vertical="center" wrapText="1"/>
    </xf>
    <xf numFmtId="0" fontId="4" fillId="0" borderId="0" xfId="0" applyFont="1" applyFill="1" applyBorder="1" applyAlignment="1" applyProtection="1">
      <alignment vertical="center" wrapText="1"/>
    </xf>
    <xf numFmtId="0" fontId="0" fillId="2" borderId="1" xfId="0" applyFont="1" applyFill="1" applyBorder="1" applyAlignment="1" applyProtection="1">
      <alignment vertical="center" wrapText="1"/>
    </xf>
    <xf numFmtId="0" fontId="4" fillId="3" borderId="1" xfId="0" applyFont="1" applyFill="1" applyBorder="1" applyAlignment="1" applyProtection="1">
      <alignment vertical="center" wrapText="1"/>
    </xf>
    <xf numFmtId="44" fontId="0" fillId="10" borderId="1" xfId="1" applyFont="1" applyFill="1" applyBorder="1" applyAlignment="1" applyProtection="1">
      <alignment vertical="center" wrapText="1"/>
    </xf>
    <xf numFmtId="0" fontId="0" fillId="10" borderId="0"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0" fillId="0" borderId="0" xfId="0" applyFont="1" applyBorder="1" applyProtection="1"/>
    <xf numFmtId="0" fontId="0" fillId="0" borderId="1" xfId="0" applyFont="1" applyBorder="1" applyAlignment="1" applyProtection="1">
      <alignment horizontal="justify" vertical="center" wrapText="1"/>
    </xf>
    <xf numFmtId="3" fontId="0" fillId="0" borderId="0" xfId="0" applyNumberFormat="1" applyFont="1" applyFill="1" applyBorder="1" applyAlignment="1" applyProtection="1">
      <alignment horizontal="justify" vertical="center" wrapText="1"/>
    </xf>
    <xf numFmtId="44" fontId="0" fillId="0" borderId="0" xfId="1" applyFont="1" applyFill="1" applyBorder="1" applyProtection="1"/>
    <xf numFmtId="0" fontId="2" fillId="0" borderId="1" xfId="0" applyFont="1" applyBorder="1" applyAlignment="1" applyProtection="1">
      <alignment vertical="center" wrapText="1"/>
    </xf>
    <xf numFmtId="0" fontId="0" fillId="0" borderId="0" xfId="0" applyFont="1" applyAlignment="1" applyProtection="1">
      <alignment horizontal="left" vertical="center" wrapText="1"/>
    </xf>
    <xf numFmtId="0" fontId="5" fillId="0" borderId="0" xfId="0" applyFont="1" applyProtection="1"/>
    <xf numFmtId="0" fontId="0" fillId="0" borderId="0" xfId="0" applyProtection="1"/>
    <xf numFmtId="0" fontId="6" fillId="0" borderId="0" xfId="0" applyFont="1" applyAlignment="1" applyProtection="1">
      <alignment vertical="center"/>
    </xf>
    <xf numFmtId="44" fontId="0" fillId="7" borderId="1" xfId="1" applyFont="1" applyFill="1" applyBorder="1" applyAlignment="1" applyProtection="1">
      <alignment vertical="center"/>
    </xf>
    <xf numFmtId="0" fontId="0" fillId="4" borderId="1" xfId="0" applyFont="1" applyFill="1" applyBorder="1" applyAlignment="1" applyProtection="1">
      <alignment vertical="center" wrapText="1"/>
      <protection locked="0"/>
    </xf>
    <xf numFmtId="0" fontId="0" fillId="0" borderId="0" xfId="0" applyFont="1" applyBorder="1" applyAlignment="1" applyProtection="1">
      <alignment vertical="center" wrapText="1"/>
    </xf>
    <xf numFmtId="0" fontId="0" fillId="0" borderId="1" xfId="0" applyFont="1" applyBorder="1" applyProtection="1"/>
    <xf numFmtId="0" fontId="2" fillId="8" borderId="3" xfId="0" applyFont="1" applyFill="1" applyBorder="1" applyAlignment="1" applyProtection="1">
      <alignment vertical="center" wrapText="1"/>
    </xf>
    <xf numFmtId="0" fontId="0" fillId="0" borderId="1" xfId="0" applyFont="1" applyBorder="1" applyAlignment="1" applyProtection="1">
      <alignment horizontal="left"/>
    </xf>
    <xf numFmtId="44" fontId="0" fillId="0" borderId="1" xfId="0" applyNumberFormat="1" applyFont="1" applyBorder="1" applyProtection="1"/>
    <xf numFmtId="44" fontId="0" fillId="0" borderId="3" xfId="0" applyNumberFormat="1" applyFont="1" applyBorder="1" applyProtection="1"/>
    <xf numFmtId="166" fontId="0" fillId="4" borderId="1" xfId="1" applyNumberFormat="1" applyFont="1" applyFill="1" applyBorder="1" applyAlignment="1" applyProtection="1">
      <alignment vertical="center" wrapText="1"/>
      <protection locked="0"/>
    </xf>
    <xf numFmtId="166" fontId="0" fillId="0" borderId="1" xfId="1" applyNumberFormat="1" applyFont="1" applyFill="1" applyBorder="1" applyAlignment="1" applyProtection="1">
      <alignment horizontal="justify" vertical="center" wrapText="1"/>
    </xf>
    <xf numFmtId="0" fontId="0" fillId="0" borderId="0" xfId="0" applyFont="1" applyAlignment="1" applyProtection="1">
      <alignment horizontal="left" vertical="center" wrapText="1"/>
    </xf>
    <xf numFmtId="0" fontId="0" fillId="0" borderId="0" xfId="0" applyFont="1" applyAlignment="1" applyProtection="1">
      <alignment horizontal="center"/>
    </xf>
    <xf numFmtId="0" fontId="5" fillId="0" borderId="0" xfId="0" applyFont="1" applyAlignment="1" applyProtection="1">
      <alignment horizontal="center" vertical="center"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abSelected="1" topLeftCell="A20" zoomScaleNormal="100" workbookViewId="0">
      <selection activeCell="B59" sqref="B59"/>
    </sheetView>
  </sheetViews>
  <sheetFormatPr defaultColWidth="9.109375" defaultRowHeight="14.4" x14ac:dyDescent="0.3"/>
  <cols>
    <col min="1" max="1" width="63.77734375" style="8" customWidth="1"/>
    <col min="2" max="2" width="37.6640625" style="4" bestFit="1" customWidth="1"/>
    <col min="3" max="3" width="18.109375" style="4" bestFit="1" customWidth="1"/>
    <col min="4" max="4" width="24.44140625" style="4" bestFit="1" customWidth="1"/>
    <col min="5" max="5" width="22.33203125" style="4" bestFit="1" customWidth="1"/>
    <col min="6" max="6" width="16" style="4" bestFit="1" customWidth="1"/>
    <col min="7" max="7" width="9.109375" style="4" customWidth="1"/>
    <col min="8" max="16384" width="9.109375" style="4"/>
  </cols>
  <sheetData>
    <row r="1" spans="1:6" x14ac:dyDescent="0.3">
      <c r="A1" s="3" t="s">
        <v>49</v>
      </c>
    </row>
    <row r="2" spans="1:6" x14ac:dyDescent="0.3">
      <c r="A2" s="5" t="s">
        <v>30</v>
      </c>
      <c r="B2" s="6">
        <v>44518</v>
      </c>
      <c r="C2" s="6"/>
    </row>
    <row r="3" spans="1:6" x14ac:dyDescent="0.3">
      <c r="A3" s="5" t="s">
        <v>32</v>
      </c>
      <c r="B3" s="67" t="s">
        <v>31</v>
      </c>
      <c r="C3" s="67"/>
      <c r="D3" s="67"/>
      <c r="E3" s="7"/>
    </row>
    <row r="4" spans="1:6" x14ac:dyDescent="0.3">
      <c r="E4" s="9"/>
    </row>
    <row r="5" spans="1:6" x14ac:dyDescent="0.3">
      <c r="A5" s="10" t="s">
        <v>12</v>
      </c>
      <c r="B5" s="10"/>
      <c r="C5" s="10" t="s">
        <v>52</v>
      </c>
      <c r="D5" s="10" t="s">
        <v>13</v>
      </c>
      <c r="E5" s="11"/>
    </row>
    <row r="6" spans="1:6" ht="28.8" x14ac:dyDescent="0.3">
      <c r="A6" s="12" t="s">
        <v>45</v>
      </c>
      <c r="B6" s="13">
        <f>F41</f>
        <v>0</v>
      </c>
      <c r="C6" s="14">
        <v>3</v>
      </c>
      <c r="D6" s="13">
        <f>C6*B6</f>
        <v>0</v>
      </c>
      <c r="E6" s="16"/>
    </row>
    <row r="7" spans="1:6" ht="29.4" thickBot="1" x14ac:dyDescent="0.35">
      <c r="A7" s="12" t="s">
        <v>75</v>
      </c>
      <c r="B7" s="13">
        <f>F52</f>
        <v>0</v>
      </c>
      <c r="C7" s="14"/>
      <c r="D7" s="13">
        <f>B7</f>
        <v>0</v>
      </c>
      <c r="E7" s="16"/>
    </row>
    <row r="8" spans="1:6" ht="15" thickBot="1" x14ac:dyDescent="0.35">
      <c r="A8" s="12" t="s">
        <v>76</v>
      </c>
      <c r="B8" s="13"/>
      <c r="C8" s="14"/>
      <c r="D8" s="15">
        <f>SUM(D6:D7)</f>
        <v>0</v>
      </c>
      <c r="E8" s="16"/>
    </row>
    <row r="9" spans="1:6" ht="15" thickBot="1" x14ac:dyDescent="0.35">
      <c r="A9" s="17"/>
      <c r="B9" s="18"/>
      <c r="C9" s="19"/>
      <c r="D9" s="19"/>
      <c r="E9" s="16"/>
    </row>
    <row r="10" spans="1:6" ht="15" thickBot="1" x14ac:dyDescent="0.35">
      <c r="A10" s="8" t="s">
        <v>73</v>
      </c>
      <c r="B10" s="4" t="s">
        <v>74</v>
      </c>
      <c r="D10" s="15">
        <f>Migratiekosten!B28</f>
        <v>0</v>
      </c>
    </row>
    <row r="11" spans="1:6" x14ac:dyDescent="0.3">
      <c r="D11" s="21"/>
    </row>
    <row r="12" spans="1:6" x14ac:dyDescent="0.3">
      <c r="D12" s="21"/>
    </row>
    <row r="14" spans="1:6" x14ac:dyDescent="0.3">
      <c r="A14" s="22" t="s">
        <v>41</v>
      </c>
      <c r="B14" s="22" t="s">
        <v>33</v>
      </c>
      <c r="C14" s="22" t="s">
        <v>42</v>
      </c>
      <c r="D14" s="22" t="s">
        <v>38</v>
      </c>
      <c r="E14" s="22" t="s">
        <v>43</v>
      </c>
      <c r="F14" s="22" t="s">
        <v>44</v>
      </c>
    </row>
    <row r="15" spans="1:6" x14ac:dyDescent="0.3">
      <c r="A15" s="23" t="s">
        <v>39</v>
      </c>
      <c r="B15" s="24"/>
      <c r="C15" s="24"/>
      <c r="D15" s="24"/>
      <c r="E15" s="24"/>
      <c r="F15" s="25"/>
    </row>
    <row r="16" spans="1:6" x14ac:dyDescent="0.3">
      <c r="A16" s="26" t="s">
        <v>50</v>
      </c>
      <c r="B16" s="26">
        <v>1</v>
      </c>
      <c r="C16" s="27">
        <f>B65</f>
        <v>0</v>
      </c>
      <c r="D16" s="26" t="s">
        <v>47</v>
      </c>
      <c r="E16" s="20"/>
      <c r="F16" s="28">
        <f>B16*C16*12</f>
        <v>0</v>
      </c>
    </row>
    <row r="17" spans="1:6" x14ac:dyDescent="0.3">
      <c r="A17" s="12" t="s">
        <v>90</v>
      </c>
      <c r="B17" s="26">
        <v>13</v>
      </c>
      <c r="C17" s="27">
        <f t="shared" ref="C17:C19" si="0">B66</f>
        <v>0</v>
      </c>
      <c r="D17" s="26" t="s">
        <v>47</v>
      </c>
      <c r="E17" s="20"/>
      <c r="F17" s="28">
        <f t="shared" ref="F17:F19" si="1">B17*C17*12</f>
        <v>0</v>
      </c>
    </row>
    <row r="18" spans="1:6" x14ac:dyDescent="0.3">
      <c r="A18" s="12" t="s">
        <v>91</v>
      </c>
      <c r="B18" s="26">
        <v>10</v>
      </c>
      <c r="C18" s="27">
        <f t="shared" si="0"/>
        <v>0</v>
      </c>
      <c r="D18" s="26" t="s">
        <v>47</v>
      </c>
      <c r="E18" s="20"/>
      <c r="F18" s="28">
        <f t="shared" si="1"/>
        <v>0</v>
      </c>
    </row>
    <row r="19" spans="1:6" x14ac:dyDescent="0.3">
      <c r="A19" s="12" t="s">
        <v>92</v>
      </c>
      <c r="B19" s="26">
        <v>2</v>
      </c>
      <c r="C19" s="27">
        <f t="shared" si="0"/>
        <v>0</v>
      </c>
      <c r="D19" s="26" t="s">
        <v>47</v>
      </c>
      <c r="E19" s="20"/>
      <c r="F19" s="28">
        <f t="shared" si="1"/>
        <v>0</v>
      </c>
    </row>
    <row r="20" spans="1:6" x14ac:dyDescent="0.3">
      <c r="A20" s="26" t="s">
        <v>84</v>
      </c>
      <c r="B20" s="26">
        <v>1</v>
      </c>
      <c r="C20" s="27">
        <f>B69</f>
        <v>0</v>
      </c>
      <c r="D20" s="26" t="s">
        <v>47</v>
      </c>
      <c r="E20" s="20"/>
      <c r="F20" s="28">
        <f>B20*C20*12</f>
        <v>0</v>
      </c>
    </row>
    <row r="21" spans="1:6" x14ac:dyDescent="0.3">
      <c r="A21" s="26" t="s">
        <v>7</v>
      </c>
      <c r="B21" s="26">
        <v>1</v>
      </c>
      <c r="C21" s="27">
        <f>B70</f>
        <v>0</v>
      </c>
      <c r="D21" s="26" t="s">
        <v>47</v>
      </c>
      <c r="E21" s="20"/>
      <c r="F21" s="28">
        <f>B21*C21*12</f>
        <v>0</v>
      </c>
    </row>
    <row r="22" spans="1:6" x14ac:dyDescent="0.3">
      <c r="A22" s="26" t="s">
        <v>56</v>
      </c>
      <c r="B22" s="29">
        <v>117700</v>
      </c>
      <c r="C22" s="27">
        <f>C76</f>
        <v>0</v>
      </c>
      <c r="D22" s="29">
        <v>23240</v>
      </c>
      <c r="E22" s="20">
        <f>B76</f>
        <v>0</v>
      </c>
      <c r="F22" s="28">
        <f>B22*C22+D22*E22</f>
        <v>0</v>
      </c>
    </row>
    <row r="23" spans="1:6" x14ac:dyDescent="0.3">
      <c r="A23" s="26" t="s">
        <v>58</v>
      </c>
      <c r="B23" s="29">
        <v>194250</v>
      </c>
      <c r="C23" s="13">
        <f>C78</f>
        <v>0</v>
      </c>
      <c r="D23" s="29">
        <v>48530</v>
      </c>
      <c r="E23" s="20">
        <f>B78</f>
        <v>0</v>
      </c>
      <c r="F23" s="28">
        <f>B23*C23+D23*E23</f>
        <v>0</v>
      </c>
    </row>
    <row r="24" spans="1:6" x14ac:dyDescent="0.3">
      <c r="A24" s="26" t="s">
        <v>66</v>
      </c>
      <c r="B24" s="29">
        <v>13730</v>
      </c>
      <c r="C24" s="13">
        <f>C79</f>
        <v>0</v>
      </c>
      <c r="D24" s="29">
        <v>2500</v>
      </c>
      <c r="E24" s="20">
        <f>B79</f>
        <v>0</v>
      </c>
      <c r="F24" s="28">
        <f>B24*C24+D24*E24</f>
        <v>0</v>
      </c>
    </row>
    <row r="25" spans="1:6" x14ac:dyDescent="0.3">
      <c r="A25" s="30" t="s">
        <v>79</v>
      </c>
      <c r="B25" s="31">
        <v>220</v>
      </c>
      <c r="C25" s="13">
        <f>C80</f>
        <v>0</v>
      </c>
      <c r="D25" s="31">
        <v>65</v>
      </c>
      <c r="E25" s="20">
        <f>B80</f>
        <v>0</v>
      </c>
      <c r="F25" s="28">
        <f>B25*C25+D25*E25</f>
        <v>0</v>
      </c>
    </row>
    <row r="26" spans="1:6" x14ac:dyDescent="0.3">
      <c r="A26" s="23" t="s">
        <v>40</v>
      </c>
      <c r="B26" s="24"/>
      <c r="C26" s="24"/>
      <c r="D26" s="24"/>
      <c r="E26" s="24"/>
      <c r="F26" s="32"/>
    </row>
    <row r="27" spans="1:6" x14ac:dyDescent="0.3">
      <c r="A27" s="26" t="s">
        <v>34</v>
      </c>
      <c r="B27" s="26">
        <v>1193</v>
      </c>
      <c r="C27" s="20">
        <f>B91</f>
        <v>0</v>
      </c>
      <c r="D27" s="26" t="s">
        <v>47</v>
      </c>
      <c r="E27" s="26"/>
      <c r="F27" s="33">
        <f t="shared" ref="F27:F28" si="2">C27*12*B27</f>
        <v>0</v>
      </c>
    </row>
    <row r="28" spans="1:6" x14ac:dyDescent="0.3">
      <c r="A28" s="26" t="s">
        <v>35</v>
      </c>
      <c r="B28" s="26">
        <v>262</v>
      </c>
      <c r="C28" s="20">
        <f>B92</f>
        <v>0</v>
      </c>
      <c r="D28" s="26" t="s">
        <v>47</v>
      </c>
      <c r="E28" s="26"/>
      <c r="F28" s="33">
        <f t="shared" si="2"/>
        <v>0</v>
      </c>
    </row>
    <row r="29" spans="1:6" x14ac:dyDescent="0.3">
      <c r="A29" s="26" t="s">
        <v>67</v>
      </c>
      <c r="B29" s="26">
        <v>27</v>
      </c>
      <c r="C29" s="20">
        <f>B93</f>
        <v>0</v>
      </c>
      <c r="D29" s="26" t="s">
        <v>47</v>
      </c>
      <c r="E29" s="26"/>
      <c r="F29" s="33">
        <f>C29*12*B29</f>
        <v>0</v>
      </c>
    </row>
    <row r="30" spans="1:6" x14ac:dyDescent="0.3">
      <c r="A30" s="26" t="s">
        <v>68</v>
      </c>
      <c r="B30" s="26">
        <v>16</v>
      </c>
      <c r="C30" s="20">
        <f>B94</f>
        <v>0</v>
      </c>
      <c r="D30" s="26" t="s">
        <v>47</v>
      </c>
      <c r="E30" s="26"/>
      <c r="F30" s="33">
        <f>B30*12*C30</f>
        <v>0</v>
      </c>
    </row>
    <row r="31" spans="1:6" x14ac:dyDescent="0.3">
      <c r="A31" s="12" t="s">
        <v>70</v>
      </c>
      <c r="B31" s="29">
        <v>326300</v>
      </c>
      <c r="C31" s="20">
        <f>C100</f>
        <v>0</v>
      </c>
      <c r="D31" s="29">
        <v>71000</v>
      </c>
      <c r="E31" s="34">
        <f>B100</f>
        <v>0</v>
      </c>
      <c r="F31" s="33">
        <f>B31*C31+D31*E31</f>
        <v>0</v>
      </c>
    </row>
    <row r="32" spans="1:6" x14ac:dyDescent="0.3">
      <c r="A32" s="26" t="s">
        <v>69</v>
      </c>
      <c r="B32" s="29">
        <v>960350</v>
      </c>
      <c r="C32" s="20">
        <f>C102</f>
        <v>0</v>
      </c>
      <c r="D32" s="29">
        <v>322600</v>
      </c>
      <c r="E32" s="34">
        <f>B102</f>
        <v>0</v>
      </c>
      <c r="F32" s="33">
        <f>B32*C32+D32*E32</f>
        <v>0</v>
      </c>
    </row>
    <row r="33" spans="1:6" x14ac:dyDescent="0.3">
      <c r="A33" s="26" t="s">
        <v>71</v>
      </c>
      <c r="B33" s="29">
        <v>44230</v>
      </c>
      <c r="C33" s="20">
        <f>C103</f>
        <v>0</v>
      </c>
      <c r="D33" s="29">
        <v>6940</v>
      </c>
      <c r="E33" s="34">
        <f>B103</f>
        <v>0</v>
      </c>
      <c r="F33" s="33">
        <f>B33*C33+D33*E33</f>
        <v>0</v>
      </c>
    </row>
    <row r="34" spans="1:6" x14ac:dyDescent="0.3">
      <c r="A34" s="26" t="s">
        <v>72</v>
      </c>
      <c r="B34" s="29">
        <v>29380</v>
      </c>
      <c r="C34" s="20">
        <f>C104</f>
        <v>0</v>
      </c>
      <c r="D34" s="29">
        <v>102860</v>
      </c>
      <c r="E34" s="34">
        <f>B104</f>
        <v>0</v>
      </c>
      <c r="F34" s="33">
        <f t="shared" ref="F34:F36" si="3">B34*C34+D34*E34</f>
        <v>0</v>
      </c>
    </row>
    <row r="35" spans="1:6" x14ac:dyDescent="0.3">
      <c r="A35" s="26" t="s">
        <v>80</v>
      </c>
      <c r="B35" s="29">
        <v>3870</v>
      </c>
      <c r="C35" s="20">
        <f>C105</f>
        <v>0</v>
      </c>
      <c r="D35" s="29">
        <v>1160</v>
      </c>
      <c r="E35" s="34">
        <f>B105</f>
        <v>0</v>
      </c>
      <c r="F35" s="33">
        <f t="shared" si="3"/>
        <v>0</v>
      </c>
    </row>
    <row r="36" spans="1:6" x14ac:dyDescent="0.3">
      <c r="A36" s="26" t="s">
        <v>79</v>
      </c>
      <c r="B36" s="29">
        <v>2610</v>
      </c>
      <c r="C36" s="20">
        <f>C106</f>
        <v>0</v>
      </c>
      <c r="D36" s="29">
        <v>500</v>
      </c>
      <c r="E36" s="34">
        <f>B106</f>
        <v>0</v>
      </c>
      <c r="F36" s="33">
        <f t="shared" si="3"/>
        <v>0</v>
      </c>
    </row>
    <row r="37" spans="1:6" x14ac:dyDescent="0.3">
      <c r="A37" s="12" t="s">
        <v>65</v>
      </c>
      <c r="B37" s="29">
        <v>121270</v>
      </c>
      <c r="C37" s="20">
        <f>C111</f>
        <v>0</v>
      </c>
      <c r="D37" s="29" t="s">
        <v>93</v>
      </c>
      <c r="E37" s="34"/>
      <c r="F37" s="33">
        <f>B37*C37</f>
        <v>0</v>
      </c>
    </row>
    <row r="38" spans="1:6" x14ac:dyDescent="0.3">
      <c r="A38" s="12" t="s">
        <v>64</v>
      </c>
      <c r="B38" s="29">
        <v>43110</v>
      </c>
      <c r="C38" s="20">
        <f>C112</f>
        <v>0</v>
      </c>
      <c r="D38" s="29" t="s">
        <v>93</v>
      </c>
      <c r="E38" s="34"/>
      <c r="F38" s="33">
        <f>B38*C38</f>
        <v>0</v>
      </c>
    </row>
    <row r="39" spans="1:6" x14ac:dyDescent="0.3">
      <c r="A39" s="12" t="s">
        <v>78</v>
      </c>
      <c r="B39" s="29">
        <v>690</v>
      </c>
      <c r="C39" s="20">
        <f>C113</f>
        <v>0</v>
      </c>
      <c r="D39" s="29" t="s">
        <v>93</v>
      </c>
      <c r="E39" s="34"/>
      <c r="F39" s="33">
        <f>B39*C39</f>
        <v>0</v>
      </c>
    </row>
    <row r="40" spans="1:6" ht="15" thickBot="1" x14ac:dyDescent="0.35">
      <c r="A40" s="12" t="s">
        <v>89</v>
      </c>
      <c r="B40" s="29">
        <v>3000000</v>
      </c>
      <c r="C40" s="65">
        <f>C114</f>
        <v>0</v>
      </c>
      <c r="D40" s="29" t="s">
        <v>47</v>
      </c>
      <c r="E40" s="34"/>
      <c r="F40" s="33">
        <f>B40*C40*12</f>
        <v>0</v>
      </c>
    </row>
    <row r="41" spans="1:6" ht="15" thickBot="1" x14ac:dyDescent="0.35">
      <c r="F41" s="15">
        <f xml:space="preserve"> SUM(F16:F40)</f>
        <v>0</v>
      </c>
    </row>
    <row r="43" spans="1:6" x14ac:dyDescent="0.3">
      <c r="A43" s="36" t="s">
        <v>77</v>
      </c>
      <c r="B43" s="36"/>
      <c r="C43" s="36"/>
      <c r="D43" s="36"/>
      <c r="E43" s="36"/>
      <c r="F43" s="60"/>
    </row>
    <row r="44" spans="1:6" x14ac:dyDescent="0.3">
      <c r="A44" s="12" t="s">
        <v>51</v>
      </c>
      <c r="B44" s="61">
        <v>1</v>
      </c>
      <c r="C44" s="62">
        <f>B59</f>
        <v>0</v>
      </c>
      <c r="D44" s="59"/>
      <c r="E44" s="59"/>
      <c r="F44" s="63">
        <f>B44*C44</f>
        <v>0</v>
      </c>
    </row>
    <row r="45" spans="1:6" x14ac:dyDescent="0.3">
      <c r="A45" s="12" t="s">
        <v>85</v>
      </c>
      <c r="B45" s="61">
        <v>13</v>
      </c>
      <c r="C45" s="62">
        <f t="shared" ref="C45:C47" si="4">B60</f>
        <v>0</v>
      </c>
      <c r="D45" s="59"/>
      <c r="E45" s="59"/>
      <c r="F45" s="63">
        <f t="shared" ref="F45:F47" si="5">B45*C45</f>
        <v>0</v>
      </c>
    </row>
    <row r="46" spans="1:6" x14ac:dyDescent="0.3">
      <c r="A46" s="12" t="s">
        <v>86</v>
      </c>
      <c r="B46" s="61">
        <v>10</v>
      </c>
      <c r="C46" s="62">
        <f t="shared" si="4"/>
        <v>0</v>
      </c>
      <c r="D46" s="59"/>
      <c r="E46" s="59"/>
      <c r="F46" s="63">
        <f t="shared" si="5"/>
        <v>0</v>
      </c>
    </row>
    <row r="47" spans="1:6" x14ac:dyDescent="0.3">
      <c r="A47" s="12" t="s">
        <v>87</v>
      </c>
      <c r="B47" s="61">
        <v>2</v>
      </c>
      <c r="C47" s="62">
        <f t="shared" si="4"/>
        <v>0</v>
      </c>
      <c r="D47" s="59"/>
      <c r="E47" s="59"/>
      <c r="F47" s="63">
        <f t="shared" si="5"/>
        <v>0</v>
      </c>
    </row>
    <row r="48" spans="1:6" x14ac:dyDescent="0.3">
      <c r="A48" s="12" t="s">
        <v>15</v>
      </c>
      <c r="B48" s="61">
        <v>1193</v>
      </c>
      <c r="C48" s="62">
        <f>B85</f>
        <v>0</v>
      </c>
      <c r="D48" s="59"/>
      <c r="E48" s="59"/>
      <c r="F48" s="63">
        <f>B48*C48</f>
        <v>0</v>
      </c>
    </row>
    <row r="49" spans="1:6" x14ac:dyDescent="0.3">
      <c r="A49" s="12" t="s">
        <v>16</v>
      </c>
      <c r="B49" s="61">
        <v>262</v>
      </c>
      <c r="C49" s="62">
        <f>B86</f>
        <v>0</v>
      </c>
      <c r="D49" s="59"/>
      <c r="E49" s="59"/>
      <c r="F49" s="63">
        <f>B49*C49</f>
        <v>0</v>
      </c>
    </row>
    <row r="50" spans="1:6" x14ac:dyDescent="0.3">
      <c r="A50" s="12" t="s">
        <v>17</v>
      </c>
      <c r="B50" s="61">
        <v>1</v>
      </c>
      <c r="C50" s="62">
        <f>B87</f>
        <v>0</v>
      </c>
      <c r="D50" s="59"/>
      <c r="E50" s="59"/>
      <c r="F50" s="63">
        <f>B50*C50</f>
        <v>0</v>
      </c>
    </row>
    <row r="51" spans="1:6" ht="15" thickBot="1" x14ac:dyDescent="0.35">
      <c r="A51" s="12" t="s">
        <v>61</v>
      </c>
      <c r="B51" s="61">
        <v>16</v>
      </c>
      <c r="C51" s="62">
        <f>B88</f>
        <v>0</v>
      </c>
      <c r="D51" s="59"/>
      <c r="E51" s="59"/>
      <c r="F51" s="63">
        <f>B51*C51</f>
        <v>0</v>
      </c>
    </row>
    <row r="52" spans="1:6" ht="15" thickBot="1" x14ac:dyDescent="0.35">
      <c r="A52" s="58"/>
      <c r="F52" s="15">
        <f>SUM(F44:F51)</f>
        <v>0</v>
      </c>
    </row>
    <row r="54" spans="1:6" x14ac:dyDescent="0.3">
      <c r="A54" s="35"/>
    </row>
    <row r="55" spans="1:6" x14ac:dyDescent="0.3">
      <c r="A55" s="36" t="s">
        <v>0</v>
      </c>
      <c r="B55" s="37"/>
      <c r="C55" s="38"/>
      <c r="D55" s="39"/>
    </row>
    <row r="56" spans="1:6" x14ac:dyDescent="0.3">
      <c r="A56" s="40" t="s">
        <v>1</v>
      </c>
      <c r="B56" s="40"/>
      <c r="D56" s="41"/>
    </row>
    <row r="57" spans="1:6" x14ac:dyDescent="0.3">
      <c r="A57" s="42" t="s">
        <v>2</v>
      </c>
      <c r="B57" s="42"/>
      <c r="D57" s="39"/>
    </row>
    <row r="58" spans="1:6" x14ac:dyDescent="0.3">
      <c r="A58" s="43" t="s">
        <v>3</v>
      </c>
      <c r="B58" s="43" t="s">
        <v>4</v>
      </c>
      <c r="D58" s="41"/>
    </row>
    <row r="59" spans="1:6" x14ac:dyDescent="0.3">
      <c r="A59" s="12" t="s">
        <v>51</v>
      </c>
      <c r="B59" s="1">
        <v>0</v>
      </c>
      <c r="D59" s="39"/>
    </row>
    <row r="60" spans="1:6" x14ac:dyDescent="0.3">
      <c r="A60" s="12" t="s">
        <v>85</v>
      </c>
      <c r="B60" s="1">
        <v>0</v>
      </c>
      <c r="D60" s="39"/>
    </row>
    <row r="61" spans="1:6" x14ac:dyDescent="0.3">
      <c r="A61" s="12" t="s">
        <v>86</v>
      </c>
      <c r="B61" s="1">
        <v>0</v>
      </c>
      <c r="D61" s="39"/>
    </row>
    <row r="62" spans="1:6" x14ac:dyDescent="0.3">
      <c r="A62" s="12" t="s">
        <v>87</v>
      </c>
      <c r="B62" s="1">
        <v>0</v>
      </c>
      <c r="D62" s="39"/>
    </row>
    <row r="63" spans="1:6" x14ac:dyDescent="0.3">
      <c r="A63" s="42" t="s">
        <v>5</v>
      </c>
      <c r="B63" s="42"/>
      <c r="D63" s="39"/>
    </row>
    <row r="64" spans="1:6" x14ac:dyDescent="0.3">
      <c r="A64" s="43" t="s">
        <v>3</v>
      </c>
      <c r="B64" s="43" t="s">
        <v>6</v>
      </c>
      <c r="D64" s="41"/>
    </row>
    <row r="65" spans="1:4" x14ac:dyDescent="0.3">
      <c r="A65" s="12" t="s">
        <v>51</v>
      </c>
      <c r="B65" s="1">
        <v>0</v>
      </c>
      <c r="D65" s="39"/>
    </row>
    <row r="66" spans="1:4" x14ac:dyDescent="0.3">
      <c r="A66" s="12" t="s">
        <v>90</v>
      </c>
      <c r="B66" s="1">
        <v>0</v>
      </c>
      <c r="D66" s="39"/>
    </row>
    <row r="67" spans="1:4" x14ac:dyDescent="0.3">
      <c r="A67" s="12" t="s">
        <v>91</v>
      </c>
      <c r="B67" s="1">
        <v>0</v>
      </c>
      <c r="D67" s="39"/>
    </row>
    <row r="68" spans="1:4" x14ac:dyDescent="0.3">
      <c r="A68" s="12" t="s">
        <v>92</v>
      </c>
      <c r="B68" s="1">
        <v>0</v>
      </c>
      <c r="D68" s="39"/>
    </row>
    <row r="69" spans="1:4" ht="14.4" customHeight="1" x14ac:dyDescent="0.3">
      <c r="A69" s="12" t="s">
        <v>84</v>
      </c>
      <c r="B69" s="1">
        <v>0</v>
      </c>
      <c r="D69" s="39"/>
    </row>
    <row r="70" spans="1:4" x14ac:dyDescent="0.3">
      <c r="A70" s="12" t="s">
        <v>7</v>
      </c>
      <c r="B70" s="1">
        <v>0</v>
      </c>
      <c r="D70" s="39"/>
    </row>
    <row r="71" spans="1:4" x14ac:dyDescent="0.3">
      <c r="A71" s="42" t="s">
        <v>8</v>
      </c>
      <c r="B71" s="42"/>
      <c r="D71" s="39"/>
    </row>
    <row r="72" spans="1:4" x14ac:dyDescent="0.3">
      <c r="A72" s="43" t="s">
        <v>3</v>
      </c>
      <c r="B72" s="43" t="s">
        <v>9</v>
      </c>
      <c r="C72" s="43" t="s">
        <v>10</v>
      </c>
      <c r="D72" s="41"/>
    </row>
    <row r="73" spans="1:4" x14ac:dyDescent="0.3">
      <c r="A73" s="12" t="s">
        <v>60</v>
      </c>
      <c r="B73" s="44">
        <v>0</v>
      </c>
      <c r="C73" s="44">
        <v>0</v>
      </c>
      <c r="D73" s="45" t="s">
        <v>48</v>
      </c>
    </row>
    <row r="74" spans="1:4" x14ac:dyDescent="0.3">
      <c r="A74" s="12" t="s">
        <v>59</v>
      </c>
      <c r="B74" s="44">
        <v>0</v>
      </c>
      <c r="C74" s="44">
        <v>0</v>
      </c>
      <c r="D74" s="45" t="s">
        <v>48</v>
      </c>
    </row>
    <row r="75" spans="1:4" x14ac:dyDescent="0.3">
      <c r="A75" s="12" t="s">
        <v>55</v>
      </c>
      <c r="B75" s="44">
        <v>0</v>
      </c>
      <c r="C75" s="44">
        <v>0</v>
      </c>
      <c r="D75" s="45" t="s">
        <v>48</v>
      </c>
    </row>
    <row r="76" spans="1:4" x14ac:dyDescent="0.3">
      <c r="A76" s="12" t="s">
        <v>56</v>
      </c>
      <c r="B76" s="1">
        <v>0</v>
      </c>
      <c r="C76" s="1">
        <v>0</v>
      </c>
      <c r="D76" s="39"/>
    </row>
    <row r="77" spans="1:4" x14ac:dyDescent="0.3">
      <c r="A77" s="12" t="s">
        <v>57</v>
      </c>
      <c r="B77" s="44">
        <v>0</v>
      </c>
      <c r="C77" s="44">
        <v>0</v>
      </c>
      <c r="D77" s="45" t="s">
        <v>48</v>
      </c>
    </row>
    <row r="78" spans="1:4" x14ac:dyDescent="0.3">
      <c r="A78" s="12" t="s">
        <v>58</v>
      </c>
      <c r="B78" s="1">
        <v>0</v>
      </c>
      <c r="C78" s="1">
        <v>0</v>
      </c>
      <c r="D78" s="39"/>
    </row>
    <row r="79" spans="1:4" x14ac:dyDescent="0.3">
      <c r="A79" s="12" t="s">
        <v>11</v>
      </c>
      <c r="B79" s="1">
        <v>0</v>
      </c>
      <c r="C79" s="1">
        <v>0</v>
      </c>
      <c r="D79" s="39"/>
    </row>
    <row r="80" spans="1:4" x14ac:dyDescent="0.3">
      <c r="A80" s="12" t="s">
        <v>79</v>
      </c>
      <c r="B80" s="1">
        <v>0</v>
      </c>
      <c r="C80" s="1">
        <v>0</v>
      </c>
      <c r="D80" s="39"/>
    </row>
    <row r="81" spans="1:4" x14ac:dyDescent="0.3">
      <c r="A81" s="36" t="s">
        <v>14</v>
      </c>
      <c r="B81" s="37"/>
      <c r="C81" s="38"/>
      <c r="D81" s="39"/>
    </row>
    <row r="82" spans="1:4" x14ac:dyDescent="0.3">
      <c r="A82" s="40" t="s">
        <v>1</v>
      </c>
      <c r="B82" s="40"/>
      <c r="D82" s="41"/>
    </row>
    <row r="83" spans="1:4" x14ac:dyDescent="0.3">
      <c r="A83" s="46" t="s">
        <v>2</v>
      </c>
      <c r="B83" s="42"/>
      <c r="D83" s="39"/>
    </row>
    <row r="84" spans="1:4" x14ac:dyDescent="0.3">
      <c r="A84" s="43" t="s">
        <v>3</v>
      </c>
      <c r="B84" s="43" t="s">
        <v>4</v>
      </c>
      <c r="D84" s="41"/>
    </row>
    <row r="85" spans="1:4" x14ac:dyDescent="0.3">
      <c r="A85" s="12" t="s">
        <v>15</v>
      </c>
      <c r="B85" s="1">
        <v>0</v>
      </c>
      <c r="D85" s="39"/>
    </row>
    <row r="86" spans="1:4" x14ac:dyDescent="0.3">
      <c r="A86" s="12" t="s">
        <v>16</v>
      </c>
      <c r="B86" s="1">
        <v>0</v>
      </c>
      <c r="D86" s="39"/>
    </row>
    <row r="87" spans="1:4" x14ac:dyDescent="0.3">
      <c r="A87" s="12" t="s">
        <v>17</v>
      </c>
      <c r="B87" s="1">
        <v>0</v>
      </c>
      <c r="D87" s="39"/>
    </row>
    <row r="88" spans="1:4" x14ac:dyDescent="0.3">
      <c r="A88" s="12" t="s">
        <v>61</v>
      </c>
      <c r="B88" s="1">
        <v>0</v>
      </c>
      <c r="D88" s="39"/>
    </row>
    <row r="89" spans="1:4" x14ac:dyDescent="0.3">
      <c r="A89" s="46" t="s">
        <v>18</v>
      </c>
      <c r="B89" s="42"/>
      <c r="D89" s="39"/>
    </row>
    <row r="90" spans="1:4" x14ac:dyDescent="0.3">
      <c r="A90" s="43" t="s">
        <v>3</v>
      </c>
      <c r="B90" s="43" t="s">
        <v>6</v>
      </c>
      <c r="D90" s="41"/>
    </row>
    <row r="91" spans="1:4" x14ac:dyDescent="0.3">
      <c r="A91" s="12" t="s">
        <v>83</v>
      </c>
      <c r="B91" s="1">
        <v>0</v>
      </c>
      <c r="D91" s="39"/>
    </row>
    <row r="92" spans="1:4" x14ac:dyDescent="0.3">
      <c r="A92" s="12" t="s">
        <v>82</v>
      </c>
      <c r="B92" s="1">
        <v>0</v>
      </c>
      <c r="D92" s="39"/>
    </row>
    <row r="93" spans="1:4" x14ac:dyDescent="0.3">
      <c r="A93" s="12" t="s">
        <v>19</v>
      </c>
      <c r="B93" s="1">
        <v>0</v>
      </c>
      <c r="D93" s="39"/>
    </row>
    <row r="94" spans="1:4" x14ac:dyDescent="0.3">
      <c r="A94" s="12" t="s">
        <v>61</v>
      </c>
      <c r="B94" s="1">
        <v>0</v>
      </c>
      <c r="D94" s="39"/>
    </row>
    <row r="95" spans="1:4" x14ac:dyDescent="0.3">
      <c r="A95" s="46" t="s">
        <v>20</v>
      </c>
      <c r="B95" s="42"/>
      <c r="D95" s="39"/>
    </row>
    <row r="96" spans="1:4" x14ac:dyDescent="0.3">
      <c r="A96" s="40" t="s">
        <v>3</v>
      </c>
      <c r="B96" s="40" t="s">
        <v>9</v>
      </c>
      <c r="C96" s="40" t="s">
        <v>10</v>
      </c>
      <c r="D96" s="41"/>
    </row>
    <row r="97" spans="1:6" x14ac:dyDescent="0.3">
      <c r="A97" s="12" t="s">
        <v>62</v>
      </c>
      <c r="B97" s="44">
        <v>0</v>
      </c>
      <c r="C97" s="44">
        <v>0</v>
      </c>
      <c r="D97" s="45" t="s">
        <v>48</v>
      </c>
    </row>
    <row r="98" spans="1:6" x14ac:dyDescent="0.3">
      <c r="A98" s="12" t="s">
        <v>63</v>
      </c>
      <c r="B98" s="44">
        <v>0</v>
      </c>
      <c r="C98" s="44">
        <v>0</v>
      </c>
      <c r="D98" s="45" t="s">
        <v>48</v>
      </c>
    </row>
    <row r="99" spans="1:6" x14ac:dyDescent="0.3">
      <c r="A99" s="12" t="s">
        <v>55</v>
      </c>
      <c r="B99" s="44">
        <v>0</v>
      </c>
      <c r="C99" s="44">
        <v>0</v>
      </c>
      <c r="D99" s="45" t="s">
        <v>48</v>
      </c>
    </row>
    <row r="100" spans="1:6" x14ac:dyDescent="0.3">
      <c r="A100" s="12" t="s">
        <v>56</v>
      </c>
      <c r="B100" s="1">
        <v>0</v>
      </c>
      <c r="C100" s="1">
        <v>0</v>
      </c>
      <c r="D100" s="39"/>
    </row>
    <row r="101" spans="1:6" x14ac:dyDescent="0.3">
      <c r="A101" s="12" t="s">
        <v>57</v>
      </c>
      <c r="B101" s="44">
        <v>0</v>
      </c>
      <c r="C101" s="44">
        <v>0</v>
      </c>
      <c r="D101" s="45" t="s">
        <v>48</v>
      </c>
    </row>
    <row r="102" spans="1:6" x14ac:dyDescent="0.3">
      <c r="A102" s="12" t="s">
        <v>58</v>
      </c>
      <c r="B102" s="1">
        <v>0</v>
      </c>
      <c r="C102" s="1">
        <v>0</v>
      </c>
      <c r="D102" s="39"/>
      <c r="E102" s="47"/>
      <c r="F102" s="47"/>
    </row>
    <row r="103" spans="1:6" x14ac:dyDescent="0.3">
      <c r="A103" s="12" t="s">
        <v>21</v>
      </c>
      <c r="B103" s="1">
        <v>0</v>
      </c>
      <c r="C103" s="1">
        <v>0</v>
      </c>
      <c r="D103" s="39"/>
      <c r="E103" s="47"/>
      <c r="F103" s="47"/>
    </row>
    <row r="104" spans="1:6" x14ac:dyDescent="0.3">
      <c r="A104" s="12" t="s">
        <v>72</v>
      </c>
      <c r="B104" s="1">
        <v>0</v>
      </c>
      <c r="C104" s="1">
        <v>0</v>
      </c>
      <c r="D104" s="39"/>
      <c r="E104" s="47"/>
      <c r="F104" s="47"/>
    </row>
    <row r="105" spans="1:6" x14ac:dyDescent="0.3">
      <c r="A105" s="26" t="s">
        <v>80</v>
      </c>
      <c r="B105" s="1">
        <v>0</v>
      </c>
      <c r="C105" s="1">
        <v>0</v>
      </c>
      <c r="D105" s="39"/>
      <c r="E105" s="47"/>
      <c r="F105" s="47"/>
    </row>
    <row r="106" spans="1:6" x14ac:dyDescent="0.3">
      <c r="A106" s="26" t="s">
        <v>79</v>
      </c>
      <c r="B106" s="1">
        <v>0</v>
      </c>
      <c r="C106" s="1">
        <v>0</v>
      </c>
      <c r="D106" s="39"/>
      <c r="E106" s="47"/>
      <c r="F106" s="47"/>
    </row>
    <row r="107" spans="1:6" x14ac:dyDescent="0.3">
      <c r="A107" s="48" t="s">
        <v>36</v>
      </c>
      <c r="B107" s="44">
        <v>0</v>
      </c>
      <c r="C107" s="44">
        <v>0</v>
      </c>
      <c r="D107" s="45" t="s">
        <v>48</v>
      </c>
      <c r="E107" s="49"/>
      <c r="F107" s="50"/>
    </row>
    <row r="108" spans="1:6" x14ac:dyDescent="0.3">
      <c r="A108" s="48" t="s">
        <v>37</v>
      </c>
      <c r="B108" s="44">
        <v>0</v>
      </c>
      <c r="C108" s="44">
        <v>0</v>
      </c>
      <c r="D108" s="45" t="s">
        <v>48</v>
      </c>
      <c r="E108" s="49"/>
      <c r="F108" s="50"/>
    </row>
    <row r="109" spans="1:6" x14ac:dyDescent="0.3">
      <c r="A109" s="51" t="s">
        <v>22</v>
      </c>
      <c r="B109" s="12"/>
      <c r="C109" s="12"/>
      <c r="D109" s="39"/>
      <c r="E109" s="47"/>
      <c r="F109" s="47"/>
    </row>
    <row r="110" spans="1:6" x14ac:dyDescent="0.3">
      <c r="A110" s="40" t="s">
        <v>3</v>
      </c>
      <c r="B110" s="40" t="s">
        <v>23</v>
      </c>
      <c r="C110" s="40" t="s">
        <v>24</v>
      </c>
      <c r="D110" s="41"/>
    </row>
    <row r="111" spans="1:6" x14ac:dyDescent="0.3">
      <c r="A111" s="12" t="s">
        <v>65</v>
      </c>
      <c r="B111" s="12" t="s">
        <v>26</v>
      </c>
      <c r="C111" s="1">
        <v>0</v>
      </c>
      <c r="D111" s="41"/>
    </row>
    <row r="112" spans="1:6" x14ac:dyDescent="0.3">
      <c r="A112" s="12" t="s">
        <v>64</v>
      </c>
      <c r="B112" s="12" t="s">
        <v>26</v>
      </c>
      <c r="C112" s="1">
        <v>0</v>
      </c>
      <c r="D112" s="41"/>
    </row>
    <row r="113" spans="1:5" x14ac:dyDescent="0.3">
      <c r="A113" s="12" t="s">
        <v>78</v>
      </c>
      <c r="B113" s="12" t="s">
        <v>26</v>
      </c>
      <c r="C113" s="1">
        <v>0</v>
      </c>
      <c r="D113" s="41"/>
    </row>
    <row r="114" spans="1:5" x14ac:dyDescent="0.3">
      <c r="A114" s="12" t="s">
        <v>88</v>
      </c>
      <c r="B114" s="12" t="s">
        <v>25</v>
      </c>
      <c r="C114" s="64">
        <v>0</v>
      </c>
      <c r="D114" s="39"/>
    </row>
    <row r="116" spans="1:5" ht="45" customHeight="1" x14ac:dyDescent="0.3">
      <c r="A116" s="66" t="s">
        <v>81</v>
      </c>
      <c r="B116" s="66"/>
      <c r="C116" s="66"/>
      <c r="D116" s="66"/>
      <c r="E116" s="52"/>
    </row>
    <row r="117" spans="1:5" x14ac:dyDescent="0.3">
      <c r="A117" s="35"/>
    </row>
    <row r="118" spans="1:5" x14ac:dyDescent="0.3">
      <c r="A118" s="35"/>
    </row>
    <row r="119" spans="1:5" x14ac:dyDescent="0.3">
      <c r="A119" s="35"/>
    </row>
    <row r="120" spans="1:5" x14ac:dyDescent="0.3">
      <c r="A120" s="35"/>
    </row>
  </sheetData>
  <sheetProtection algorithmName="SHA-512" hashValue="bGbculsTwWmkB42CvqvzAgNSshJs0A9afTwo7G2YqO6pD0wz1pJ3PHI1TWNy9SpCo4n7dHDJdR7iOq0tEKmiKg==" saltValue="h5Ti75432liuR8HPqkZm+Q==" spinCount="100000" sheet="1" selectLockedCells="1"/>
  <mergeCells count="2">
    <mergeCell ref="A116:D116"/>
    <mergeCell ref="B3:D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5" workbookViewId="0">
      <selection activeCell="B10" sqref="B10"/>
    </sheetView>
  </sheetViews>
  <sheetFormatPr defaultRowHeight="14.4" x14ac:dyDescent="0.3"/>
  <cols>
    <col min="1" max="1" width="66.88671875" style="54" customWidth="1"/>
    <col min="2" max="2" width="17.88671875" style="54" customWidth="1"/>
    <col min="3" max="16384" width="8.88671875" style="54"/>
  </cols>
  <sheetData>
    <row r="1" spans="1:4" ht="15.6" x14ac:dyDescent="0.3">
      <c r="A1" s="53" t="s">
        <v>53</v>
      </c>
    </row>
    <row r="2" spans="1:4" ht="171.6" customHeight="1" x14ac:dyDescent="0.3">
      <c r="A2" s="68" t="s">
        <v>54</v>
      </c>
      <c r="B2" s="68"/>
    </row>
    <row r="3" spans="1:4" x14ac:dyDescent="0.3">
      <c r="A3" s="55"/>
    </row>
    <row r="6" spans="1:4" s="4" customFormat="1" x14ac:dyDescent="0.3">
      <c r="A6" s="42" t="s">
        <v>27</v>
      </c>
      <c r="B6" s="42"/>
      <c r="C6" s="54"/>
      <c r="D6" s="39"/>
    </row>
    <row r="7" spans="1:4" s="4" customFormat="1" x14ac:dyDescent="0.3">
      <c r="A7" s="40" t="s">
        <v>28</v>
      </c>
      <c r="B7" s="40" t="s">
        <v>29</v>
      </c>
      <c r="C7" s="54"/>
      <c r="D7" s="41"/>
    </row>
    <row r="8" spans="1:4" s="4" customFormat="1" x14ac:dyDescent="0.3">
      <c r="A8" s="57"/>
      <c r="B8" s="2">
        <v>0</v>
      </c>
      <c r="D8" s="39"/>
    </row>
    <row r="9" spans="1:4" s="4" customFormat="1" x14ac:dyDescent="0.3">
      <c r="A9" s="57"/>
      <c r="B9" s="2">
        <v>0</v>
      </c>
      <c r="D9" s="39"/>
    </row>
    <row r="10" spans="1:4" s="4" customFormat="1" x14ac:dyDescent="0.3">
      <c r="A10" s="57"/>
      <c r="B10" s="2">
        <v>0</v>
      </c>
      <c r="D10" s="39"/>
    </row>
    <row r="11" spans="1:4" s="4" customFormat="1" x14ac:dyDescent="0.3">
      <c r="A11" s="57"/>
      <c r="B11" s="2">
        <v>0</v>
      </c>
      <c r="D11" s="39"/>
    </row>
    <row r="12" spans="1:4" s="4" customFormat="1" x14ac:dyDescent="0.3">
      <c r="A12" s="57"/>
      <c r="B12" s="2">
        <v>0</v>
      </c>
      <c r="D12" s="39"/>
    </row>
    <row r="13" spans="1:4" s="4" customFormat="1" x14ac:dyDescent="0.3">
      <c r="A13" s="57"/>
      <c r="B13" s="2">
        <v>0</v>
      </c>
      <c r="D13" s="39"/>
    </row>
    <row r="14" spans="1:4" s="4" customFormat="1" x14ac:dyDescent="0.3">
      <c r="A14" s="57"/>
      <c r="B14" s="2">
        <v>0</v>
      </c>
      <c r="D14" s="39"/>
    </row>
    <row r="15" spans="1:4" s="4" customFormat="1" x14ac:dyDescent="0.3">
      <c r="A15" s="57"/>
      <c r="B15" s="2">
        <v>0</v>
      </c>
      <c r="D15" s="39"/>
    </row>
    <row r="16" spans="1:4" s="4" customFormat="1" x14ac:dyDescent="0.3">
      <c r="A16" s="57"/>
      <c r="B16" s="2">
        <v>0</v>
      </c>
      <c r="D16" s="39"/>
    </row>
    <row r="17" spans="1:4" s="4" customFormat="1" x14ac:dyDescent="0.3">
      <c r="A17" s="57"/>
      <c r="B17" s="2">
        <v>0</v>
      </c>
      <c r="D17" s="39"/>
    </row>
    <row r="18" spans="1:4" s="4" customFormat="1" x14ac:dyDescent="0.3">
      <c r="A18" s="57"/>
      <c r="B18" s="2">
        <v>0</v>
      </c>
      <c r="D18" s="39"/>
    </row>
    <row r="19" spans="1:4" s="4" customFormat="1" x14ac:dyDescent="0.3">
      <c r="A19" s="57"/>
      <c r="B19" s="2">
        <v>0</v>
      </c>
      <c r="D19" s="39"/>
    </row>
    <row r="20" spans="1:4" s="4" customFormat="1" x14ac:dyDescent="0.3">
      <c r="A20" s="57"/>
      <c r="B20" s="2">
        <v>0</v>
      </c>
      <c r="D20" s="39"/>
    </row>
    <row r="21" spans="1:4" s="4" customFormat="1" x14ac:dyDescent="0.3">
      <c r="A21" s="57"/>
      <c r="B21" s="2">
        <v>0</v>
      </c>
      <c r="D21" s="39"/>
    </row>
    <row r="22" spans="1:4" s="4" customFormat="1" x14ac:dyDescent="0.3">
      <c r="A22" s="57"/>
      <c r="B22" s="2">
        <v>0</v>
      </c>
      <c r="D22" s="39"/>
    </row>
    <row r="23" spans="1:4" s="4" customFormat="1" x14ac:dyDescent="0.3">
      <c r="A23" s="57"/>
      <c r="B23" s="2">
        <v>0</v>
      </c>
      <c r="D23" s="39"/>
    </row>
    <row r="24" spans="1:4" s="4" customFormat="1" x14ac:dyDescent="0.3">
      <c r="A24" s="57"/>
      <c r="B24" s="2">
        <v>0</v>
      </c>
      <c r="D24" s="39"/>
    </row>
    <row r="25" spans="1:4" s="4" customFormat="1" x14ac:dyDescent="0.3">
      <c r="A25" s="57"/>
      <c r="B25" s="2">
        <v>0</v>
      </c>
      <c r="D25" s="39"/>
    </row>
    <row r="26" spans="1:4" s="4" customFormat="1" x14ac:dyDescent="0.3">
      <c r="A26" s="57"/>
      <c r="B26" s="2">
        <v>0</v>
      </c>
      <c r="D26" s="39"/>
    </row>
    <row r="27" spans="1:4" s="4" customFormat="1" x14ac:dyDescent="0.3">
      <c r="A27" s="57"/>
      <c r="B27" s="2">
        <v>0</v>
      </c>
      <c r="D27" s="39"/>
    </row>
    <row r="28" spans="1:4" s="4" customFormat="1" x14ac:dyDescent="0.3">
      <c r="A28" s="12" t="s">
        <v>46</v>
      </c>
      <c r="B28" s="56">
        <f xml:space="preserve"> SUM(B8:B27)</f>
        <v>0</v>
      </c>
      <c r="D28" s="39"/>
    </row>
  </sheetData>
  <sheetProtection algorithmName="SHA-512" hashValue="KmxXKR3rYOqXocYWjNPJag26O0kLJv6ldUi5irPTapA/DwtR4ZiAwneIMolFPpxjfzQ5PIn14gSPvthkRqD7IA==" saltValue="41hFkXHl7Q+xeNGjtV9YHg==" spinCount="100000" sheet="1" objects="1" scenarios="1" selectLockedCells="1"/>
  <mergeCells count="1">
    <mergeCell ref="A2:B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Migratiekosten</vt:lpstr>
      <vt:lpstr>Prijzenblad!Afdrukbereik</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Eelko Bakker</dc:creator>
  <cp:lastModifiedBy>René Hoogendoorn</cp:lastModifiedBy>
  <dcterms:created xsi:type="dcterms:W3CDTF">2017-10-04T10:14:04Z</dcterms:created>
  <dcterms:modified xsi:type="dcterms:W3CDTF">2021-11-18T13:27:25Z</dcterms:modified>
</cp:coreProperties>
</file>