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AMS610\1 Relatiespecificaties\Zeeland\EA\"/>
    </mc:Choice>
  </mc:AlternateContent>
  <bookViews>
    <workbookView xWindow="0" yWindow="0" windowWidth="28800" windowHeight="11700" activeTab="1"/>
  </bookViews>
  <sheets>
    <sheet name="Totaal" sheetId="4" r:id="rId1"/>
    <sheet name="sub A" sheetId="1" r:id="rId2"/>
    <sheet name=" sub B" sheetId="3" r:id="rId3"/>
    <sheet name="Sub C" sheetId="5" r:id="rId4"/>
  </sheets>
  <definedNames>
    <definedName name="_xlnm._FilterDatabase" localSheetId="1" hidden="1">'sub A'!$A$4:$G$54</definedName>
    <definedName name="_xlnm.Print_Area" localSheetId="2">' sub B'!$A$1:$E$27</definedName>
    <definedName name="_xlnm.Print_Area" localSheetId="1">'sub A'!$A$3:$Q$68</definedName>
    <definedName name="_xlnm.Print_Titles" localSheetId="1">'sub A'!$4:$4</definedName>
  </definedNames>
  <calcPr calcId="162913"/>
</workbook>
</file>

<file path=xl/calcChain.xml><?xml version="1.0" encoding="utf-8"?>
<calcChain xmlns="http://schemas.openxmlformats.org/spreadsheetml/2006/main">
  <c r="B11" i="5" l="1"/>
  <c r="D11" i="4" s="1"/>
  <c r="D7" i="4" l="1"/>
  <c r="A2" i="4" l="1"/>
  <c r="A1" i="4"/>
  <c r="H39" i="1"/>
  <c r="H38" i="1"/>
  <c r="H52" i="1"/>
  <c r="H51" i="1"/>
  <c r="H41" i="1"/>
  <c r="H50" i="1"/>
  <c r="H40" i="1"/>
  <c r="H49" i="1"/>
  <c r="H48" i="1"/>
  <c r="H47" i="1"/>
  <c r="H46" i="1"/>
  <c r="H45" i="1"/>
  <c r="H44" i="1"/>
  <c r="H37" i="1"/>
  <c r="H36" i="1"/>
  <c r="H35" i="1"/>
  <c r="H34" i="1"/>
  <c r="H33" i="1"/>
  <c r="H32" i="1"/>
  <c r="H31" i="1"/>
  <c r="H30" i="1"/>
  <c r="H29" i="1"/>
  <c r="H28" i="1"/>
  <c r="H27" i="1"/>
  <c r="H26" i="1"/>
  <c r="H25" i="1"/>
  <c r="H24" i="1"/>
  <c r="H23" i="1"/>
  <c r="H22" i="1"/>
  <c r="H21" i="1"/>
  <c r="H20" i="1"/>
  <c r="H19" i="1"/>
  <c r="H18" i="1"/>
  <c r="H17" i="1"/>
  <c r="H16" i="1"/>
  <c r="H15" i="1"/>
  <c r="H14" i="1"/>
  <c r="H13" i="1"/>
  <c r="H12" i="1"/>
  <c r="H11" i="1"/>
  <c r="H10" i="1"/>
  <c r="H9" i="1"/>
  <c r="H8" i="1"/>
  <c r="H7" i="1"/>
  <c r="H6" i="1"/>
  <c r="H5" i="1"/>
  <c r="F54" i="1"/>
  <c r="H54" i="1" l="1"/>
  <c r="G54" i="1" l="1"/>
  <c r="D25" i="3"/>
  <c r="D24" i="3"/>
  <c r="D22" i="3"/>
  <c r="D21" i="3"/>
  <c r="D18" i="3"/>
  <c r="D16" i="3"/>
  <c r="D15" i="3"/>
  <c r="D14" i="3"/>
  <c r="D13" i="3"/>
  <c r="D12" i="3"/>
  <c r="D11" i="3"/>
  <c r="D10" i="3"/>
  <c r="D9" i="3"/>
  <c r="D8" i="3"/>
  <c r="D7" i="3"/>
  <c r="D6" i="3"/>
  <c r="D5" i="3"/>
  <c r="D4" i="3"/>
  <c r="D27" i="3" s="1"/>
  <c r="D9" i="4" s="1"/>
  <c r="D17" i="4" l="1"/>
</calcChain>
</file>

<file path=xl/comments1.xml><?xml version="1.0" encoding="utf-8"?>
<comments xmlns="http://schemas.openxmlformats.org/spreadsheetml/2006/main">
  <authors>
    <author>Wisse J.A. (Jeroen)</author>
  </authors>
  <commentList>
    <comment ref="Q13" authorId="0" shapeId="0">
      <text>
        <r>
          <rPr>
            <b/>
            <sz val="9"/>
            <color indexed="81"/>
            <rFont val="Tahoma"/>
            <charset val="1"/>
          </rPr>
          <t>Wisse J.A. (Jeroen):</t>
        </r>
        <r>
          <rPr>
            <sz val="9"/>
            <color indexed="81"/>
            <rFont val="Tahoma"/>
            <charset val="1"/>
          </rPr>
          <t xml:space="preserve">
zie mail Ad Dommisse van 22 april 2021</t>
        </r>
      </text>
    </comment>
    <comment ref="Q14" authorId="0" shapeId="0">
      <text>
        <r>
          <rPr>
            <b/>
            <sz val="9"/>
            <color indexed="81"/>
            <rFont val="Tahoma"/>
            <charset val="1"/>
          </rPr>
          <t>Wisse J.A. (Jeroen):</t>
        </r>
        <r>
          <rPr>
            <sz val="9"/>
            <color indexed="81"/>
            <rFont val="Tahoma"/>
            <charset val="1"/>
          </rPr>
          <t xml:space="preserve">
zie mail van Ad Dommisse van 22 april 2021</t>
        </r>
      </text>
    </comment>
    <comment ref="Q16" authorId="0" shapeId="0">
      <text>
        <r>
          <rPr>
            <b/>
            <sz val="9"/>
            <color indexed="81"/>
            <rFont val="Tahoma"/>
            <charset val="1"/>
          </rPr>
          <t>Wisse J.A. (Jeroen):</t>
        </r>
        <r>
          <rPr>
            <sz val="9"/>
            <color indexed="81"/>
            <rFont val="Tahoma"/>
            <charset val="1"/>
          </rPr>
          <t xml:space="preserve">
Zie mail van Ad Dommisse van 22 april 2022</t>
        </r>
      </text>
    </comment>
    <comment ref="Q39" authorId="0" shapeId="0">
      <text>
        <r>
          <rPr>
            <b/>
            <sz val="9"/>
            <color indexed="81"/>
            <rFont val="Tahoma"/>
            <charset val="1"/>
          </rPr>
          <t>Wisse J.A. (Jeroen):</t>
        </r>
        <r>
          <rPr>
            <sz val="9"/>
            <color indexed="81"/>
            <rFont val="Tahoma"/>
            <charset val="1"/>
          </rPr>
          <t xml:space="preserve">
zie mail van Ad Dommisse van 22 april 2021</t>
        </r>
      </text>
    </comment>
  </commentList>
</comments>
</file>

<file path=xl/sharedStrings.xml><?xml version="1.0" encoding="utf-8"?>
<sst xmlns="http://schemas.openxmlformats.org/spreadsheetml/2006/main" count="588" uniqueCount="247">
  <si>
    <t>deurenloods</t>
  </si>
  <si>
    <t>bedieningsgebouw Keersluisbrug</t>
  </si>
  <si>
    <t>bedieningsgebouw Schroebrug</t>
  </si>
  <si>
    <t>Risicoadres</t>
  </si>
  <si>
    <t>Omschrijving object</t>
  </si>
  <si>
    <t>ja</t>
  </si>
  <si>
    <t>Inventaris</t>
  </si>
  <si>
    <t>bedieningsgebouw brug souburg</t>
  </si>
  <si>
    <t>Draaibrug 46</t>
  </si>
  <si>
    <t>nieuwe loods oostzijde kanaal bij Veer</t>
  </si>
  <si>
    <t>Postcode</t>
  </si>
  <si>
    <t>Plaats</t>
  </si>
  <si>
    <t>Middelburg</t>
  </si>
  <si>
    <t>Abdij 5</t>
  </si>
  <si>
    <t>Korte Giststraat 1 + Koorkerkhof 20</t>
  </si>
  <si>
    <t>Koorkerkhof 18</t>
  </si>
  <si>
    <t>St. Jorisstraat 2a</t>
  </si>
  <si>
    <t>Vlissingen</t>
  </si>
  <si>
    <t xml:space="preserve">Westerhavenweg 2a en 2b </t>
  </si>
  <si>
    <t>Sint Pieterstraat 45-47</t>
  </si>
  <si>
    <t>Goes</t>
  </si>
  <si>
    <t>A. Plesmanweg 7</t>
  </si>
  <si>
    <t>Rilland</t>
  </si>
  <si>
    <t>Oude Rijksweg 65</t>
  </si>
  <si>
    <t>s Heer Arendskerke</t>
  </si>
  <si>
    <t>Stelledijk 2</t>
  </si>
  <si>
    <t>Oost-Souburg</t>
  </si>
  <si>
    <t>Ritthemsestraat 135</t>
  </si>
  <si>
    <t>Serooskerke</t>
  </si>
  <si>
    <t>Gapingseweg 2B</t>
  </si>
  <si>
    <t>Colijnsplaat</t>
  </si>
  <si>
    <t>1e Deltaweg 15</t>
  </si>
  <si>
    <t>Noordlangeweg 42B</t>
  </si>
  <si>
    <t>Brouwershaven</t>
  </si>
  <si>
    <t>Spuiwekken 7</t>
  </si>
  <si>
    <t>St. Philipsland</t>
  </si>
  <si>
    <t>Industrieweg 6</t>
  </si>
  <si>
    <t>Axel</t>
  </si>
  <si>
    <t>Drieschouwen Zuid 36</t>
  </si>
  <si>
    <t>Groede</t>
  </si>
  <si>
    <t>Nieuweweg 3</t>
  </si>
  <si>
    <t>Clinge</t>
  </si>
  <si>
    <t>Woestijnestraat 1A</t>
  </si>
  <si>
    <t>Kloosterzande</t>
  </si>
  <si>
    <t>Hulsterweg 75 B</t>
  </si>
  <si>
    <t xml:space="preserve">Piet Heinkade 93, Grote </t>
  </si>
  <si>
    <t>Stationsplein 19</t>
  </si>
  <si>
    <t>Draaibrugpad 1</t>
  </si>
  <si>
    <t>Paul Krugerstraat 500</t>
  </si>
  <si>
    <t>Prins Hendrikweg 2a of 2b</t>
  </si>
  <si>
    <t>Het Groene Woud 60</t>
  </si>
  <si>
    <t>Stationsstraat 54</t>
  </si>
  <si>
    <t>Veere</t>
  </si>
  <si>
    <t>Kanaalweg oz ong.</t>
  </si>
  <si>
    <t>Sluiskil</t>
  </si>
  <si>
    <t>Hoek</t>
  </si>
  <si>
    <t>Mauritsfort 1</t>
  </si>
  <si>
    <t>Breskens</t>
  </si>
  <si>
    <t>Walsoorden</t>
  </si>
  <si>
    <t>Perkpolderhaven 4</t>
  </si>
  <si>
    <t>Piet Heinkade 95</t>
  </si>
  <si>
    <t>Lange Blikstraat 2</t>
  </si>
  <si>
    <t>Terneuzen</t>
  </si>
  <si>
    <t>Buitenhavenweg</t>
  </si>
  <si>
    <t>4331 BK</t>
  </si>
  <si>
    <t>4331 BC</t>
  </si>
  <si>
    <t>4331 GC</t>
  </si>
  <si>
    <t>4331 BB</t>
  </si>
  <si>
    <t>4331 EH</t>
  </si>
  <si>
    <t>4331 NB</t>
  </si>
  <si>
    <t>Veerhaven 2</t>
  </si>
  <si>
    <t>4331 EV</t>
  </si>
  <si>
    <t>4331 JB</t>
  </si>
  <si>
    <t>4331 NK</t>
  </si>
  <si>
    <t>4382 NM</t>
  </si>
  <si>
    <t>4382 NN</t>
  </si>
  <si>
    <t>4381 NH</t>
  </si>
  <si>
    <t>4382 NS</t>
  </si>
  <si>
    <t>4381 WX</t>
  </si>
  <si>
    <t>4388 BV</t>
  </si>
  <si>
    <t>4527 PD</t>
  </si>
  <si>
    <t>Aardenburg</t>
  </si>
  <si>
    <t>4511 RA</t>
  </si>
  <si>
    <t>4541 HX</t>
  </si>
  <si>
    <t>4462 GC</t>
  </si>
  <si>
    <t>4411 NK</t>
  </si>
  <si>
    <t>4388 JP</t>
  </si>
  <si>
    <t>4458 RB</t>
  </si>
  <si>
    <t>4588 RB</t>
  </si>
  <si>
    <t>4542 LA</t>
  </si>
  <si>
    <t>4351 RE</t>
  </si>
  <si>
    <t>4351 RG</t>
  </si>
  <si>
    <t>4587 LG</t>
  </si>
  <si>
    <t>4567 PG</t>
  </si>
  <si>
    <t>4503 GL</t>
  </si>
  <si>
    <t>4571 RW</t>
  </si>
  <si>
    <t>4675 RA</t>
  </si>
  <si>
    <t>4318 AP</t>
  </si>
  <si>
    <t>4486 PR</t>
  </si>
  <si>
    <t>4486 PA</t>
  </si>
  <si>
    <t>4353 JA</t>
  </si>
  <si>
    <t>Eendrachtweg 20</t>
  </si>
  <si>
    <t>4543 PL</t>
  </si>
  <si>
    <t>Zaamslag</t>
  </si>
  <si>
    <t>woonhuis + loods</t>
  </si>
  <si>
    <t>Boerderij</t>
  </si>
  <si>
    <t>Stelleweg 6</t>
  </si>
  <si>
    <t>4451 RL</t>
  </si>
  <si>
    <t>Heinkenszand</t>
  </si>
  <si>
    <t>Zeelandbrug</t>
  </si>
  <si>
    <t>Zeeland</t>
  </si>
  <si>
    <t>Verkeersbrug met brugwachtershuisje</t>
  </si>
  <si>
    <t>Woning</t>
  </si>
  <si>
    <t>Bedieningsgebouw voor de sluis</t>
  </si>
  <si>
    <t>Deurenloods</t>
  </si>
  <si>
    <t>Terminal voor veerboot</t>
  </si>
  <si>
    <t>2 Keersluizen + Loods</t>
  </si>
  <si>
    <t>Bedieningsgebouw</t>
  </si>
  <si>
    <t>Kanaalweg wz 16, 18,20 en 22</t>
  </si>
  <si>
    <t>Werkplaats</t>
  </si>
  <si>
    <t>Bergplaats</t>
  </si>
  <si>
    <t>Terminal voor op/afstappen pond</t>
  </si>
  <si>
    <t>Bustation Terneuzen</t>
  </si>
  <si>
    <t>Kantoor met Loods</t>
  </si>
  <si>
    <t>Werkplaats, steunpunt</t>
  </si>
  <si>
    <t>Abdij 4 / St. Pieterstraat 38</t>
  </si>
  <si>
    <t>Zeeuw museum</t>
  </si>
  <si>
    <t>Schaliehuis (restaurant)</t>
  </si>
  <si>
    <t>Damplein 1A t/m C</t>
  </si>
  <si>
    <t>Heerenlogement / Sipiersgebouw / kaatsbaan</t>
  </si>
  <si>
    <t xml:space="preserve">3 garages </t>
  </si>
  <si>
    <t>Onderhoudswerkplaats</t>
  </si>
  <si>
    <t>Looierssingel 2</t>
  </si>
  <si>
    <t>Abdijplein Diverse objecten</t>
  </si>
  <si>
    <t>Abdij van Middelburg</t>
  </si>
  <si>
    <t>Getaxeerd</t>
  </si>
  <si>
    <t>wegensteunpunt met kantoor, magazijn, 
werkplaats, zoutloods en halfopenloods</t>
  </si>
  <si>
    <t>Timmerwerkplaats, kantoor, loods, 
schuren, radartoren</t>
  </si>
  <si>
    <t>Havendijk 9</t>
  </si>
  <si>
    <t>4583 RW</t>
  </si>
  <si>
    <t>Terhole</t>
  </si>
  <si>
    <t>Woning (anti-kraak bewoond)</t>
  </si>
  <si>
    <t>Wegensteunpunt (opslag en kantoor in loods)</t>
  </si>
  <si>
    <t>Woning, Schuur en wagenhuis (leegstaand)</t>
  </si>
  <si>
    <t>Statendrukkerij (kantoor)</t>
  </si>
  <si>
    <t>Gistpoortgebouw (kantoor)</t>
  </si>
  <si>
    <t>Brouwerij (kantoor)</t>
  </si>
  <si>
    <t>Abdijcomplex en steunpunten</t>
  </si>
  <si>
    <t>Overzicht nieuwwaarde ICT apparatuur</t>
  </si>
  <si>
    <t>Omschrijving</t>
  </si>
  <si>
    <t>Aantal</t>
  </si>
  <si>
    <t>Gem. nieuwwaarde</t>
  </si>
  <si>
    <t xml:space="preserve">Opmerkingen </t>
  </si>
  <si>
    <t>Laptops</t>
  </si>
  <si>
    <t>Desktop PC standaard</t>
  </si>
  <si>
    <t>inclusief voorraad (22)</t>
  </si>
  <si>
    <t xml:space="preserve">Desktop PC special </t>
  </si>
  <si>
    <t>Ipads</t>
  </si>
  <si>
    <t>inclusief Staten en voorraad (27)</t>
  </si>
  <si>
    <t>Smartphones</t>
  </si>
  <si>
    <t xml:space="preserve">Monitoren </t>
  </si>
  <si>
    <t>Computerservers Abdij</t>
  </si>
  <si>
    <t>Computerservers Waterschap</t>
  </si>
  <si>
    <t>Centrale storage Dell Abdij</t>
  </si>
  <si>
    <t>Centrale storage Dell Waterschap</t>
  </si>
  <si>
    <t>Decentrale UPS-en SER's en MER Abdij</t>
  </si>
  <si>
    <t>Centrale UPS Abdij</t>
  </si>
  <si>
    <t>Centrale UPS Waterschap</t>
  </si>
  <si>
    <t>Detwerkapparatuur (cores, switches, firewall, juniper, etc.) Abdij</t>
  </si>
  <si>
    <t>WIFI apparatuur</t>
  </si>
  <si>
    <t xml:space="preserve">Plotters </t>
  </si>
  <si>
    <t>IP telefoons in gebruik Abdij</t>
  </si>
  <si>
    <t>Telefooncentrales incl bedienposten (centrale HGW verhuist naar Abdij)</t>
  </si>
  <si>
    <t>19 inch kasten MER's en SER's  Abdij</t>
  </si>
  <si>
    <t>19 inch kasten MER waterschap</t>
  </si>
  <si>
    <t>Totaal</t>
  </si>
  <si>
    <t>Gebouwen</t>
  </si>
  <si>
    <t>Technische installaties bruggen</t>
  </si>
  <si>
    <t>Met hekwerk omsloten ja/nee/deels</t>
  </si>
  <si>
    <t>Sprinkler installatie ja/nee</t>
  </si>
  <si>
    <t>Brandmeld installatie met doormelding PAC</t>
  </si>
  <si>
    <t>Inbraakmeld installatie met doormelding PAC</t>
  </si>
  <si>
    <t>Asbest aanwezig ja/nee/nb</t>
  </si>
  <si>
    <t xml:space="preserve">6 reserve (kleine) sluisdeuren steunpunt Veere </t>
  </si>
  <si>
    <t>Geen</t>
  </si>
  <si>
    <t>Nee</t>
  </si>
  <si>
    <t>Ja</t>
  </si>
  <si>
    <t>Deels</t>
  </si>
  <si>
    <t xml:space="preserve">Zevenaardijk 4 </t>
  </si>
  <si>
    <t>woning en 2 schuren</t>
  </si>
  <si>
    <t>4542RN</t>
  </si>
  <si>
    <t>Deze woning wordt dit jaar nog verkocht/notariaal geleverd!</t>
  </si>
  <si>
    <t>Zonnepanelen ja/nee + aantal panelen</t>
  </si>
  <si>
    <t>Opmerkingen</t>
  </si>
  <si>
    <t>Abdij 6/St.Pieterstraat 42/Giststraat 3</t>
  </si>
  <si>
    <t>Nb.</t>
  </si>
  <si>
    <t>Ja / aantal 80</t>
  </si>
  <si>
    <t>Ja / aantal 9</t>
  </si>
  <si>
    <t>Ja / aantal 21</t>
  </si>
  <si>
    <t>Ja / aantal 13</t>
  </si>
  <si>
    <t>Ja / aantal 25</t>
  </si>
  <si>
    <t>Ja / aantal 24</t>
  </si>
  <si>
    <t>Ja / aantal 67</t>
  </si>
  <si>
    <t>Ja / aantal 40</t>
  </si>
  <si>
    <t>Ja / aantal 55</t>
  </si>
  <si>
    <t>Woning wordt waarschijnlijk in 2021 nog gesloopt</t>
  </si>
  <si>
    <t>staal- EPS - Derbigum</t>
  </si>
  <si>
    <t>Zonnepanelen dak/iso dakopbouw</t>
  </si>
  <si>
    <t>beton-EPS-EPDM-grind</t>
  </si>
  <si>
    <t>kantoor hout - PIR - Derbigum en loods staal - EPS - Wedeflex</t>
  </si>
  <si>
    <t>kantoor hout/ loods staal -EPS - Derbigum</t>
  </si>
  <si>
    <t>golfplaten (asbestvrij) - EPS</t>
  </si>
  <si>
    <t>kantoor hout/loods staal - PIR - APP</t>
  </si>
  <si>
    <t xml:space="preserve">Totaal </t>
  </si>
  <si>
    <t>Dockings</t>
  </si>
  <si>
    <t>Ipad Pro's</t>
  </si>
  <si>
    <t>inclusief Staten (40 laptops) en inclusief voorraad (58)</t>
  </si>
  <si>
    <t>Algemene gegevens</t>
  </si>
  <si>
    <t>Bijlage F bij de Europese Aanbesteding brandverzekering van de Provincie Zeeland. Specificatie van de verzekerde locaties</t>
  </si>
  <si>
    <t>Verzekerde bedrgen</t>
  </si>
  <si>
    <t>Risico informatie</t>
  </si>
  <si>
    <t>Verzekerde bedragen</t>
  </si>
  <si>
    <t>sub nr</t>
  </si>
  <si>
    <t>A</t>
  </si>
  <si>
    <t>B</t>
  </si>
  <si>
    <t>C</t>
  </si>
  <si>
    <t>ICT apparatuur</t>
  </si>
  <si>
    <t>D</t>
  </si>
  <si>
    <t>Zonne-panelen jaar aanleg</t>
  </si>
  <si>
    <t>Onze Lieve Vrouwe Abdij(Abdijcomplex):</t>
  </si>
  <si>
    <t>Gebouwen, bedrijfsuitrusting/inventaris, etc.</t>
  </si>
  <si>
    <t>Overzicht Kunstvoorwerpen</t>
  </si>
  <si>
    <t xml:space="preserve">Kunst conform taxatierapport 16T09121A van inboedeltaxaties.nl   </t>
  </si>
  <si>
    <t xml:space="preserve">Kunst conform taxatierapport 16T09121B van inboedeltaxaties.nl   </t>
  </si>
  <si>
    <t xml:space="preserve">Kunst conform taxatierapport 16T09121C van inboedeltaxaties.nl  </t>
  </si>
  <si>
    <t xml:space="preserve">Kunst conform taxatierapport 16T09121D van inboedeltaxaties.nl </t>
  </si>
  <si>
    <t xml:space="preserve">Aluminium beeld Koning Willem Alexander, kunstenaar Marjolein Rothman </t>
  </si>
  <si>
    <t xml:space="preserve">Buste beeld van Franklin D. Roosevelt </t>
  </si>
  <si>
    <t xml:space="preserve">Buste beeld van Eleanor Roosevelt </t>
  </si>
  <si>
    <t>Kunstvoorwerpen</t>
  </si>
  <si>
    <t>E</t>
  </si>
  <si>
    <t>SCIOS SCOPE 12:</t>
  </si>
  <si>
    <t>Het Abdij complex wordt dit jaar (2021) voorzien van een waterlekdetectiesysteem.</t>
  </si>
  <si>
    <t>De zonnepanelen die op daken van gebouwen liggen zullen worden gekeurd conform de SCIOS SCOPE 12. De eventuele gebreken die naar aanleiding van deze keuring naar voren komen zal binnen een redelijke termijn worden verholpen/opgelost.</t>
  </si>
  <si>
    <t>NB:</t>
  </si>
  <si>
    <t>Verzekerde waarde</t>
  </si>
  <si>
    <t>TenderNed-Kenmerk: 329107 /  Referentienummer: 96373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</si>
</sst>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8" formatCode="&quot;€&quot;\ #,##0.00;[Red]&quot;€&quot;\ \-#,##0.00"/>
    <numFmt numFmtId="44" formatCode="_ &quot;€&quot;\ * #,##0.00_ ;_ &quot;€&quot;\ * \-#,##0.00_ ;_ &quot;€&quot;\ * &quot;-&quot;??_ ;_ @_ "/>
    <numFmt numFmtId="43" formatCode="_ * #,##0.00_ ;_ * \-#,##0.00_ ;_ * &quot;-&quot;??_ ;_ @_ "/>
    <numFmt numFmtId="164" formatCode="&quot;fl &quot;#,##0.00_);[Red]\(&quot;fl &quot;#,##0.00\)"/>
    <numFmt numFmtId="165" formatCode="[$€]#,##0.00_);[Red]\([$€]#,##0.00\)"/>
    <numFmt numFmtId="166" formatCode="_ [$€-413]\ * #,##0.00_ ;_ [$€-413]\ * \-#,##0.00_ ;_ [$€-413]\ * &quot;-&quot;??_ ;_ @_ "/>
    <numFmt numFmtId="167" formatCode="_ * #,##0_ ;_ * \-#,##0_ ;_ * &quot;-&quot;??_ ;_ @_ "/>
  </numFmts>
  <fonts count="37" x14ac:knownFonts="1">
    <font>
      <sz val="10"/>
      <name val="MS Sans Serif"/>
    </font>
    <font>
      <sz val="10"/>
      <name val="MS Sans Serif"/>
      <family val="2"/>
    </font>
    <font>
      <sz val="10"/>
      <name val="Arial"/>
      <family val="2"/>
    </font>
    <font>
      <b/>
      <sz val="10"/>
      <name val="Arial"/>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name val="MS Sans Serif"/>
      <family val="2"/>
    </font>
    <font>
      <b/>
      <u/>
      <sz val="10"/>
      <name val="Arial"/>
      <family val="2"/>
    </font>
    <font>
      <u/>
      <sz val="10"/>
      <name val="Arial"/>
      <family val="2"/>
    </font>
    <font>
      <sz val="10"/>
      <name val="MS Sans Serif"/>
    </font>
    <font>
      <sz val="10"/>
      <color rgb="FF44546A"/>
      <name val="Arial"/>
      <family val="2"/>
    </font>
    <font>
      <b/>
      <sz val="18"/>
      <name val="Arial"/>
      <family val="2"/>
    </font>
    <font>
      <b/>
      <sz val="10"/>
      <color theme="1"/>
      <name val="Arial"/>
      <family val="2"/>
    </font>
    <font>
      <sz val="10"/>
      <color theme="1"/>
      <name val="Arial"/>
      <family val="2"/>
    </font>
    <font>
      <sz val="9"/>
      <color indexed="81"/>
      <name val="Tahoma"/>
      <charset val="1"/>
    </font>
    <font>
      <b/>
      <sz val="9"/>
      <color indexed="81"/>
      <name val="Tahoma"/>
      <charset val="1"/>
    </font>
    <font>
      <b/>
      <i/>
      <sz val="10"/>
      <name val="Arial"/>
      <family val="2"/>
    </font>
    <font>
      <b/>
      <sz val="14"/>
      <name val="Arial"/>
      <family val="2"/>
    </font>
    <font>
      <b/>
      <sz val="10"/>
      <name val="MS Sans Serif"/>
    </font>
    <font>
      <b/>
      <sz val="10"/>
      <color rgb="FF44546A"/>
      <name val="Arial"/>
      <family val="2"/>
    </font>
    <font>
      <b/>
      <sz val="11"/>
      <color rgb="FF202020"/>
      <name val="Arial"/>
      <family val="2"/>
    </font>
    <font>
      <b/>
      <u/>
      <sz val="11"/>
      <color rgb="FF202020"/>
      <name val="Arial"/>
      <family val="2"/>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00"/>
        <bgColor indexed="64"/>
      </patternFill>
    </fill>
    <fill>
      <patternFill patternType="solid">
        <fgColor rgb="FF00B0F0"/>
        <bgColor indexed="64"/>
      </patternFill>
    </fill>
    <fill>
      <patternFill patternType="solid">
        <fgColor rgb="FFDCE6F1"/>
        <bgColor indexed="64"/>
      </patternFill>
    </fill>
    <fill>
      <patternFill patternType="solid">
        <fgColor rgb="FFCCFFCC"/>
        <bgColor indexed="64"/>
      </patternFill>
    </fill>
    <fill>
      <patternFill patternType="solid">
        <fgColor rgb="FFFFC000"/>
        <bgColor indexed="64"/>
      </patternFill>
    </fill>
    <fill>
      <patternFill patternType="solid">
        <fgColor rgb="FFF2DCDB"/>
        <bgColor indexed="64"/>
      </patternFill>
    </fill>
  </fills>
  <borders count="4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top/>
      <bottom style="medium">
        <color auto="1"/>
      </bottom>
      <diagonal/>
    </border>
    <border>
      <left style="medium">
        <color auto="1"/>
      </left>
      <right/>
      <top style="medium">
        <color auto="1"/>
      </top>
      <bottom/>
      <diagonal/>
    </border>
    <border>
      <left style="thin">
        <color indexed="64"/>
      </left>
      <right/>
      <top style="thin">
        <color indexed="64"/>
      </top>
      <bottom style="thin">
        <color indexed="64"/>
      </bottom>
      <diagonal/>
    </border>
    <border>
      <left style="medium">
        <color auto="1"/>
      </left>
      <right style="thin">
        <color indexed="64"/>
      </right>
      <top style="thin">
        <color indexed="64"/>
      </top>
      <bottom style="thin">
        <color indexed="64"/>
      </bottom>
      <diagonal/>
    </border>
    <border>
      <left/>
      <right style="medium">
        <color auto="1"/>
      </right>
      <top style="medium">
        <color auto="1"/>
      </top>
      <bottom/>
      <diagonal/>
    </border>
    <border>
      <left/>
      <right style="thin">
        <color indexed="64"/>
      </right>
      <top style="thin">
        <color indexed="64"/>
      </top>
      <bottom style="thin">
        <color indexed="64"/>
      </bottom>
      <diagonal/>
    </border>
    <border>
      <left style="thin">
        <color indexed="64"/>
      </left>
      <right style="medium">
        <color auto="1"/>
      </right>
      <top style="thin">
        <color indexed="64"/>
      </top>
      <bottom style="thin">
        <color indexed="64"/>
      </bottom>
      <diagonal/>
    </border>
    <border>
      <left/>
      <right/>
      <top style="medium">
        <color indexed="64"/>
      </top>
      <bottom style="double">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auto="1"/>
      </left>
      <right style="thin">
        <color indexed="64"/>
      </right>
      <top style="thin">
        <color indexed="64"/>
      </top>
      <bottom/>
      <diagonal/>
    </border>
    <border>
      <left style="thin">
        <color indexed="64"/>
      </left>
      <right style="medium">
        <color auto="1"/>
      </right>
      <top style="thin">
        <color indexed="64"/>
      </top>
      <bottom/>
      <diagonal/>
    </border>
    <border>
      <left style="medium">
        <color auto="1"/>
      </left>
      <right/>
      <top style="medium">
        <color indexed="64"/>
      </top>
      <bottom style="double">
        <color indexed="64"/>
      </bottom>
      <diagonal/>
    </border>
    <border>
      <left/>
      <right style="medium">
        <color auto="1"/>
      </right>
      <top style="medium">
        <color indexed="64"/>
      </top>
      <bottom style="double">
        <color indexed="64"/>
      </bottom>
      <diagonal/>
    </border>
    <border>
      <left style="thin">
        <color indexed="64"/>
      </left>
      <right style="medium">
        <color auto="1"/>
      </right>
      <top style="medium">
        <color indexed="64"/>
      </top>
      <bottom style="double">
        <color indexed="64"/>
      </bottom>
      <diagonal/>
    </border>
    <border>
      <left style="medium">
        <color auto="1"/>
      </left>
      <right/>
      <top style="thin">
        <color indexed="64"/>
      </top>
      <bottom/>
      <diagonal/>
    </border>
    <border>
      <left/>
      <right style="medium">
        <color auto="1"/>
      </right>
      <top style="thin">
        <color indexed="64"/>
      </top>
      <bottom/>
      <diagonal/>
    </border>
    <border>
      <left style="thin">
        <color indexed="64"/>
      </left>
      <right style="thin">
        <color indexed="64"/>
      </right>
      <top style="medium">
        <color indexed="64"/>
      </top>
      <bottom style="double">
        <color indexed="64"/>
      </bottom>
      <diagonal/>
    </border>
    <border>
      <left style="medium">
        <color auto="1"/>
      </left>
      <right style="thin">
        <color auto="1"/>
      </right>
      <top style="medium">
        <color indexed="64"/>
      </top>
      <bottom style="double">
        <color indexed="64"/>
      </bottom>
      <diagonal/>
    </border>
    <border>
      <left style="thin">
        <color indexed="64"/>
      </left>
      <right style="medium">
        <color auto="1"/>
      </right>
      <top style="thin">
        <color indexed="64"/>
      </top>
      <bottom style="medium">
        <color indexed="64"/>
      </bottom>
      <diagonal/>
    </border>
    <border>
      <left style="thin">
        <color indexed="64"/>
      </left>
      <right/>
      <top style="thin">
        <color indexed="64"/>
      </top>
      <bottom style="medium">
        <color indexed="64"/>
      </bottom>
      <diagonal/>
    </border>
    <border>
      <left style="medium">
        <color auto="1"/>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auto="1"/>
      </right>
      <top style="thin">
        <color indexed="64"/>
      </top>
      <bottom style="medium">
        <color indexed="64"/>
      </bottom>
      <diagonal/>
    </border>
    <border>
      <left style="medium">
        <color auto="1"/>
      </left>
      <right style="thin">
        <color auto="1"/>
      </right>
      <top style="thin">
        <color indexed="64"/>
      </top>
      <bottom style="medium">
        <color indexed="64"/>
      </bottom>
      <diagonal/>
    </border>
    <border>
      <left/>
      <right/>
      <top style="thin">
        <color indexed="64"/>
      </top>
      <bottom/>
      <diagonal/>
    </border>
    <border>
      <left style="thin">
        <color indexed="64"/>
      </left>
      <right/>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right/>
      <top style="medium">
        <color theme="4"/>
      </top>
      <bottom style="thin">
        <color indexed="64"/>
      </bottom>
      <diagonal/>
    </border>
  </borders>
  <cellStyleXfs count="46">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20" borderId="1" applyNumberFormat="0" applyAlignment="0" applyProtection="0"/>
    <xf numFmtId="0" fontId="7" fillId="21" borderId="2" applyNumberFormat="0" applyAlignment="0" applyProtection="0"/>
    <xf numFmtId="165" fontId="21" fillId="0" borderId="0" applyFont="0" applyFill="0" applyBorder="0" applyAlignment="0" applyProtection="0"/>
    <xf numFmtId="0" fontId="8" fillId="0" borderId="3" applyNumberFormat="0" applyFill="0" applyAlignment="0" applyProtection="0"/>
    <xf numFmtId="0" fontId="9" fillId="4" borderId="0" applyNumberFormat="0" applyBorder="0" applyAlignment="0" applyProtection="0"/>
    <xf numFmtId="0" fontId="10" fillId="7" borderId="1" applyNumberFormat="0" applyAlignment="0" applyProtection="0"/>
    <xf numFmtId="0" fontId="11" fillId="0" borderId="4" applyNumberFormat="0" applyFill="0" applyAlignment="0" applyProtection="0"/>
    <xf numFmtId="0" fontId="12" fillId="0" borderId="5" applyNumberFormat="0" applyFill="0" applyAlignment="0" applyProtection="0"/>
    <xf numFmtId="0" fontId="13" fillId="0" borderId="6" applyNumberFormat="0" applyFill="0" applyAlignment="0" applyProtection="0"/>
    <xf numFmtId="0" fontId="13" fillId="0" borderId="0" applyNumberFormat="0" applyFill="0" applyBorder="0" applyAlignment="0" applyProtection="0"/>
    <xf numFmtId="0" fontId="14" fillId="22" borderId="0" applyNumberFormat="0" applyBorder="0" applyAlignment="0" applyProtection="0"/>
    <xf numFmtId="0" fontId="4" fillId="23" borderId="7" applyNumberFormat="0" applyFont="0" applyAlignment="0" applyProtection="0"/>
    <xf numFmtId="0" fontId="15" fillId="3" borderId="0" applyNumberFormat="0" applyBorder="0" applyAlignment="0" applyProtection="0"/>
    <xf numFmtId="0" fontId="2" fillId="0" borderId="0"/>
    <xf numFmtId="0" fontId="16" fillId="0" borderId="0" applyNumberFormat="0" applyFill="0" applyBorder="0" applyAlignment="0" applyProtection="0"/>
    <xf numFmtId="0" fontId="17" fillId="0" borderId="8" applyNumberFormat="0" applyFill="0" applyAlignment="0" applyProtection="0"/>
    <xf numFmtId="0" fontId="18" fillId="20" borderId="9" applyNumberFormat="0" applyAlignment="0" applyProtection="0"/>
    <xf numFmtId="164" fontId="1" fillId="0" borderId="0" applyFon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3" fontId="24" fillId="0" borderId="0" applyFont="0" applyFill="0" applyBorder="0" applyAlignment="0" applyProtection="0"/>
  </cellStyleXfs>
  <cellXfs count="184">
    <xf numFmtId="0" fontId="0" fillId="0" borderId="0" xfId="0"/>
    <xf numFmtId="0" fontId="2" fillId="0" borderId="0" xfId="0" applyNumberFormat="1" applyFont="1" applyFill="1" applyBorder="1" applyAlignment="1" applyProtection="1"/>
    <xf numFmtId="0" fontId="3" fillId="0" borderId="0" xfId="0" applyNumberFormat="1" applyFont="1" applyFill="1" applyBorder="1" applyAlignment="1" applyProtection="1"/>
    <xf numFmtId="0" fontId="2" fillId="0" borderId="0" xfId="0" applyNumberFormat="1" applyFont="1" applyFill="1" applyBorder="1" applyAlignment="1" applyProtection="1">
      <alignment horizontal="justify" vertical="top"/>
    </xf>
    <xf numFmtId="0" fontId="2" fillId="0" borderId="0" xfId="0" applyNumberFormat="1" applyFont="1" applyFill="1" applyBorder="1" applyAlignment="1" applyProtection="1">
      <alignment horizontal="justify" vertical="top" wrapText="1"/>
    </xf>
    <xf numFmtId="0" fontId="3" fillId="0" borderId="0" xfId="0" applyNumberFormat="1" applyFont="1" applyFill="1" applyBorder="1" applyAlignment="1" applyProtection="1">
      <alignment horizontal="justify" vertical="top"/>
    </xf>
    <xf numFmtId="0" fontId="22" fillId="0" borderId="0" xfId="0" applyNumberFormat="1" applyFont="1" applyFill="1" applyBorder="1" applyAlignment="1" applyProtection="1">
      <alignment horizontal="justify" vertical="top"/>
    </xf>
    <xf numFmtId="0" fontId="2" fillId="0" borderId="0" xfId="0" applyNumberFormat="1" applyFont="1" applyFill="1" applyBorder="1" applyAlignment="1" applyProtection="1">
      <alignment horizontal="left" vertical="top" wrapText="1"/>
    </xf>
    <xf numFmtId="0" fontId="2" fillId="0" borderId="0" xfId="0" applyNumberFormat="1" applyFont="1" applyFill="1" applyBorder="1" applyAlignment="1" applyProtection="1">
      <alignment horizontal="left" vertical="top"/>
    </xf>
    <xf numFmtId="0" fontId="3" fillId="0" borderId="0" xfId="0" applyNumberFormat="1" applyFont="1" applyFill="1" applyBorder="1" applyAlignment="1" applyProtection="1">
      <alignment horizontal="left" vertical="top"/>
    </xf>
    <xf numFmtId="0" fontId="3" fillId="0" borderId="0" xfId="0" applyNumberFormat="1" applyFont="1" applyFill="1" applyBorder="1" applyAlignment="1" applyProtection="1">
      <alignment horizontal="left" vertical="top" wrapText="1"/>
    </xf>
    <xf numFmtId="0" fontId="2" fillId="0" borderId="0" xfId="0" applyNumberFormat="1" applyFont="1" applyFill="1" applyBorder="1" applyAlignment="1" applyProtection="1">
      <alignment vertical="top" wrapText="1"/>
    </xf>
    <xf numFmtId="0" fontId="2" fillId="0" borderId="10" xfId="0" applyNumberFormat="1" applyFont="1" applyFill="1" applyBorder="1" applyAlignment="1" applyProtection="1">
      <alignment horizontal="justify" vertical="top"/>
    </xf>
    <xf numFmtId="0" fontId="2" fillId="0" borderId="10" xfId="0" applyNumberFormat="1" applyFont="1" applyFill="1" applyBorder="1" applyAlignment="1" applyProtection="1">
      <alignment horizontal="left" vertical="top" wrapText="1"/>
    </xf>
    <xf numFmtId="166" fontId="2" fillId="0" borderId="10" xfId="42" applyNumberFormat="1" applyFont="1" applyFill="1" applyBorder="1" applyAlignment="1" applyProtection="1">
      <alignment horizontal="left" vertical="top"/>
    </xf>
    <xf numFmtId="0" fontId="2" fillId="0" borderId="10" xfId="0" quotePrefix="1" applyNumberFormat="1" applyFont="1" applyFill="1" applyBorder="1" applyAlignment="1" applyProtection="1">
      <alignment horizontal="justify" vertical="top"/>
    </xf>
    <xf numFmtId="0" fontId="2" fillId="0" borderId="10" xfId="0" applyNumberFormat="1" applyFont="1" applyFill="1" applyBorder="1" applyAlignment="1" applyProtection="1">
      <alignment vertical="top" wrapText="1"/>
    </xf>
    <xf numFmtId="0" fontId="2" fillId="0" borderId="10" xfId="0" applyNumberFormat="1" applyFont="1" applyFill="1" applyBorder="1" applyAlignment="1" applyProtection="1">
      <alignment horizontal="left" vertical="top"/>
    </xf>
    <xf numFmtId="0" fontId="2" fillId="0" borderId="10" xfId="38" applyNumberFormat="1" applyFont="1" applyFill="1" applyBorder="1" applyAlignment="1" applyProtection="1">
      <alignment horizontal="justify" vertical="top"/>
    </xf>
    <xf numFmtId="166" fontId="3" fillId="0" borderId="10" xfId="42" applyNumberFormat="1" applyFont="1" applyFill="1" applyBorder="1" applyAlignment="1" applyProtection="1">
      <alignment horizontal="left" vertical="top"/>
    </xf>
    <xf numFmtId="0" fontId="2" fillId="0" borderId="10" xfId="38" applyNumberFormat="1" applyFont="1" applyFill="1" applyBorder="1" applyAlignment="1" applyProtection="1">
      <alignment horizontal="left" vertical="top" wrapText="1"/>
    </xf>
    <xf numFmtId="166" fontId="2" fillId="0" borderId="0" xfId="42" applyNumberFormat="1" applyFont="1" applyFill="1" applyBorder="1" applyAlignment="1" applyProtection="1">
      <alignment horizontal="left" vertical="top"/>
    </xf>
    <xf numFmtId="0" fontId="2" fillId="0" borderId="0" xfId="0" applyNumberFormat="1" applyFont="1" applyFill="1" applyBorder="1" applyAlignment="1" applyProtection="1">
      <alignment horizontal="left" vertical="top" wrapText="1"/>
    </xf>
    <xf numFmtId="166" fontId="23" fillId="0" borderId="0" xfId="42" applyNumberFormat="1" applyFont="1" applyFill="1" applyBorder="1" applyAlignment="1" applyProtection="1">
      <alignment horizontal="left" vertical="top"/>
    </xf>
    <xf numFmtId="0" fontId="2" fillId="0" borderId="0" xfId="0" applyNumberFormat="1" applyFont="1" applyFill="1" applyBorder="1" applyAlignment="1" applyProtection="1">
      <alignment horizontal="left"/>
    </xf>
    <xf numFmtId="166" fontId="3" fillId="0" borderId="0" xfId="42" applyNumberFormat="1" applyFont="1" applyFill="1" applyBorder="1" applyAlignment="1" applyProtection="1">
      <alignment horizontal="left" vertical="top"/>
    </xf>
    <xf numFmtId="0" fontId="25" fillId="0" borderId="0" xfId="0" applyFont="1"/>
    <xf numFmtId="167" fontId="2" fillId="0" borderId="0" xfId="45" applyNumberFormat="1" applyFont="1"/>
    <xf numFmtId="166" fontId="2" fillId="0" borderId="0" xfId="42" applyNumberFormat="1" applyFont="1" applyAlignment="1">
      <alignment horizontal="left"/>
    </xf>
    <xf numFmtId="166" fontId="2" fillId="0" borderId="0" xfId="42" applyNumberFormat="1" applyFont="1"/>
    <xf numFmtId="167" fontId="2" fillId="0" borderId="0" xfId="45" applyNumberFormat="1" applyFont="1" applyAlignment="1">
      <alignment horizontal="justify" vertical="top" wrapText="1"/>
    </xf>
    <xf numFmtId="167" fontId="2" fillId="0" borderId="0" xfId="45" applyNumberFormat="1" applyFont="1" applyAlignment="1">
      <alignment wrapText="1"/>
    </xf>
    <xf numFmtId="167" fontId="27" fillId="0" borderId="0" xfId="45" applyNumberFormat="1" applyFont="1" applyAlignment="1">
      <alignment wrapText="1"/>
    </xf>
    <xf numFmtId="167" fontId="27" fillId="0" borderId="0" xfId="45" applyNumberFormat="1" applyFont="1" applyAlignment="1">
      <alignment horizontal="center"/>
    </xf>
    <xf numFmtId="166" fontId="27" fillId="0" borderId="0" xfId="42" applyNumberFormat="1" applyFont="1" applyAlignment="1">
      <alignment horizontal="left"/>
    </xf>
    <xf numFmtId="166" fontId="27" fillId="0" borderId="0" xfId="42" applyNumberFormat="1" applyFont="1"/>
    <xf numFmtId="167" fontId="27" fillId="0" borderId="0" xfId="45" applyNumberFormat="1" applyFont="1" applyAlignment="1">
      <alignment horizontal="justify" vertical="top" wrapText="1"/>
    </xf>
    <xf numFmtId="167" fontId="28" fillId="0" borderId="0" xfId="45" applyNumberFormat="1" applyFont="1" applyAlignment="1">
      <alignment wrapText="1"/>
    </xf>
    <xf numFmtId="167" fontId="28" fillId="0" borderId="0" xfId="45" applyNumberFormat="1" applyFont="1" applyAlignment="1">
      <alignment horizontal="center"/>
    </xf>
    <xf numFmtId="166" fontId="28" fillId="0" borderId="0" xfId="42" applyNumberFormat="1" applyFont="1" applyAlignment="1">
      <alignment horizontal="left"/>
    </xf>
    <xf numFmtId="166" fontId="28" fillId="0" borderId="0" xfId="42" applyNumberFormat="1" applyFont="1"/>
    <xf numFmtId="167" fontId="28" fillId="0" borderId="0" xfId="45" applyNumberFormat="1" applyFont="1" applyAlignment="1">
      <alignment horizontal="justify" vertical="top" wrapText="1"/>
    </xf>
    <xf numFmtId="167" fontId="28" fillId="0" borderId="0" xfId="45" applyNumberFormat="1" applyFont="1"/>
    <xf numFmtId="0" fontId="28" fillId="0" borderId="0" xfId="0" applyFont="1" applyAlignment="1">
      <alignment wrapText="1"/>
    </xf>
    <xf numFmtId="0" fontId="28" fillId="0" borderId="0" xfId="0" applyFont="1"/>
    <xf numFmtId="0" fontId="28" fillId="0" borderId="0" xfId="0" applyFont="1" applyAlignment="1">
      <alignment horizontal="justify" vertical="top" wrapText="1"/>
    </xf>
    <xf numFmtId="166" fontId="28" fillId="0" borderId="0" xfId="42" applyNumberFormat="1" applyFont="1" applyAlignment="1">
      <alignment horizontal="left" vertical="top" wrapText="1"/>
    </xf>
    <xf numFmtId="166" fontId="3" fillId="0" borderId="0" xfId="42" applyNumberFormat="1" applyFont="1" applyFill="1" applyBorder="1" applyAlignment="1" applyProtection="1">
      <alignment horizontal="center" vertical="top"/>
    </xf>
    <xf numFmtId="0" fontId="3" fillId="0" borderId="0" xfId="0" applyNumberFormat="1" applyFont="1" applyFill="1" applyBorder="1" applyAlignment="1" applyProtection="1">
      <alignment horizontal="center" vertical="top" wrapText="1"/>
    </xf>
    <xf numFmtId="0" fontId="2" fillId="24" borderId="0" xfId="0" applyNumberFormat="1" applyFont="1" applyFill="1" applyBorder="1" applyAlignment="1" applyProtection="1"/>
    <xf numFmtId="0" fontId="2" fillId="25" borderId="0" xfId="0" applyNumberFormat="1" applyFont="1" applyFill="1" applyBorder="1" applyAlignment="1" applyProtection="1"/>
    <xf numFmtId="166" fontId="2" fillId="0" borderId="10" xfId="42" applyNumberFormat="1" applyFont="1" applyFill="1" applyBorder="1" applyAlignment="1" applyProtection="1">
      <alignment horizontal="left" vertical="center"/>
    </xf>
    <xf numFmtId="0" fontId="2" fillId="0" borderId="10" xfId="0" applyNumberFormat="1" applyFont="1" applyFill="1" applyBorder="1" applyAlignment="1" applyProtection="1">
      <alignment horizontal="left"/>
    </xf>
    <xf numFmtId="0" fontId="2" fillId="0" borderId="10" xfId="0" applyFont="1" applyFill="1" applyBorder="1" applyAlignment="1">
      <alignment horizontal="justify" vertical="top" wrapText="1"/>
    </xf>
    <xf numFmtId="0" fontId="2" fillId="0" borderId="0" xfId="42" applyNumberFormat="1" applyFont="1" applyFill="1" applyBorder="1" applyAlignment="1" applyProtection="1">
      <alignment horizontal="center" vertical="top"/>
    </xf>
    <xf numFmtId="0" fontId="2" fillId="0" borderId="10" xfId="42" applyNumberFormat="1" applyFont="1" applyFill="1" applyBorder="1" applyAlignment="1" applyProtection="1">
      <alignment horizontal="center" vertical="top"/>
    </xf>
    <xf numFmtId="0" fontId="3" fillId="0" borderId="0" xfId="42" applyNumberFormat="1" applyFont="1" applyFill="1" applyBorder="1" applyAlignment="1" applyProtection="1">
      <alignment horizontal="center" vertical="top"/>
    </xf>
    <xf numFmtId="0" fontId="2" fillId="0" borderId="0" xfId="0" applyNumberFormat="1" applyFont="1" applyFill="1" applyBorder="1" applyAlignment="1" applyProtection="1">
      <alignment horizontal="center"/>
    </xf>
    <xf numFmtId="0" fontId="23" fillId="0" borderId="0" xfId="42" applyNumberFormat="1" applyFont="1" applyFill="1" applyBorder="1" applyAlignment="1" applyProtection="1">
      <alignment horizontal="center" vertical="top"/>
    </xf>
    <xf numFmtId="166" fontId="2" fillId="0" borderId="0" xfId="42" applyNumberFormat="1" applyFont="1" applyFill="1" applyBorder="1" applyAlignment="1" applyProtection="1">
      <alignment horizontal="center" vertical="top"/>
    </xf>
    <xf numFmtId="166" fontId="2" fillId="0" borderId="10" xfId="42" applyNumberFormat="1" applyFont="1" applyFill="1" applyBorder="1" applyAlignment="1" applyProtection="1">
      <alignment horizontal="center" vertical="top"/>
    </xf>
    <xf numFmtId="166" fontId="23" fillId="0" borderId="0" xfId="42" applyNumberFormat="1" applyFont="1" applyFill="1" applyBorder="1" applyAlignment="1" applyProtection="1">
      <alignment horizontal="center" vertical="top"/>
    </xf>
    <xf numFmtId="166" fontId="2" fillId="0" borderId="10" xfId="42" applyNumberFormat="1" applyFont="1" applyFill="1" applyBorder="1" applyAlignment="1" applyProtection="1">
      <alignment horizontal="center" vertical="top" wrapText="1"/>
    </xf>
    <xf numFmtId="166" fontId="31" fillId="0" borderId="0" xfId="42" applyNumberFormat="1" applyFont="1" applyFill="1" applyBorder="1" applyAlignment="1" applyProtection="1">
      <alignment horizontal="left"/>
    </xf>
    <xf numFmtId="167" fontId="26" fillId="0" borderId="0" xfId="45" applyNumberFormat="1" applyFont="1" applyAlignment="1">
      <alignment wrapText="1"/>
    </xf>
    <xf numFmtId="0" fontId="3" fillId="26" borderId="0" xfId="0" applyNumberFormat="1" applyFont="1" applyFill="1" applyBorder="1" applyAlignment="1" applyProtection="1">
      <alignment horizontal="left"/>
    </xf>
    <xf numFmtId="0" fontId="3" fillId="26" borderId="0" xfId="0" applyNumberFormat="1" applyFont="1" applyFill="1" applyBorder="1" applyAlignment="1" applyProtection="1">
      <alignment horizontal="center"/>
    </xf>
    <xf numFmtId="0" fontId="2" fillId="26" borderId="0" xfId="0" applyNumberFormat="1" applyFont="1" applyFill="1" applyBorder="1" applyAlignment="1" applyProtection="1">
      <alignment horizontal="left" vertical="top" wrapText="1"/>
    </xf>
    <xf numFmtId="166" fontId="2" fillId="26" borderId="0" xfId="42" applyNumberFormat="1" applyFont="1" applyFill="1" applyBorder="1" applyAlignment="1" applyProtection="1">
      <alignment horizontal="left" vertical="top"/>
    </xf>
    <xf numFmtId="0" fontId="2" fillId="26" borderId="0" xfId="42" applyNumberFormat="1" applyFont="1" applyFill="1" applyBorder="1" applyAlignment="1" applyProtection="1">
      <alignment horizontal="center" vertical="top"/>
    </xf>
    <xf numFmtId="166" fontId="2" fillId="26" borderId="0" xfId="42" applyNumberFormat="1" applyFont="1" applyFill="1" applyBorder="1" applyAlignment="1" applyProtection="1">
      <alignment horizontal="center" vertical="top"/>
    </xf>
    <xf numFmtId="0" fontId="2" fillId="26" borderId="0" xfId="0" applyNumberFormat="1" applyFont="1" applyFill="1" applyBorder="1" applyAlignment="1" applyProtection="1"/>
    <xf numFmtId="166" fontId="2" fillId="24" borderId="0" xfId="42" applyNumberFormat="1" applyFont="1" applyFill="1" applyBorder="1" applyAlignment="1" applyProtection="1">
      <alignment horizontal="left" vertical="top"/>
    </xf>
    <xf numFmtId="0" fontId="2" fillId="24" borderId="0" xfId="42" applyNumberFormat="1" applyFont="1" applyFill="1" applyBorder="1" applyAlignment="1" applyProtection="1">
      <alignment horizontal="center" vertical="top"/>
    </xf>
    <xf numFmtId="166" fontId="2" fillId="24" borderId="0" xfId="42" applyNumberFormat="1" applyFont="1" applyFill="1" applyBorder="1" applyAlignment="1" applyProtection="1">
      <alignment horizontal="center" vertical="top"/>
    </xf>
    <xf numFmtId="166" fontId="2" fillId="24" borderId="11" xfId="42" applyNumberFormat="1" applyFont="1" applyFill="1" applyBorder="1" applyAlignment="1" applyProtection="1">
      <alignment horizontal="left" vertical="top"/>
    </xf>
    <xf numFmtId="0" fontId="2" fillId="24" borderId="11" xfId="42" applyNumberFormat="1" applyFont="1" applyFill="1" applyBorder="1" applyAlignment="1" applyProtection="1">
      <alignment horizontal="center" vertical="top"/>
    </xf>
    <xf numFmtId="166" fontId="2" fillId="24" borderId="11" xfId="42" applyNumberFormat="1" applyFont="1" applyFill="1" applyBorder="1" applyAlignment="1" applyProtection="1">
      <alignment horizontal="center" vertical="top"/>
    </xf>
    <xf numFmtId="0" fontId="2" fillId="24" borderId="11" xfId="0" applyNumberFormat="1" applyFont="1" applyFill="1" applyBorder="1" applyAlignment="1" applyProtection="1"/>
    <xf numFmtId="166" fontId="3" fillId="26" borderId="0" xfId="42" applyNumberFormat="1" applyFont="1" applyFill="1" applyBorder="1" applyAlignment="1" applyProtection="1">
      <alignment horizontal="left" vertical="top"/>
    </xf>
    <xf numFmtId="0" fontId="2" fillId="0" borderId="13" xfId="0" applyNumberFormat="1" applyFont="1" applyFill="1" applyBorder="1" applyAlignment="1" applyProtection="1">
      <alignment horizontal="left" vertical="top" wrapText="1"/>
    </xf>
    <xf numFmtId="0" fontId="2" fillId="0" borderId="13" xfId="0" applyNumberFormat="1" applyFont="1" applyFill="1" applyBorder="1" applyAlignment="1" applyProtection="1">
      <alignment vertical="top" wrapText="1"/>
    </xf>
    <xf numFmtId="166" fontId="3" fillId="26" borderId="12" xfId="42" applyNumberFormat="1" applyFont="1" applyFill="1" applyBorder="1" applyAlignment="1" applyProtection="1">
      <alignment horizontal="left" vertical="top"/>
    </xf>
    <xf numFmtId="166" fontId="2" fillId="0" borderId="14" xfId="42" applyNumberFormat="1" applyFont="1" applyFill="1" applyBorder="1" applyAlignment="1" applyProtection="1">
      <alignment horizontal="left" vertical="top"/>
    </xf>
    <xf numFmtId="166" fontId="2" fillId="0" borderId="16" xfId="42" applyNumberFormat="1" applyFont="1" applyFill="1" applyBorder="1" applyAlignment="1" applyProtection="1">
      <alignment horizontal="left" vertical="top"/>
    </xf>
    <xf numFmtId="166" fontId="2" fillId="26" borderId="15" xfId="42" applyNumberFormat="1" applyFont="1" applyFill="1" applyBorder="1" applyAlignment="1" applyProtection="1">
      <alignment horizontal="left" vertical="top"/>
    </xf>
    <xf numFmtId="166" fontId="2" fillId="0" borderId="17" xfId="42" applyNumberFormat="1" applyFont="1" applyFill="1" applyBorder="1" applyAlignment="1" applyProtection="1">
      <alignment horizontal="left" vertical="top"/>
    </xf>
    <xf numFmtId="166" fontId="3" fillId="27" borderId="10" xfId="42" applyNumberFormat="1" applyFont="1" applyFill="1" applyBorder="1" applyAlignment="1" applyProtection="1">
      <alignment horizontal="left" vertical="top" wrapText="1"/>
    </xf>
    <xf numFmtId="166" fontId="3" fillId="27" borderId="13" xfId="42" applyNumberFormat="1" applyFont="1" applyFill="1" applyBorder="1" applyAlignment="1" applyProtection="1">
      <alignment horizontal="left" vertical="top" wrapText="1"/>
    </xf>
    <xf numFmtId="166" fontId="3" fillId="28" borderId="10" xfId="42" applyNumberFormat="1" applyFont="1" applyFill="1" applyBorder="1" applyAlignment="1" applyProtection="1">
      <alignment horizontal="left" vertical="top" wrapText="1"/>
    </xf>
    <xf numFmtId="166" fontId="3" fillId="29" borderId="14" xfId="42" applyNumberFormat="1" applyFont="1" applyFill="1" applyBorder="1" applyAlignment="1" applyProtection="1">
      <alignment horizontal="center" vertical="top" wrapText="1"/>
    </xf>
    <xf numFmtId="166" fontId="3" fillId="29" borderId="10" xfId="42" applyNumberFormat="1" applyFont="1" applyFill="1" applyBorder="1" applyAlignment="1" applyProtection="1">
      <alignment horizontal="left" vertical="top" wrapText="1"/>
    </xf>
    <xf numFmtId="166" fontId="3" fillId="29" borderId="17" xfId="42" applyNumberFormat="1" applyFont="1" applyFill="1" applyBorder="1" applyAlignment="1" applyProtection="1">
      <alignment horizontal="left" vertical="top" wrapText="1"/>
    </xf>
    <xf numFmtId="166" fontId="3" fillId="28" borderId="16" xfId="42" applyNumberFormat="1" applyFont="1" applyFill="1" applyBorder="1" applyAlignment="1" applyProtection="1">
      <alignment horizontal="center" vertical="top" wrapText="1"/>
    </xf>
    <xf numFmtId="0" fontId="3" fillId="28" borderId="10" xfId="42" applyNumberFormat="1" applyFont="1" applyFill="1" applyBorder="1" applyAlignment="1" applyProtection="1">
      <alignment horizontal="center" vertical="top" wrapText="1"/>
    </xf>
    <xf numFmtId="166" fontId="3" fillId="28" borderId="10" xfId="42" applyNumberFormat="1" applyFont="1" applyFill="1" applyBorder="1" applyAlignment="1" applyProtection="1">
      <alignment horizontal="center" vertical="top" wrapText="1"/>
    </xf>
    <xf numFmtId="0" fontId="2" fillId="0" borderId="19" xfId="0" applyNumberFormat="1" applyFont="1" applyFill="1" applyBorder="1" applyAlignment="1" applyProtection="1">
      <alignment horizontal="justify" vertical="top"/>
    </xf>
    <xf numFmtId="0" fontId="2" fillId="0" borderId="19" xfId="0" applyFont="1" applyFill="1" applyBorder="1" applyAlignment="1">
      <alignment horizontal="justify" vertical="top" wrapText="1"/>
    </xf>
    <xf numFmtId="166" fontId="2" fillId="0" borderId="21" xfId="42" applyNumberFormat="1" applyFont="1" applyFill="1" applyBorder="1" applyAlignment="1" applyProtection="1">
      <alignment horizontal="left" vertical="top"/>
    </xf>
    <xf numFmtId="166" fontId="2" fillId="0" borderId="19" xfId="42" applyNumberFormat="1" applyFont="1" applyFill="1" applyBorder="1" applyAlignment="1" applyProtection="1">
      <alignment horizontal="left" vertical="top"/>
    </xf>
    <xf numFmtId="166" fontId="2" fillId="0" borderId="22" xfId="42" applyNumberFormat="1" applyFont="1" applyFill="1" applyBorder="1" applyAlignment="1" applyProtection="1">
      <alignment horizontal="left" vertical="top"/>
    </xf>
    <xf numFmtId="0" fontId="2" fillId="0" borderId="19" xfId="42" applyNumberFormat="1" applyFont="1" applyFill="1" applyBorder="1" applyAlignment="1" applyProtection="1">
      <alignment horizontal="center" vertical="top"/>
    </xf>
    <xf numFmtId="166" fontId="2" fillId="0" borderId="19" xfId="42" applyNumberFormat="1" applyFont="1" applyFill="1" applyBorder="1" applyAlignment="1" applyProtection="1">
      <alignment horizontal="center" vertical="top"/>
    </xf>
    <xf numFmtId="166" fontId="3" fillId="0" borderId="23" xfId="42" applyNumberFormat="1" applyFont="1" applyFill="1" applyBorder="1" applyAlignment="1" applyProtection="1">
      <alignment horizontal="left" vertical="top"/>
    </xf>
    <xf numFmtId="166" fontId="3" fillId="0" borderId="24" xfId="42" applyNumberFormat="1" applyFont="1" applyFill="1" applyBorder="1" applyAlignment="1" applyProtection="1">
      <alignment horizontal="left" vertical="top"/>
    </xf>
    <xf numFmtId="0" fontId="3" fillId="0" borderId="18" xfId="0" applyNumberFormat="1" applyFont="1" applyFill="1" applyBorder="1" applyAlignment="1" applyProtection="1">
      <alignment horizontal="justify" vertical="top"/>
    </xf>
    <xf numFmtId="0" fontId="32" fillId="24" borderId="0" xfId="0" applyNumberFormat="1" applyFont="1" applyFill="1" applyBorder="1" applyAlignment="1" applyProtection="1">
      <alignment horizontal="left" vertical="top"/>
    </xf>
    <xf numFmtId="0" fontId="32" fillId="24" borderId="0" xfId="0" applyNumberFormat="1" applyFont="1" applyFill="1" applyBorder="1" applyAlignment="1" applyProtection="1">
      <alignment horizontal="justify" vertical="top"/>
    </xf>
    <xf numFmtId="0" fontId="3" fillId="24" borderId="0" xfId="0" applyNumberFormat="1" applyFont="1" applyFill="1" applyBorder="1" applyAlignment="1" applyProtection="1">
      <alignment horizontal="left" vertical="top" wrapText="1"/>
    </xf>
    <xf numFmtId="166" fontId="3" fillId="24" borderId="0" xfId="42" applyNumberFormat="1" applyFont="1" applyFill="1" applyBorder="1" applyAlignment="1" applyProtection="1">
      <alignment horizontal="left" vertical="top"/>
    </xf>
    <xf numFmtId="0" fontId="32" fillId="24" borderId="11" xfId="0" applyNumberFormat="1" applyFont="1" applyFill="1" applyBorder="1" applyAlignment="1" applyProtection="1">
      <alignment horizontal="justify" vertical="top"/>
    </xf>
    <xf numFmtId="0" fontId="32" fillId="24" borderId="11" xfId="0" applyNumberFormat="1" applyFont="1" applyFill="1" applyBorder="1" applyAlignment="1" applyProtection="1">
      <alignment horizontal="left" vertical="top"/>
    </xf>
    <xf numFmtId="0" fontId="3" fillId="24" borderId="11" xfId="0" applyNumberFormat="1" applyFont="1" applyFill="1" applyBorder="1" applyAlignment="1" applyProtection="1">
      <alignment horizontal="left" vertical="top" wrapText="1"/>
    </xf>
    <xf numFmtId="166" fontId="3" fillId="24" borderId="11" xfId="42" applyNumberFormat="1" applyFont="1" applyFill="1" applyBorder="1" applyAlignment="1" applyProtection="1">
      <alignment horizontal="left" vertical="top"/>
    </xf>
    <xf numFmtId="0" fontId="2" fillId="0" borderId="0" xfId="0" applyFont="1"/>
    <xf numFmtId="0" fontId="32" fillId="24" borderId="0" xfId="0" applyFont="1" applyFill="1" applyBorder="1"/>
    <xf numFmtId="0" fontId="2" fillId="24" borderId="0" xfId="0" applyFont="1" applyFill="1" applyBorder="1"/>
    <xf numFmtId="0" fontId="32" fillId="24" borderId="11" xfId="0" applyFont="1" applyFill="1" applyBorder="1"/>
    <xf numFmtId="0" fontId="2" fillId="24" borderId="11" xfId="0" applyFont="1" applyFill="1" applyBorder="1"/>
    <xf numFmtId="4" fontId="2" fillId="0" borderId="0" xfId="0" applyNumberFormat="1" applyFont="1"/>
    <xf numFmtId="0" fontId="3" fillId="0" borderId="0" xfId="0" applyFont="1"/>
    <xf numFmtId="0" fontId="2" fillId="0" borderId="20" xfId="0" applyNumberFormat="1" applyFont="1" applyFill="1" applyBorder="1" applyAlignment="1" applyProtection="1">
      <alignment horizontal="left" vertical="top"/>
    </xf>
    <xf numFmtId="0" fontId="2" fillId="0" borderId="22" xfId="0" applyNumberFormat="1" applyFont="1" applyFill="1" applyBorder="1" applyAlignment="1" applyProtection="1">
      <alignment horizontal="left" vertical="top" wrapText="1"/>
    </xf>
    <xf numFmtId="0" fontId="3" fillId="0" borderId="25" xfId="0" applyNumberFormat="1" applyFont="1" applyFill="1" applyBorder="1" applyAlignment="1" applyProtection="1">
      <alignment horizontal="left" vertical="top" wrapText="1"/>
    </xf>
    <xf numFmtId="166" fontId="2" fillId="0" borderId="26" xfId="42" applyNumberFormat="1" applyFont="1" applyFill="1" applyBorder="1" applyAlignment="1" applyProtection="1">
      <alignment horizontal="left" vertical="top"/>
    </xf>
    <xf numFmtId="166" fontId="2" fillId="0" borderId="27" xfId="42" applyNumberFormat="1" applyFont="1" applyFill="1" applyBorder="1" applyAlignment="1" applyProtection="1">
      <alignment horizontal="left" vertical="top"/>
    </xf>
    <xf numFmtId="166" fontId="3" fillId="0" borderId="28" xfId="42" applyNumberFormat="1" applyFont="1" applyFill="1" applyBorder="1" applyAlignment="1" applyProtection="1">
      <alignment horizontal="left" vertical="top"/>
    </xf>
    <xf numFmtId="166" fontId="3" fillId="0" borderId="29" xfId="42" applyNumberFormat="1" applyFont="1" applyFill="1" applyBorder="1" applyAlignment="1" applyProtection="1">
      <alignment horizontal="left" vertical="top"/>
    </xf>
    <xf numFmtId="0" fontId="3" fillId="0" borderId="28" xfId="42" applyNumberFormat="1" applyFont="1" applyFill="1" applyBorder="1" applyAlignment="1" applyProtection="1">
      <alignment horizontal="center" vertical="top"/>
    </xf>
    <xf numFmtId="166" fontId="3" fillId="0" borderId="28" xfId="42" applyNumberFormat="1" applyFont="1" applyFill="1" applyBorder="1" applyAlignment="1" applyProtection="1">
      <alignment horizontal="center" vertical="top"/>
    </xf>
    <xf numFmtId="166" fontId="3" fillId="0" borderId="25" xfId="42" applyNumberFormat="1" applyFont="1" applyFill="1" applyBorder="1" applyAlignment="1" applyProtection="1">
      <alignment horizontal="left" vertical="top"/>
    </xf>
    <xf numFmtId="0" fontId="2" fillId="0" borderId="31" xfId="0" applyNumberFormat="1" applyFont="1" applyFill="1" applyBorder="1" applyAlignment="1" applyProtection="1">
      <alignment horizontal="justify" vertical="top"/>
    </xf>
    <xf numFmtId="0" fontId="2" fillId="0" borderId="30" xfId="0" applyNumberFormat="1" applyFont="1" applyFill="1" applyBorder="1" applyAlignment="1" applyProtection="1">
      <alignment horizontal="left" vertical="top" wrapText="1"/>
    </xf>
    <xf numFmtId="166" fontId="2" fillId="0" borderId="32" xfId="42" applyNumberFormat="1" applyFont="1" applyFill="1" applyBorder="1" applyAlignment="1" applyProtection="1">
      <alignment horizontal="left" vertical="top"/>
    </xf>
    <xf numFmtId="166" fontId="2" fillId="0" borderId="33" xfId="42" applyNumberFormat="1" applyFont="1" applyFill="1" applyBorder="1" applyAlignment="1" applyProtection="1">
      <alignment horizontal="left" vertical="top"/>
    </xf>
    <xf numFmtId="166" fontId="2" fillId="0" borderId="34" xfId="42" applyNumberFormat="1" applyFont="1" applyFill="1" applyBorder="1" applyAlignment="1" applyProtection="1">
      <alignment horizontal="left" vertical="top"/>
    </xf>
    <xf numFmtId="166" fontId="2" fillId="0" borderId="35" xfId="42" applyNumberFormat="1" applyFont="1" applyFill="1" applyBorder="1" applyAlignment="1" applyProtection="1">
      <alignment horizontal="left" vertical="top"/>
    </xf>
    <xf numFmtId="0" fontId="2" fillId="0" borderId="33" xfId="42" applyNumberFormat="1" applyFont="1" applyFill="1" applyBorder="1" applyAlignment="1" applyProtection="1">
      <alignment horizontal="center" vertical="top"/>
    </xf>
    <xf numFmtId="166" fontId="2" fillId="0" borderId="33" xfId="42" applyNumberFormat="1" applyFont="1" applyFill="1" applyBorder="1" applyAlignment="1" applyProtection="1">
      <alignment horizontal="center" vertical="top"/>
    </xf>
    <xf numFmtId="166" fontId="2" fillId="0" borderId="30" xfId="42" applyNumberFormat="1" applyFont="1" applyFill="1" applyBorder="1" applyAlignment="1" applyProtection="1">
      <alignment horizontal="left" vertical="top"/>
    </xf>
    <xf numFmtId="0" fontId="2" fillId="0" borderId="33" xfId="0" applyNumberFormat="1" applyFont="1" applyFill="1" applyBorder="1" applyAlignment="1" applyProtection="1">
      <alignment horizontal="justify" vertical="top"/>
    </xf>
    <xf numFmtId="0" fontId="2" fillId="0" borderId="33" xfId="0" applyFont="1" applyFill="1" applyBorder="1" applyAlignment="1">
      <alignment horizontal="justify" vertical="top" wrapText="1"/>
    </xf>
    <xf numFmtId="0" fontId="2" fillId="0" borderId="33" xfId="0" applyNumberFormat="1" applyFont="1" applyFill="1" applyBorder="1" applyAlignment="1" applyProtection="1">
      <alignment horizontal="left" vertical="top"/>
    </xf>
    <xf numFmtId="0" fontId="3" fillId="0" borderId="28" xfId="0" applyNumberFormat="1" applyFont="1" applyFill="1" applyBorder="1" applyAlignment="1" applyProtection="1">
      <alignment horizontal="justify" vertical="top"/>
    </xf>
    <xf numFmtId="0" fontId="3" fillId="0" borderId="28" xfId="0" applyNumberFormat="1" applyFont="1" applyFill="1" applyBorder="1" applyAlignment="1" applyProtection="1">
      <alignment horizontal="left" vertical="top"/>
    </xf>
    <xf numFmtId="0" fontId="3" fillId="0" borderId="10" xfId="0" applyNumberFormat="1" applyFont="1" applyFill="1" applyBorder="1" applyAlignment="1" applyProtection="1">
      <alignment horizontal="left" vertical="top"/>
    </xf>
    <xf numFmtId="4" fontId="3" fillId="0" borderId="18" xfId="0" applyNumberFormat="1" applyFont="1" applyBorder="1"/>
    <xf numFmtId="8" fontId="0" fillId="0" borderId="0" xfId="0" applyNumberFormat="1"/>
    <xf numFmtId="0" fontId="26" fillId="0" borderId="0" xfId="0" applyFont="1"/>
    <xf numFmtId="0" fontId="0" fillId="0" borderId="20" xfId="0" applyBorder="1"/>
    <xf numFmtId="44" fontId="0" fillId="0" borderId="36" xfId="0" applyNumberFormat="1" applyBorder="1"/>
    <xf numFmtId="0" fontId="0" fillId="0" borderId="37" xfId="0" applyBorder="1"/>
    <xf numFmtId="0" fontId="0" fillId="0" borderId="0" xfId="0" applyBorder="1"/>
    <xf numFmtId="44" fontId="0" fillId="0" borderId="0" xfId="0" applyNumberFormat="1" applyBorder="1"/>
    <xf numFmtId="0" fontId="34" fillId="0" borderId="43" xfId="0" applyFont="1" applyBorder="1" applyAlignment="1">
      <alignment vertical="center"/>
    </xf>
    <xf numFmtId="0" fontId="2" fillId="0" borderId="44" xfId="0" applyNumberFormat="1" applyFont="1" applyFill="1" applyBorder="1" applyAlignment="1" applyProtection="1">
      <alignment horizontal="justify" vertical="top"/>
    </xf>
    <xf numFmtId="0" fontId="3" fillId="0" borderId="44" xfId="0" applyNumberFormat="1" applyFont="1" applyFill="1" applyBorder="1" applyAlignment="1" applyProtection="1">
      <alignment horizontal="left" vertical="top"/>
    </xf>
    <xf numFmtId="166" fontId="3" fillId="0" borderId="44" xfId="42" applyNumberFormat="1" applyFont="1" applyFill="1" applyBorder="1" applyAlignment="1" applyProtection="1">
      <alignment horizontal="center" vertical="top"/>
    </xf>
    <xf numFmtId="166" fontId="3" fillId="0" borderId="44" xfId="0" applyNumberFormat="1" applyFont="1" applyFill="1" applyBorder="1" applyAlignment="1" applyProtection="1"/>
    <xf numFmtId="0" fontId="2" fillId="0" borderId="44" xfId="0" applyNumberFormat="1" applyFont="1" applyFill="1" applyBorder="1" applyAlignment="1" applyProtection="1"/>
    <xf numFmtId="166" fontId="31" fillId="0" borderId="44" xfId="42" applyNumberFormat="1" applyFont="1" applyFill="1" applyBorder="1" applyAlignment="1" applyProtection="1">
      <alignment horizontal="left"/>
    </xf>
    <xf numFmtId="0" fontId="2" fillId="0" borderId="45" xfId="0" applyNumberFormat="1" applyFont="1" applyFill="1" applyBorder="1" applyAlignment="1" applyProtection="1"/>
    <xf numFmtId="0" fontId="2" fillId="0" borderId="44" xfId="0" applyNumberFormat="1" applyFont="1" applyFill="1" applyBorder="1" applyAlignment="1" applyProtection="1">
      <alignment horizontal="center"/>
    </xf>
    <xf numFmtId="0" fontId="35" fillId="26" borderId="38" xfId="0" applyFont="1" applyFill="1" applyBorder="1" applyAlignment="1">
      <alignment vertical="center"/>
    </xf>
    <xf numFmtId="0" fontId="3" fillId="26" borderId="0" xfId="0" applyNumberFormat="1" applyFont="1" applyFill="1" applyBorder="1" applyAlignment="1" applyProtection="1">
      <alignment horizontal="justify" vertical="top"/>
    </xf>
    <xf numFmtId="0" fontId="3" fillId="26" borderId="0" xfId="0" applyNumberFormat="1" applyFont="1" applyFill="1" applyBorder="1" applyAlignment="1" applyProtection="1">
      <alignment horizontal="left" vertical="top"/>
    </xf>
    <xf numFmtId="0" fontId="3" fillId="26" borderId="0" xfId="0" applyNumberFormat="1" applyFont="1" applyFill="1" applyBorder="1" applyAlignment="1" applyProtection="1">
      <alignment horizontal="left" vertical="top" wrapText="1"/>
    </xf>
    <xf numFmtId="0" fontId="3" fillId="26" borderId="0" xfId="42" applyNumberFormat="1" applyFont="1" applyFill="1" applyBorder="1" applyAlignment="1" applyProtection="1">
      <alignment horizontal="center" vertical="top"/>
    </xf>
    <xf numFmtId="166" fontId="3" fillId="26" borderId="0" xfId="42" applyNumberFormat="1" applyFont="1" applyFill="1" applyBorder="1" applyAlignment="1" applyProtection="1">
      <alignment horizontal="center" vertical="top"/>
    </xf>
    <xf numFmtId="166" fontId="2" fillId="26" borderId="39" xfId="42" applyNumberFormat="1" applyFont="1" applyFill="1" applyBorder="1" applyAlignment="1" applyProtection="1">
      <alignment horizontal="left" vertical="top"/>
    </xf>
    <xf numFmtId="0" fontId="36" fillId="26" borderId="38" xfId="0" applyFont="1" applyFill="1" applyBorder="1" applyAlignment="1">
      <alignment vertical="center"/>
    </xf>
    <xf numFmtId="0" fontId="25" fillId="26" borderId="40" xfId="0" applyFont="1" applyFill="1" applyBorder="1" applyAlignment="1">
      <alignment vertical="center"/>
    </xf>
    <xf numFmtId="0" fontId="2" fillId="26" borderId="41" xfId="0" applyNumberFormat="1" applyFont="1" applyFill="1" applyBorder="1" applyAlignment="1" applyProtection="1">
      <alignment horizontal="justify" vertical="top"/>
    </xf>
    <xf numFmtId="0" fontId="3" fillId="26" borderId="41" xfId="0" applyNumberFormat="1" applyFont="1" applyFill="1" applyBorder="1" applyAlignment="1" applyProtection="1">
      <alignment horizontal="left" vertical="top"/>
    </xf>
    <xf numFmtId="166" fontId="3" fillId="26" borderId="41" xfId="42" applyNumberFormat="1" applyFont="1" applyFill="1" applyBorder="1" applyAlignment="1" applyProtection="1">
      <alignment horizontal="center" vertical="top"/>
    </xf>
    <xf numFmtId="166" fontId="3" fillId="26" borderId="41" xfId="42" applyNumberFormat="1" applyFont="1" applyFill="1" applyBorder="1" applyAlignment="1" applyProtection="1">
      <alignment horizontal="left" vertical="top"/>
    </xf>
    <xf numFmtId="166" fontId="2" fillId="26" borderId="41" xfId="42" applyNumberFormat="1" applyFont="1" applyFill="1" applyBorder="1" applyAlignment="1" applyProtection="1">
      <alignment horizontal="left" vertical="top"/>
    </xf>
    <xf numFmtId="0" fontId="2" fillId="26" borderId="41" xfId="42" applyNumberFormat="1" applyFont="1" applyFill="1" applyBorder="1" applyAlignment="1" applyProtection="1">
      <alignment horizontal="center" vertical="top"/>
    </xf>
    <xf numFmtId="166" fontId="2" fillId="26" borderId="41" xfId="42" applyNumberFormat="1" applyFont="1" applyFill="1" applyBorder="1" applyAlignment="1" applyProtection="1">
      <alignment horizontal="center" vertical="top"/>
    </xf>
    <xf numFmtId="166" fontId="2" fillId="26" borderId="42" xfId="42" applyNumberFormat="1" applyFont="1" applyFill="1" applyBorder="1" applyAlignment="1" applyProtection="1">
      <alignment horizontal="left" vertical="top"/>
    </xf>
    <xf numFmtId="44" fontId="33" fillId="0" borderId="18" xfId="0" applyNumberFormat="1" applyFont="1" applyBorder="1"/>
    <xf numFmtId="0" fontId="0" fillId="0" borderId="18" xfId="0" applyBorder="1"/>
    <xf numFmtId="167" fontId="27" fillId="0" borderId="46" xfId="45" applyNumberFormat="1" applyFont="1" applyBorder="1" applyAlignment="1">
      <alignment vertical="top" wrapText="1"/>
    </xf>
    <xf numFmtId="166" fontId="27" fillId="0" borderId="46" xfId="42" applyNumberFormat="1" applyFont="1" applyBorder="1" applyAlignment="1">
      <alignment horizontal="left"/>
    </xf>
  </cellXfs>
  <cellStyles count="46">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37" builtinId="27" customBuiltin="1"/>
    <cellStyle name="Calculation" xfId="25" builtinId="22" customBuiltin="1"/>
    <cellStyle name="Check Cell" xfId="26" builtinId="23" customBuiltin="1"/>
    <cellStyle name="Comma" xfId="45" builtinId="3"/>
    <cellStyle name="Currency" xfId="42" builtinId="4"/>
    <cellStyle name="Euro" xfId="27"/>
    <cellStyle name="Explanatory Text" xfId="43" builtinId="53" customBuiltin="1"/>
    <cellStyle name="Good" xfId="29"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0" builtinId="20" customBuiltin="1"/>
    <cellStyle name="Linked Cell" xfId="28" builtinId="24" customBuiltin="1"/>
    <cellStyle name="Neutral" xfId="35" builtinId="28" customBuiltin="1"/>
    <cellStyle name="Normal" xfId="0" builtinId="0"/>
    <cellStyle name="Note" xfId="36" builtinId="10" customBuiltin="1"/>
    <cellStyle name="Output" xfId="41" builtinId="21" customBuiltin="1"/>
    <cellStyle name="Standaard_Provincie Zeeland" xfId="38"/>
    <cellStyle name="Title" xfId="39" builtinId="15" customBuiltin="1"/>
    <cellStyle name="Total" xfId="40" builtinId="25" customBuiltin="1"/>
    <cellStyle name="Warning Text" xfId="44" builtinId="11" customBuiltin="1"/>
  </cellStyles>
  <dxfs count="7">
    <dxf>
      <font>
        <strike val="0"/>
        <outline val="0"/>
        <shadow val="0"/>
        <u val="none"/>
        <vertAlign val="baseline"/>
        <sz val="10"/>
        <color theme="1"/>
        <name val="Arial"/>
        <scheme val="none"/>
      </font>
      <alignment horizontal="justify" vertical="top" textRotation="0" wrapText="1" indent="0" justifyLastLine="0" shrinkToFit="0" readingOrder="0"/>
    </dxf>
    <dxf>
      <font>
        <strike val="0"/>
        <outline val="0"/>
        <shadow val="0"/>
        <u val="none"/>
        <vertAlign val="baseline"/>
        <sz val="10"/>
        <color theme="1"/>
        <name val="Arial"/>
        <scheme val="none"/>
      </font>
      <numFmt numFmtId="166" formatCode="_ [$€-413]\ * #,##0.00_ ;_ [$€-413]\ * \-#,##0.00_ ;_ [$€-413]\ * &quot;-&quot;??_ ;_ @_ "/>
    </dxf>
    <dxf>
      <font>
        <strike val="0"/>
        <outline val="0"/>
        <shadow val="0"/>
        <u val="none"/>
        <vertAlign val="baseline"/>
        <sz val="10"/>
        <color theme="1"/>
        <name val="Arial"/>
        <scheme val="none"/>
      </font>
      <numFmt numFmtId="166" formatCode="_ [$€-413]\ * #,##0.00_ ;_ [$€-413]\ * \-#,##0.00_ ;_ [$€-413]\ * &quot;-&quot;??_ ;_ @_ "/>
      <alignment horizontal="left" textRotation="0" indent="0" justifyLastLine="0" shrinkToFit="0" readingOrder="0"/>
    </dxf>
    <dxf>
      <font>
        <strike val="0"/>
        <outline val="0"/>
        <shadow val="0"/>
        <u val="none"/>
        <vertAlign val="baseline"/>
        <sz val="10"/>
        <color theme="1"/>
        <name val="Arial"/>
        <scheme val="none"/>
      </font>
    </dxf>
    <dxf>
      <font>
        <strike val="0"/>
        <outline val="0"/>
        <shadow val="0"/>
        <u val="none"/>
        <vertAlign val="baseline"/>
        <sz val="10"/>
        <color theme="1"/>
        <name val="Arial"/>
        <scheme val="none"/>
      </font>
    </dxf>
    <dxf>
      <font>
        <strike val="0"/>
        <outline val="0"/>
        <shadow val="0"/>
        <u val="none"/>
        <vertAlign val="baseline"/>
        <sz val="10"/>
        <color theme="1"/>
        <name val="Arial"/>
        <scheme val="none"/>
      </font>
    </dxf>
    <dxf>
      <font>
        <strike val="0"/>
        <outline val="0"/>
        <shadow val="0"/>
        <u val="none"/>
        <vertAlign val="baseline"/>
        <sz val="10"/>
        <color theme="1"/>
        <name val="Arial"/>
        <scheme val="none"/>
      </font>
    </dxf>
  </dxfs>
  <tableStyles count="0" defaultTableStyle="TableStyleMedium2" defaultPivotStyle="PivotStyleLight16"/>
  <colors>
    <mruColors>
      <color rgb="FFDCE6F1"/>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8" name="Tabel29" displayName="Tabel29" ref="A3:E27" totalsRowShown="0" headerRowDxfId="6" dataDxfId="5">
  <autoFilter ref="A3:E27"/>
  <tableColumns count="5">
    <tableColumn id="1" name="Omschrijving" dataDxfId="4"/>
    <tableColumn id="2" name="Aantal" dataDxfId="3"/>
    <tableColumn id="3" name="Gem. nieuwwaarde" dataDxfId="2"/>
    <tableColumn id="4" name="Totaal " dataDxfId="1"/>
    <tableColumn id="6" name="Opmerkingen " dataDxfId="0"/>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8"/>
  <sheetViews>
    <sheetView workbookViewId="0">
      <selection activeCell="A2" sqref="A2"/>
    </sheetView>
  </sheetViews>
  <sheetFormatPr defaultRowHeight="12.75" x14ac:dyDescent="0.2"/>
  <cols>
    <col min="2" max="2" width="37" customWidth="1"/>
    <col min="3" max="3" width="15.5703125" customWidth="1"/>
    <col min="4" max="4" width="20.7109375" customWidth="1"/>
    <col min="8" max="8" width="14.140625" customWidth="1"/>
  </cols>
  <sheetData>
    <row r="1" spans="1:19" ht="18" x14ac:dyDescent="0.25">
      <c r="A1" s="115" t="str">
        <f>'sub A'!A1</f>
        <v>Bijlage F bij de Europese Aanbesteding brandverzekering van de Provincie Zeeland. Specificatie van de verzekerde locaties</v>
      </c>
      <c r="B1" s="115"/>
      <c r="C1" s="115"/>
      <c r="D1" s="115"/>
      <c r="E1" s="115"/>
      <c r="F1" s="115"/>
      <c r="G1" s="115"/>
      <c r="H1" s="115"/>
      <c r="I1" s="115"/>
      <c r="J1" s="115"/>
      <c r="K1" s="115"/>
      <c r="L1" s="115"/>
      <c r="M1" s="116"/>
      <c r="N1" s="116"/>
      <c r="O1" s="116"/>
      <c r="P1" s="116"/>
      <c r="Q1" s="116"/>
      <c r="R1" s="116"/>
      <c r="S1" s="114"/>
    </row>
    <row r="2" spans="1:19" ht="18.75" thickBot="1" x14ac:dyDescent="0.3">
      <c r="A2" s="117" t="str">
        <f>'sub A'!A2</f>
        <v>TenderNed-Kenmerk: 329107 /  Referentienummer: 96373</v>
      </c>
      <c r="B2" s="117"/>
      <c r="C2" s="117"/>
      <c r="D2" s="117"/>
      <c r="E2" s="117"/>
      <c r="F2" s="117"/>
      <c r="G2" s="117"/>
      <c r="H2" s="117"/>
      <c r="I2" s="117"/>
      <c r="J2" s="117"/>
      <c r="K2" s="117"/>
      <c r="L2" s="117"/>
      <c r="M2" s="118"/>
      <c r="N2" s="118"/>
      <c r="O2" s="118"/>
      <c r="P2" s="118"/>
      <c r="Q2" s="118"/>
      <c r="R2" s="118"/>
      <c r="S2" s="114"/>
    </row>
    <row r="5" spans="1:19" x14ac:dyDescent="0.2">
      <c r="A5" s="120" t="s">
        <v>222</v>
      </c>
      <c r="B5" s="120" t="s">
        <v>149</v>
      </c>
      <c r="C5" s="120"/>
      <c r="D5" s="120" t="s">
        <v>221</v>
      </c>
      <c r="E5" s="120"/>
      <c r="F5" s="114"/>
      <c r="G5" s="114"/>
      <c r="H5" s="114"/>
      <c r="I5" s="114"/>
      <c r="J5" s="114"/>
      <c r="K5" s="114"/>
      <c r="L5" s="114"/>
      <c r="M5" s="114"/>
      <c r="N5" s="114"/>
      <c r="O5" s="114"/>
      <c r="P5" s="114"/>
      <c r="Q5" s="114"/>
      <c r="R5" s="114"/>
    </row>
    <row r="6" spans="1:19" x14ac:dyDescent="0.2">
      <c r="A6" s="114"/>
      <c r="B6" s="114"/>
      <c r="C6" s="114"/>
      <c r="D6" s="114"/>
      <c r="E6" s="114"/>
      <c r="F6" s="114"/>
      <c r="G6" s="114"/>
      <c r="H6" s="114"/>
      <c r="I6" s="114"/>
      <c r="J6" s="114"/>
      <c r="K6" s="114"/>
      <c r="L6" s="114"/>
      <c r="M6" s="114"/>
      <c r="N6" s="114"/>
      <c r="O6" s="114"/>
      <c r="P6" s="114"/>
      <c r="Q6" s="114"/>
      <c r="R6" s="114"/>
    </row>
    <row r="7" spans="1:19" x14ac:dyDescent="0.2">
      <c r="A7" s="114" t="s">
        <v>223</v>
      </c>
      <c r="B7" s="114" t="s">
        <v>230</v>
      </c>
      <c r="C7" s="114"/>
      <c r="D7" s="119">
        <f>'sub A'!H54</f>
        <v>287449738</v>
      </c>
      <c r="E7" s="114"/>
      <c r="F7" s="114"/>
      <c r="G7" s="114"/>
      <c r="H7" s="114"/>
      <c r="I7" s="114"/>
      <c r="J7" s="114"/>
      <c r="K7" s="114"/>
      <c r="L7" s="114"/>
      <c r="M7" s="114"/>
      <c r="N7" s="114"/>
      <c r="O7" s="114"/>
      <c r="P7" s="114"/>
      <c r="Q7" s="114"/>
      <c r="R7" s="114"/>
    </row>
    <row r="8" spans="1:19" x14ac:dyDescent="0.2">
      <c r="A8" s="114"/>
      <c r="B8" s="114"/>
      <c r="C8" s="114"/>
      <c r="D8" s="119"/>
      <c r="E8" s="114"/>
      <c r="F8" s="114"/>
      <c r="G8" s="114"/>
      <c r="H8" s="114"/>
      <c r="I8" s="114"/>
      <c r="J8" s="114"/>
      <c r="K8" s="114"/>
      <c r="L8" s="114"/>
      <c r="M8" s="114"/>
      <c r="N8" s="114"/>
      <c r="O8" s="114"/>
      <c r="P8" s="114"/>
      <c r="Q8" s="114"/>
      <c r="R8" s="114"/>
    </row>
    <row r="9" spans="1:19" x14ac:dyDescent="0.2">
      <c r="A9" s="114" t="s">
        <v>224</v>
      </c>
      <c r="B9" s="114" t="s">
        <v>226</v>
      </c>
      <c r="C9" s="114"/>
      <c r="D9" s="119">
        <f>' sub B'!D27</f>
        <v>4106250</v>
      </c>
      <c r="E9" s="114"/>
      <c r="F9" s="114"/>
      <c r="G9" s="114"/>
      <c r="H9" s="114"/>
      <c r="I9" s="114"/>
      <c r="J9" s="114"/>
      <c r="K9" s="114"/>
      <c r="L9" s="114"/>
      <c r="M9" s="114"/>
      <c r="N9" s="114"/>
      <c r="O9" s="114"/>
      <c r="P9" s="114"/>
      <c r="Q9" s="114"/>
      <c r="R9" s="114"/>
    </row>
    <row r="10" spans="1:19" x14ac:dyDescent="0.2">
      <c r="A10" s="114"/>
      <c r="B10" s="114"/>
      <c r="C10" s="114"/>
      <c r="D10" s="119"/>
      <c r="E10" s="114"/>
      <c r="F10" s="114"/>
      <c r="G10" s="114"/>
      <c r="H10" s="114"/>
      <c r="I10" s="114"/>
      <c r="J10" s="114"/>
      <c r="K10" s="114"/>
      <c r="L10" s="114"/>
      <c r="M10" s="114"/>
      <c r="N10" s="114"/>
      <c r="O10" s="114"/>
      <c r="P10" s="114"/>
      <c r="Q10" s="114"/>
      <c r="R10" s="114"/>
    </row>
    <row r="11" spans="1:19" x14ac:dyDescent="0.2">
      <c r="A11" s="114" t="s">
        <v>225</v>
      </c>
      <c r="B11" s="114" t="s">
        <v>239</v>
      </c>
      <c r="C11" s="114"/>
      <c r="D11" s="119">
        <f>'Sub C'!B11</f>
        <v>3071580</v>
      </c>
      <c r="E11" s="114"/>
      <c r="F11" s="114"/>
      <c r="G11" s="114"/>
      <c r="H11" s="114"/>
      <c r="I11" s="114"/>
      <c r="J11" s="114"/>
      <c r="K11" s="114"/>
      <c r="L11" s="114"/>
      <c r="M11" s="114"/>
      <c r="N11" s="114"/>
      <c r="O11" s="114"/>
      <c r="P11" s="114"/>
      <c r="Q11" s="114"/>
      <c r="R11" s="114"/>
    </row>
    <row r="12" spans="1:19" x14ac:dyDescent="0.2">
      <c r="A12" s="114"/>
      <c r="B12" s="114"/>
      <c r="C12" s="114"/>
      <c r="D12" s="119"/>
      <c r="E12" s="114"/>
      <c r="F12" s="114"/>
      <c r="G12" s="114"/>
      <c r="H12" s="114"/>
      <c r="I12" s="114"/>
      <c r="J12" s="114"/>
      <c r="K12" s="114"/>
      <c r="L12" s="114"/>
      <c r="M12" s="114"/>
      <c r="N12" s="114"/>
      <c r="O12" s="114"/>
      <c r="P12" s="114"/>
      <c r="Q12" s="114"/>
      <c r="R12" s="114"/>
    </row>
    <row r="13" spans="1:19" x14ac:dyDescent="0.2">
      <c r="A13" s="114" t="s">
        <v>227</v>
      </c>
      <c r="B13" s="114" t="s">
        <v>177</v>
      </c>
      <c r="C13" s="114"/>
      <c r="D13" s="119">
        <v>1440000</v>
      </c>
      <c r="E13" s="114"/>
      <c r="F13" s="114"/>
      <c r="G13" s="114"/>
      <c r="H13" s="114"/>
      <c r="I13" s="114"/>
      <c r="J13" s="114"/>
      <c r="K13" s="114"/>
      <c r="L13" s="114"/>
      <c r="M13" s="114"/>
      <c r="N13" s="114"/>
      <c r="O13" s="114"/>
      <c r="P13" s="114"/>
      <c r="Q13" s="114"/>
      <c r="R13" s="114"/>
    </row>
    <row r="14" spans="1:19" x14ac:dyDescent="0.2">
      <c r="A14" s="114"/>
      <c r="B14" s="114"/>
      <c r="C14" s="114"/>
      <c r="D14" s="119"/>
      <c r="E14" s="114"/>
      <c r="F14" s="114"/>
      <c r="G14" s="114"/>
      <c r="H14" s="114"/>
      <c r="I14" s="114"/>
      <c r="J14" s="114"/>
      <c r="K14" s="114"/>
      <c r="L14" s="114"/>
      <c r="M14" s="114"/>
      <c r="N14" s="114"/>
      <c r="O14" s="114"/>
      <c r="P14" s="114"/>
      <c r="Q14" s="114"/>
      <c r="R14" s="114"/>
    </row>
    <row r="15" spans="1:19" x14ac:dyDescent="0.2">
      <c r="A15" s="114" t="s">
        <v>240</v>
      </c>
      <c r="B15" s="114" t="s">
        <v>183</v>
      </c>
      <c r="C15" s="114"/>
      <c r="D15" s="119">
        <v>555000</v>
      </c>
      <c r="E15" s="114"/>
      <c r="F15" s="114"/>
      <c r="G15" s="114"/>
      <c r="H15" s="114"/>
      <c r="I15" s="114"/>
      <c r="J15" s="114"/>
      <c r="K15" s="114"/>
      <c r="L15" s="114"/>
      <c r="M15" s="114"/>
      <c r="N15" s="114"/>
      <c r="O15" s="114"/>
      <c r="P15" s="114"/>
      <c r="Q15" s="114"/>
      <c r="R15" s="114"/>
    </row>
    <row r="16" spans="1:19" ht="13.5" thickBot="1" x14ac:dyDescent="0.25">
      <c r="A16" s="114"/>
      <c r="B16" s="114"/>
      <c r="C16" s="114"/>
      <c r="D16" s="119"/>
      <c r="E16" s="114"/>
      <c r="F16" s="114"/>
      <c r="G16" s="114"/>
      <c r="H16" s="114"/>
      <c r="I16" s="114"/>
      <c r="J16" s="114"/>
      <c r="K16" s="114"/>
      <c r="L16" s="114"/>
      <c r="M16" s="114"/>
      <c r="N16" s="114"/>
      <c r="O16" s="114"/>
      <c r="P16" s="114"/>
      <c r="Q16" s="114"/>
      <c r="R16" s="114"/>
    </row>
    <row r="17" spans="1:18" ht="13.5" thickBot="1" x14ac:dyDescent="0.25">
      <c r="A17" s="114"/>
      <c r="B17" s="120" t="s">
        <v>175</v>
      </c>
      <c r="C17" s="120"/>
      <c r="D17" s="146">
        <f>SUM(D7:D15)</f>
        <v>296622568</v>
      </c>
      <c r="E17" s="114"/>
      <c r="F17" s="114"/>
      <c r="G17" s="114"/>
      <c r="H17" s="114"/>
      <c r="I17" s="114"/>
      <c r="J17" s="114"/>
      <c r="K17" s="114"/>
      <c r="L17" s="114"/>
      <c r="M17" s="114"/>
      <c r="N17" s="114"/>
      <c r="O17" s="114"/>
      <c r="P17" s="114"/>
      <c r="Q17" s="114"/>
      <c r="R17" s="114"/>
    </row>
    <row r="18" spans="1:18" ht="13.5" thickTop="1" x14ac:dyDescent="0.2">
      <c r="A18" s="114"/>
      <c r="B18" s="114"/>
      <c r="C18" s="114"/>
      <c r="D18" s="119"/>
      <c r="E18" s="114"/>
      <c r="F18" s="114"/>
      <c r="G18" s="114"/>
      <c r="H18" s="114"/>
      <c r="I18" s="114"/>
      <c r="J18" s="114"/>
      <c r="K18" s="114"/>
      <c r="L18" s="114"/>
      <c r="M18" s="114"/>
      <c r="N18" s="114"/>
      <c r="O18" s="114"/>
      <c r="P18" s="114"/>
      <c r="Q18" s="114"/>
      <c r="R18" s="114"/>
    </row>
    <row r="19" spans="1:18" x14ac:dyDescent="0.2">
      <c r="A19" s="114"/>
      <c r="B19" s="114"/>
      <c r="C19" s="114"/>
      <c r="D19" s="119"/>
      <c r="E19" s="114"/>
      <c r="F19" s="114"/>
      <c r="G19" s="114"/>
      <c r="H19" s="114"/>
      <c r="I19" s="114"/>
      <c r="J19" s="114"/>
      <c r="K19" s="114"/>
      <c r="L19" s="114"/>
      <c r="M19" s="114"/>
      <c r="N19" s="114"/>
      <c r="O19" s="114"/>
      <c r="P19" s="114"/>
      <c r="Q19" s="114"/>
      <c r="R19" s="114"/>
    </row>
    <row r="20" spans="1:18" x14ac:dyDescent="0.2">
      <c r="A20" s="114"/>
      <c r="B20" s="114"/>
      <c r="C20" s="114"/>
      <c r="D20" s="119"/>
      <c r="E20" s="114"/>
      <c r="F20" s="114"/>
      <c r="G20" s="114"/>
      <c r="H20" s="114"/>
      <c r="I20" s="114"/>
      <c r="J20" s="114"/>
      <c r="K20" s="114"/>
      <c r="L20" s="114"/>
      <c r="M20" s="114"/>
      <c r="N20" s="114"/>
      <c r="O20" s="114"/>
      <c r="P20" s="114"/>
      <c r="Q20" s="114"/>
      <c r="R20" s="114"/>
    </row>
    <row r="21" spans="1:18" x14ac:dyDescent="0.2">
      <c r="A21" s="114"/>
      <c r="B21" s="114"/>
      <c r="C21" s="114"/>
      <c r="D21" s="119"/>
      <c r="E21" s="114"/>
      <c r="F21" s="114"/>
      <c r="G21" s="114"/>
      <c r="H21" s="114"/>
      <c r="I21" s="114"/>
      <c r="J21" s="114"/>
      <c r="K21" s="114"/>
      <c r="L21" s="114"/>
      <c r="M21" s="114"/>
      <c r="N21" s="114"/>
      <c r="O21" s="114"/>
      <c r="P21" s="114"/>
      <c r="Q21" s="114"/>
      <c r="R21" s="114"/>
    </row>
    <row r="22" spans="1:18" x14ac:dyDescent="0.2">
      <c r="A22" s="114"/>
      <c r="B22" s="114"/>
      <c r="C22" s="114"/>
      <c r="D22" s="114"/>
      <c r="E22" s="114"/>
      <c r="F22" s="114"/>
      <c r="G22" s="114"/>
      <c r="H22" s="114"/>
      <c r="I22" s="114"/>
      <c r="J22" s="114"/>
      <c r="K22" s="114"/>
      <c r="L22" s="114"/>
      <c r="M22" s="114"/>
      <c r="N22" s="114"/>
      <c r="O22" s="114"/>
      <c r="P22" s="114"/>
      <c r="Q22" s="114"/>
      <c r="R22" s="114"/>
    </row>
    <row r="23" spans="1:18" x14ac:dyDescent="0.2">
      <c r="A23" s="114"/>
      <c r="B23" s="114"/>
      <c r="C23" s="114"/>
      <c r="D23" s="114"/>
      <c r="E23" s="114"/>
      <c r="F23" s="114"/>
      <c r="G23" s="114"/>
      <c r="H23" s="114"/>
      <c r="I23" s="114"/>
      <c r="J23" s="114"/>
      <c r="K23" s="114"/>
      <c r="L23" s="114"/>
      <c r="M23" s="114"/>
      <c r="N23" s="114"/>
      <c r="O23" s="114"/>
      <c r="P23" s="114"/>
      <c r="Q23" s="114"/>
      <c r="R23" s="114"/>
    </row>
    <row r="24" spans="1:18" x14ac:dyDescent="0.2">
      <c r="A24" s="114"/>
      <c r="B24" s="114"/>
      <c r="C24" s="114"/>
      <c r="D24" s="114"/>
      <c r="E24" s="114"/>
      <c r="F24" s="114"/>
      <c r="G24" s="114"/>
      <c r="H24" s="114"/>
      <c r="I24" s="114"/>
      <c r="J24" s="114"/>
      <c r="K24" s="114"/>
      <c r="L24" s="114"/>
      <c r="M24" s="114"/>
      <c r="N24" s="114"/>
      <c r="O24" s="114"/>
      <c r="P24" s="114"/>
      <c r="Q24" s="114"/>
      <c r="R24" s="114"/>
    </row>
    <row r="25" spans="1:18" x14ac:dyDescent="0.2">
      <c r="A25" s="114"/>
      <c r="B25" s="114"/>
      <c r="C25" s="114"/>
      <c r="D25" s="114"/>
      <c r="E25" s="114"/>
      <c r="F25" s="114"/>
      <c r="G25" s="114"/>
      <c r="H25" s="114"/>
      <c r="I25" s="114"/>
      <c r="J25" s="114"/>
      <c r="K25" s="114"/>
      <c r="L25" s="114"/>
      <c r="M25" s="114"/>
      <c r="N25" s="114"/>
      <c r="O25" s="114"/>
      <c r="P25" s="114"/>
      <c r="Q25" s="114"/>
      <c r="R25" s="114"/>
    </row>
    <row r="26" spans="1:18" x14ac:dyDescent="0.2">
      <c r="A26" s="114"/>
      <c r="B26" s="114"/>
      <c r="C26" s="114"/>
      <c r="D26" s="114"/>
      <c r="E26" s="114"/>
      <c r="F26" s="114"/>
      <c r="G26" s="114"/>
      <c r="H26" s="114"/>
      <c r="I26" s="114"/>
      <c r="J26" s="114"/>
      <c r="K26" s="114"/>
      <c r="L26" s="114"/>
      <c r="M26" s="114"/>
      <c r="N26" s="114"/>
      <c r="O26" s="114"/>
      <c r="P26" s="114"/>
      <c r="Q26" s="114"/>
      <c r="R26" s="114"/>
    </row>
    <row r="27" spans="1:18" x14ac:dyDescent="0.2">
      <c r="A27" s="114"/>
      <c r="B27" s="114"/>
      <c r="C27" s="114"/>
      <c r="D27" s="114"/>
      <c r="E27" s="114"/>
      <c r="F27" s="114"/>
      <c r="G27" s="114"/>
      <c r="H27" s="114"/>
      <c r="I27" s="114"/>
      <c r="J27" s="114"/>
      <c r="K27" s="114"/>
      <c r="L27" s="114"/>
      <c r="M27" s="114"/>
      <c r="N27" s="114"/>
      <c r="O27" s="114"/>
      <c r="P27" s="114"/>
      <c r="Q27" s="114"/>
      <c r="R27" s="114"/>
    </row>
    <row r="28" spans="1:18" x14ac:dyDescent="0.2">
      <c r="A28" s="114"/>
      <c r="B28" s="114"/>
      <c r="C28" s="114"/>
      <c r="D28" s="114"/>
      <c r="E28" s="114"/>
      <c r="F28" s="114"/>
      <c r="G28" s="114"/>
      <c r="H28" s="114"/>
      <c r="I28" s="114"/>
      <c r="J28" s="114"/>
      <c r="K28" s="114"/>
      <c r="L28" s="114"/>
      <c r="M28" s="114"/>
      <c r="N28" s="114"/>
      <c r="O28" s="114"/>
      <c r="P28" s="114"/>
      <c r="Q28" s="114"/>
      <c r="R28" s="114"/>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J285"/>
  <sheetViews>
    <sheetView tabSelected="1" zoomScaleNormal="100" workbookViewId="0">
      <pane ySplit="4" topLeftCell="A32" activePane="bottomLeft" state="frozen"/>
      <selection pane="bottomLeft" activeCell="A3" sqref="A3"/>
    </sheetView>
  </sheetViews>
  <sheetFormatPr defaultColWidth="10" defaultRowHeight="12.75" x14ac:dyDescent="0.2"/>
  <cols>
    <col min="1" max="1" width="38.85546875" style="3" customWidth="1"/>
    <col min="2" max="2" width="9.7109375" style="3" bestFit="1" customWidth="1"/>
    <col min="3" max="3" width="17.28515625" style="3" bestFit="1" customWidth="1"/>
    <col min="4" max="4" width="43.140625" style="8" bestFit="1" customWidth="1"/>
    <col min="5" max="5" width="10.85546875" style="7" customWidth="1"/>
    <col min="6" max="6" width="16.42578125" style="21" customWidth="1"/>
    <col min="7" max="7" width="14.42578125" style="21" bestFit="1" customWidth="1"/>
    <col min="8" max="8" width="16.42578125" style="21" customWidth="1"/>
    <col min="9" max="9" width="15" style="21" customWidth="1"/>
    <col min="10" max="10" width="9.28515625" style="54" customWidth="1"/>
    <col min="11" max="11" width="23.42578125" style="59" customWidth="1"/>
    <col min="12" max="12" width="13.85546875" style="21" customWidth="1"/>
    <col min="13" max="13" width="15.85546875" style="21" customWidth="1"/>
    <col min="14" max="14" width="17.28515625" style="21" customWidth="1"/>
    <col min="15" max="15" width="12.5703125" style="21" bestFit="1" customWidth="1"/>
    <col min="16" max="16" width="9.140625" style="21" bestFit="1" customWidth="1"/>
    <col min="17" max="17" width="51.140625" style="1" bestFit="1" customWidth="1"/>
    <col min="18" max="16384" width="10" style="1"/>
  </cols>
  <sheetData>
    <row r="1" spans="1:86" ht="18" x14ac:dyDescent="0.2">
      <c r="A1" s="106" t="s">
        <v>218</v>
      </c>
      <c r="B1" s="107"/>
      <c r="C1" s="107"/>
      <c r="D1" s="106"/>
      <c r="E1" s="108"/>
      <c r="F1" s="109"/>
      <c r="G1" s="109"/>
      <c r="H1" s="109"/>
      <c r="I1" s="72"/>
      <c r="J1" s="73"/>
      <c r="K1" s="74"/>
      <c r="L1" s="72"/>
      <c r="M1" s="72"/>
      <c r="N1" s="72"/>
      <c r="O1" s="72"/>
      <c r="P1" s="72"/>
      <c r="Q1" s="49"/>
    </row>
    <row r="2" spans="1:86" ht="54.75" thickBot="1" x14ac:dyDescent="0.25">
      <c r="A2" s="110" t="s">
        <v>246</v>
      </c>
      <c r="B2" s="110"/>
      <c r="C2" s="110"/>
      <c r="D2" s="111"/>
      <c r="E2" s="112"/>
      <c r="F2" s="113"/>
      <c r="G2" s="113"/>
      <c r="H2" s="113"/>
      <c r="I2" s="75"/>
      <c r="J2" s="76"/>
      <c r="K2" s="77"/>
      <c r="L2" s="75"/>
      <c r="M2" s="75"/>
      <c r="N2" s="75"/>
      <c r="O2" s="75"/>
      <c r="P2" s="75"/>
      <c r="Q2" s="78"/>
    </row>
    <row r="3" spans="1:86" ht="15.75" customHeight="1" x14ac:dyDescent="0.2">
      <c r="A3" s="65" t="s">
        <v>217</v>
      </c>
      <c r="B3" s="66"/>
      <c r="C3" s="66"/>
      <c r="D3" s="65"/>
      <c r="E3" s="67"/>
      <c r="F3" s="82" t="s">
        <v>219</v>
      </c>
      <c r="G3" s="68"/>
      <c r="H3" s="85"/>
      <c r="I3" s="79" t="s">
        <v>220</v>
      </c>
      <c r="J3" s="69"/>
      <c r="K3" s="70"/>
      <c r="L3" s="68"/>
      <c r="M3" s="68"/>
      <c r="N3" s="68"/>
      <c r="O3" s="68"/>
      <c r="P3" s="68"/>
      <c r="Q3" s="71"/>
    </row>
    <row r="4" spans="1:86" ht="63.75" x14ac:dyDescent="0.2">
      <c r="A4" s="87" t="s">
        <v>3</v>
      </c>
      <c r="B4" s="87" t="s">
        <v>10</v>
      </c>
      <c r="C4" s="87" t="s">
        <v>11</v>
      </c>
      <c r="D4" s="87" t="s">
        <v>4</v>
      </c>
      <c r="E4" s="88" t="s">
        <v>135</v>
      </c>
      <c r="F4" s="90" t="s">
        <v>176</v>
      </c>
      <c r="G4" s="91" t="s">
        <v>6</v>
      </c>
      <c r="H4" s="92" t="s">
        <v>175</v>
      </c>
      <c r="I4" s="93" t="s">
        <v>192</v>
      </c>
      <c r="J4" s="94" t="s">
        <v>228</v>
      </c>
      <c r="K4" s="95" t="s">
        <v>207</v>
      </c>
      <c r="L4" s="95" t="s">
        <v>179</v>
      </c>
      <c r="M4" s="95" t="s">
        <v>180</v>
      </c>
      <c r="N4" s="95" t="s">
        <v>181</v>
      </c>
      <c r="O4" s="95" t="s">
        <v>178</v>
      </c>
      <c r="P4" s="95" t="s">
        <v>182</v>
      </c>
      <c r="Q4" s="89" t="s">
        <v>193</v>
      </c>
    </row>
    <row r="5" spans="1:86" ht="25.5" x14ac:dyDescent="0.2">
      <c r="A5" s="12" t="s">
        <v>25</v>
      </c>
      <c r="B5" s="12" t="s">
        <v>87</v>
      </c>
      <c r="C5" s="15" t="s">
        <v>24</v>
      </c>
      <c r="D5" s="17" t="s">
        <v>142</v>
      </c>
      <c r="E5" s="80" t="s">
        <v>5</v>
      </c>
      <c r="F5" s="83">
        <v>449689</v>
      </c>
      <c r="G5" s="14"/>
      <c r="H5" s="86">
        <f>SUM(F5+G5)</f>
        <v>449689</v>
      </c>
      <c r="I5" s="84" t="s">
        <v>185</v>
      </c>
      <c r="J5" s="55"/>
      <c r="K5" s="60"/>
      <c r="L5" s="14" t="s">
        <v>185</v>
      </c>
      <c r="M5" s="51" t="s">
        <v>186</v>
      </c>
      <c r="N5" s="14" t="s">
        <v>186</v>
      </c>
      <c r="O5" s="14" t="s">
        <v>186</v>
      </c>
      <c r="P5" s="14" t="s">
        <v>185</v>
      </c>
    </row>
    <row r="6" spans="1:86" x14ac:dyDescent="0.2">
      <c r="A6" s="12" t="s">
        <v>21</v>
      </c>
      <c r="B6" s="12" t="s">
        <v>84</v>
      </c>
      <c r="C6" s="12" t="s">
        <v>20</v>
      </c>
      <c r="D6" s="17" t="s">
        <v>142</v>
      </c>
      <c r="E6" s="80" t="s">
        <v>5</v>
      </c>
      <c r="F6" s="83">
        <v>893219</v>
      </c>
      <c r="G6" s="14"/>
      <c r="H6" s="86">
        <f t="shared" ref="H6:H52" si="0">SUM(F6+G6)</f>
        <v>893219</v>
      </c>
      <c r="I6" s="84" t="s">
        <v>185</v>
      </c>
      <c r="J6" s="55"/>
      <c r="K6" s="60"/>
      <c r="L6" s="14" t="s">
        <v>185</v>
      </c>
      <c r="M6" s="51" t="s">
        <v>186</v>
      </c>
      <c r="N6" s="14" t="s">
        <v>186</v>
      </c>
      <c r="O6" s="14" t="s">
        <v>186</v>
      </c>
      <c r="P6" s="14" t="s">
        <v>185</v>
      </c>
    </row>
    <row r="7" spans="1:86" x14ac:dyDescent="0.2">
      <c r="A7" s="12" t="s">
        <v>23</v>
      </c>
      <c r="B7" s="12" t="s">
        <v>85</v>
      </c>
      <c r="C7" s="12" t="s">
        <v>22</v>
      </c>
      <c r="D7" s="17" t="s">
        <v>142</v>
      </c>
      <c r="E7" s="80" t="s">
        <v>5</v>
      </c>
      <c r="F7" s="83">
        <v>616013</v>
      </c>
      <c r="G7" s="14"/>
      <c r="H7" s="86">
        <f t="shared" si="0"/>
        <v>616013</v>
      </c>
      <c r="I7" s="84" t="s">
        <v>197</v>
      </c>
      <c r="J7" s="55">
        <v>2017</v>
      </c>
      <c r="K7" s="60" t="s">
        <v>206</v>
      </c>
      <c r="L7" s="14" t="s">
        <v>185</v>
      </c>
      <c r="M7" s="51" t="s">
        <v>186</v>
      </c>
      <c r="N7" s="14" t="s">
        <v>186</v>
      </c>
      <c r="O7" s="14" t="s">
        <v>186</v>
      </c>
      <c r="P7" s="14" t="s">
        <v>185</v>
      </c>
    </row>
    <row r="8" spans="1:86" ht="25.5" x14ac:dyDescent="0.2">
      <c r="A8" s="12" t="s">
        <v>36</v>
      </c>
      <c r="B8" s="12" t="s">
        <v>96</v>
      </c>
      <c r="C8" s="12" t="s">
        <v>35</v>
      </c>
      <c r="D8" s="17" t="s">
        <v>142</v>
      </c>
      <c r="E8" s="80" t="s">
        <v>5</v>
      </c>
      <c r="F8" s="83">
        <v>708415</v>
      </c>
      <c r="G8" s="14"/>
      <c r="H8" s="86">
        <f t="shared" si="0"/>
        <v>708415</v>
      </c>
      <c r="I8" s="84" t="s">
        <v>198</v>
      </c>
      <c r="J8" s="55">
        <v>2017</v>
      </c>
      <c r="K8" s="62" t="s">
        <v>210</v>
      </c>
      <c r="L8" s="14" t="s">
        <v>185</v>
      </c>
      <c r="M8" s="51" t="s">
        <v>186</v>
      </c>
      <c r="N8" s="14" t="s">
        <v>186</v>
      </c>
      <c r="O8" s="14" t="s">
        <v>186</v>
      </c>
      <c r="P8" s="14" t="s">
        <v>185</v>
      </c>
    </row>
    <row r="9" spans="1:86" x14ac:dyDescent="0.2">
      <c r="A9" s="12" t="s">
        <v>34</v>
      </c>
      <c r="B9" s="12" t="s">
        <v>97</v>
      </c>
      <c r="C9" s="12" t="s">
        <v>33</v>
      </c>
      <c r="D9" s="17" t="s">
        <v>142</v>
      </c>
      <c r="E9" s="80" t="s">
        <v>5</v>
      </c>
      <c r="F9" s="83">
        <v>533468</v>
      </c>
      <c r="G9" s="14"/>
      <c r="H9" s="86">
        <f t="shared" si="0"/>
        <v>533468</v>
      </c>
      <c r="I9" s="84" t="s">
        <v>185</v>
      </c>
      <c r="J9" s="55"/>
      <c r="K9" s="60"/>
      <c r="L9" s="14" t="s">
        <v>185</v>
      </c>
      <c r="M9" s="51" t="s">
        <v>186</v>
      </c>
      <c r="N9" s="14" t="s">
        <v>186</v>
      </c>
      <c r="O9" s="14" t="s">
        <v>186</v>
      </c>
      <c r="P9" s="14" t="s">
        <v>185</v>
      </c>
    </row>
    <row r="10" spans="1:86" ht="38.25" x14ac:dyDescent="0.2">
      <c r="A10" s="12" t="s">
        <v>31</v>
      </c>
      <c r="B10" s="12" t="s">
        <v>99</v>
      </c>
      <c r="C10" s="12" t="s">
        <v>30</v>
      </c>
      <c r="D10" s="17" t="s">
        <v>142</v>
      </c>
      <c r="E10" s="80" t="s">
        <v>5</v>
      </c>
      <c r="F10" s="83">
        <v>574125</v>
      </c>
      <c r="G10" s="14"/>
      <c r="H10" s="86">
        <f t="shared" si="0"/>
        <v>574125</v>
      </c>
      <c r="I10" s="84" t="s">
        <v>199</v>
      </c>
      <c r="J10" s="55">
        <v>2017</v>
      </c>
      <c r="K10" s="62" t="s">
        <v>209</v>
      </c>
      <c r="L10" s="14" t="s">
        <v>185</v>
      </c>
      <c r="M10" s="51" t="s">
        <v>186</v>
      </c>
      <c r="N10" s="14" t="s">
        <v>186</v>
      </c>
      <c r="O10" s="14" t="s">
        <v>186</v>
      </c>
      <c r="P10" s="14" t="s">
        <v>185</v>
      </c>
    </row>
    <row r="11" spans="1:86" ht="38.25" x14ac:dyDescent="0.2">
      <c r="A11" s="12" t="s">
        <v>32</v>
      </c>
      <c r="B11" s="12" t="s">
        <v>98</v>
      </c>
      <c r="C11" s="12" t="s">
        <v>30</v>
      </c>
      <c r="D11" s="17" t="s">
        <v>142</v>
      </c>
      <c r="E11" s="81" t="s">
        <v>5</v>
      </c>
      <c r="F11" s="83">
        <v>601229</v>
      </c>
      <c r="G11" s="14"/>
      <c r="H11" s="86">
        <f t="shared" si="0"/>
        <v>601229</v>
      </c>
      <c r="I11" s="84" t="s">
        <v>200</v>
      </c>
      <c r="J11" s="55">
        <v>2017</v>
      </c>
      <c r="K11" s="62" t="s">
        <v>209</v>
      </c>
      <c r="L11" s="14" t="s">
        <v>185</v>
      </c>
      <c r="M11" s="51" t="s">
        <v>186</v>
      </c>
      <c r="N11" s="14" t="s">
        <v>186</v>
      </c>
      <c r="O11" s="14" t="s">
        <v>186</v>
      </c>
      <c r="P11" s="14" t="s">
        <v>185</v>
      </c>
    </row>
    <row r="12" spans="1:86" x14ac:dyDescent="0.2">
      <c r="A12" s="12" t="s">
        <v>109</v>
      </c>
      <c r="B12" s="12"/>
      <c r="C12" s="12" t="s">
        <v>110</v>
      </c>
      <c r="D12" s="17" t="s">
        <v>111</v>
      </c>
      <c r="E12" s="80" t="s">
        <v>5</v>
      </c>
      <c r="F12" s="83">
        <v>1755638</v>
      </c>
      <c r="G12" s="14"/>
      <c r="H12" s="86">
        <f t="shared" si="0"/>
        <v>1755638</v>
      </c>
      <c r="I12" s="84" t="s">
        <v>185</v>
      </c>
      <c r="J12" s="55"/>
      <c r="K12" s="60"/>
      <c r="L12" s="14" t="s">
        <v>185</v>
      </c>
      <c r="M12" s="51" t="s">
        <v>186</v>
      </c>
      <c r="N12" s="14" t="s">
        <v>186</v>
      </c>
      <c r="O12" s="14" t="s">
        <v>185</v>
      </c>
      <c r="P12" s="14" t="s">
        <v>185</v>
      </c>
    </row>
    <row r="13" spans="1:86" s="49" customFormat="1" x14ac:dyDescent="0.2">
      <c r="A13" s="12" t="s">
        <v>106</v>
      </c>
      <c r="B13" s="12" t="s">
        <v>107</v>
      </c>
      <c r="C13" s="12" t="s">
        <v>108</v>
      </c>
      <c r="D13" s="17" t="s">
        <v>105</v>
      </c>
      <c r="E13" s="80" t="s">
        <v>5</v>
      </c>
      <c r="F13" s="83">
        <v>917859</v>
      </c>
      <c r="G13" s="14"/>
      <c r="H13" s="86">
        <f t="shared" si="0"/>
        <v>917859</v>
      </c>
      <c r="I13" s="84" t="s">
        <v>185</v>
      </c>
      <c r="J13" s="55"/>
      <c r="K13" s="60"/>
      <c r="L13" s="14" t="s">
        <v>185</v>
      </c>
      <c r="M13" s="14" t="s">
        <v>184</v>
      </c>
      <c r="N13" s="14" t="s">
        <v>184</v>
      </c>
      <c r="O13" s="14" t="s">
        <v>185</v>
      </c>
      <c r="P13" s="14" t="s">
        <v>185</v>
      </c>
      <c r="Q13" s="1" t="s">
        <v>191</v>
      </c>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row>
    <row r="14" spans="1:86" s="49" customFormat="1" x14ac:dyDescent="0.2">
      <c r="A14" s="12" t="s">
        <v>59</v>
      </c>
      <c r="B14" s="12" t="s">
        <v>88</v>
      </c>
      <c r="C14" s="12" t="s">
        <v>58</v>
      </c>
      <c r="D14" s="17" t="s">
        <v>112</v>
      </c>
      <c r="E14" s="80" t="s">
        <v>5</v>
      </c>
      <c r="F14" s="83">
        <v>471866</v>
      </c>
      <c r="G14" s="14"/>
      <c r="H14" s="86">
        <f t="shared" si="0"/>
        <v>471866</v>
      </c>
      <c r="I14" s="84" t="s">
        <v>185</v>
      </c>
      <c r="J14" s="55"/>
      <c r="K14" s="60"/>
      <c r="L14" s="14" t="s">
        <v>185</v>
      </c>
      <c r="M14" s="14" t="s">
        <v>184</v>
      </c>
      <c r="N14" s="14" t="s">
        <v>184</v>
      </c>
      <c r="O14" s="14" t="s">
        <v>185</v>
      </c>
      <c r="P14" s="14" t="s">
        <v>195</v>
      </c>
      <c r="Q14" s="1" t="s">
        <v>191</v>
      </c>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row>
    <row r="15" spans="1:86" s="49" customFormat="1" x14ac:dyDescent="0.2">
      <c r="A15" s="12" t="s">
        <v>101</v>
      </c>
      <c r="B15" s="12" t="s">
        <v>102</v>
      </c>
      <c r="C15" s="12" t="s">
        <v>103</v>
      </c>
      <c r="D15" s="17" t="s">
        <v>104</v>
      </c>
      <c r="E15" s="80" t="s">
        <v>5</v>
      </c>
      <c r="F15" s="83">
        <v>733056</v>
      </c>
      <c r="G15" s="14"/>
      <c r="H15" s="86">
        <f t="shared" si="0"/>
        <v>733056</v>
      </c>
      <c r="I15" s="84" t="s">
        <v>185</v>
      </c>
      <c r="J15" s="55"/>
      <c r="K15" s="60"/>
      <c r="L15" s="14" t="s">
        <v>185</v>
      </c>
      <c r="M15" s="14" t="s">
        <v>185</v>
      </c>
      <c r="N15" s="14" t="s">
        <v>185</v>
      </c>
      <c r="O15" s="14" t="s">
        <v>187</v>
      </c>
      <c r="P15" s="14" t="s">
        <v>186</v>
      </c>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row>
    <row r="16" spans="1:86" s="49" customFormat="1" x14ac:dyDescent="0.2">
      <c r="A16" s="12" t="s">
        <v>61</v>
      </c>
      <c r="B16" s="12" t="s">
        <v>83</v>
      </c>
      <c r="C16" s="12" t="s">
        <v>54</v>
      </c>
      <c r="D16" s="52" t="s">
        <v>143</v>
      </c>
      <c r="E16" s="80" t="s">
        <v>5</v>
      </c>
      <c r="F16" s="83">
        <v>831617</v>
      </c>
      <c r="G16" s="14"/>
      <c r="H16" s="86">
        <f t="shared" si="0"/>
        <v>831617</v>
      </c>
      <c r="I16" s="84" t="s">
        <v>185</v>
      </c>
      <c r="J16" s="55"/>
      <c r="K16" s="60"/>
      <c r="L16" s="14" t="s">
        <v>185</v>
      </c>
      <c r="M16" s="14" t="s">
        <v>185</v>
      </c>
      <c r="N16" s="14" t="s">
        <v>185</v>
      </c>
      <c r="O16" s="14" t="s">
        <v>187</v>
      </c>
      <c r="P16" s="14" t="s">
        <v>186</v>
      </c>
      <c r="Q16" s="1" t="s">
        <v>205</v>
      </c>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row>
    <row r="17" spans="1:16" x14ac:dyDescent="0.2">
      <c r="A17" s="12" t="s">
        <v>46</v>
      </c>
      <c r="B17" s="12" t="s">
        <v>75</v>
      </c>
      <c r="C17" s="12" t="s">
        <v>17</v>
      </c>
      <c r="D17" s="17" t="s">
        <v>113</v>
      </c>
      <c r="E17" s="80" t="s">
        <v>5</v>
      </c>
      <c r="F17" s="83">
        <v>4589299</v>
      </c>
      <c r="G17" s="14"/>
      <c r="H17" s="86">
        <f t="shared" si="0"/>
        <v>4589299</v>
      </c>
      <c r="I17" s="84" t="s">
        <v>185</v>
      </c>
      <c r="J17" s="55"/>
      <c r="K17" s="60"/>
      <c r="L17" s="14" t="s">
        <v>186</v>
      </c>
      <c r="M17" s="14" t="s">
        <v>186</v>
      </c>
      <c r="N17" s="14" t="s">
        <v>186</v>
      </c>
      <c r="O17" s="14" t="s">
        <v>185</v>
      </c>
      <c r="P17" s="14" t="s">
        <v>185</v>
      </c>
    </row>
    <row r="18" spans="1:16" x14ac:dyDescent="0.2">
      <c r="A18" s="12" t="s">
        <v>45</v>
      </c>
      <c r="B18" s="12" t="s">
        <v>76</v>
      </c>
      <c r="C18" s="12" t="s">
        <v>17</v>
      </c>
      <c r="D18" s="17" t="s">
        <v>114</v>
      </c>
      <c r="E18" s="80" t="s">
        <v>5</v>
      </c>
      <c r="F18" s="83">
        <v>73922</v>
      </c>
      <c r="G18" s="14"/>
      <c r="H18" s="86">
        <f t="shared" si="0"/>
        <v>73922</v>
      </c>
      <c r="I18" s="84" t="s">
        <v>185</v>
      </c>
      <c r="J18" s="55"/>
      <c r="K18" s="60"/>
      <c r="L18" s="14" t="s">
        <v>185</v>
      </c>
      <c r="M18" s="14" t="s">
        <v>185</v>
      </c>
      <c r="N18" s="14" t="s">
        <v>185</v>
      </c>
      <c r="O18" s="14" t="s">
        <v>186</v>
      </c>
      <c r="P18" s="14" t="s">
        <v>185</v>
      </c>
    </row>
    <row r="19" spans="1:16" x14ac:dyDescent="0.2">
      <c r="A19" s="12" t="s">
        <v>18</v>
      </c>
      <c r="B19" s="12" t="s">
        <v>74</v>
      </c>
      <c r="C19" s="12" t="s">
        <v>17</v>
      </c>
      <c r="D19" s="17" t="s">
        <v>115</v>
      </c>
      <c r="E19" s="80" t="s">
        <v>5</v>
      </c>
      <c r="F19" s="83">
        <v>5975327</v>
      </c>
      <c r="G19" s="14"/>
      <c r="H19" s="86">
        <f t="shared" si="0"/>
        <v>5975327</v>
      </c>
      <c r="I19" s="84" t="s">
        <v>185</v>
      </c>
      <c r="J19" s="55"/>
      <c r="K19" s="60"/>
      <c r="L19" s="14" t="s">
        <v>186</v>
      </c>
      <c r="M19" s="14" t="s">
        <v>186</v>
      </c>
      <c r="N19" s="14" t="s">
        <v>186</v>
      </c>
      <c r="O19" s="14" t="s">
        <v>185</v>
      </c>
      <c r="P19" s="14" t="s">
        <v>185</v>
      </c>
    </row>
    <row r="20" spans="1:16" x14ac:dyDescent="0.2">
      <c r="A20" s="12" t="s">
        <v>60</v>
      </c>
      <c r="B20" s="12" t="s">
        <v>76</v>
      </c>
      <c r="C20" s="12" t="s">
        <v>17</v>
      </c>
      <c r="D20" s="17" t="s">
        <v>116</v>
      </c>
      <c r="E20" s="80" t="s">
        <v>5</v>
      </c>
      <c r="F20" s="83">
        <v>222997</v>
      </c>
      <c r="G20" s="14"/>
      <c r="H20" s="86">
        <f t="shared" si="0"/>
        <v>222997</v>
      </c>
      <c r="I20" s="84" t="s">
        <v>185</v>
      </c>
      <c r="J20" s="55"/>
      <c r="K20" s="60"/>
      <c r="L20" s="14" t="s">
        <v>185</v>
      </c>
      <c r="M20" s="14" t="s">
        <v>185</v>
      </c>
      <c r="N20" s="14" t="s">
        <v>185</v>
      </c>
      <c r="O20" s="14" t="s">
        <v>186</v>
      </c>
      <c r="P20" s="14" t="s">
        <v>185</v>
      </c>
    </row>
    <row r="21" spans="1:16" x14ac:dyDescent="0.2">
      <c r="A21" s="12" t="s">
        <v>49</v>
      </c>
      <c r="B21" s="12" t="s">
        <v>77</v>
      </c>
      <c r="C21" s="12" t="s">
        <v>17</v>
      </c>
      <c r="D21" s="17" t="s">
        <v>0</v>
      </c>
      <c r="E21" s="80" t="s">
        <v>5</v>
      </c>
      <c r="F21" s="83">
        <v>172484</v>
      </c>
      <c r="G21" s="14"/>
      <c r="H21" s="86">
        <f t="shared" si="0"/>
        <v>172484</v>
      </c>
      <c r="I21" s="84" t="s">
        <v>185</v>
      </c>
      <c r="J21" s="55"/>
      <c r="K21" s="60"/>
      <c r="L21" s="14" t="s">
        <v>185</v>
      </c>
      <c r="M21" s="14" t="s">
        <v>185</v>
      </c>
      <c r="N21" s="14" t="s">
        <v>185</v>
      </c>
      <c r="O21" s="14" t="s">
        <v>186</v>
      </c>
      <c r="P21" s="14" t="s">
        <v>185</v>
      </c>
    </row>
    <row r="22" spans="1:16" x14ac:dyDescent="0.2">
      <c r="A22" s="12" t="s">
        <v>48</v>
      </c>
      <c r="B22" s="12" t="s">
        <v>78</v>
      </c>
      <c r="C22" s="12" t="s">
        <v>17</v>
      </c>
      <c r="D22" s="17" t="s">
        <v>1</v>
      </c>
      <c r="E22" s="80" t="s">
        <v>5</v>
      </c>
      <c r="F22" s="83">
        <v>1102663</v>
      </c>
      <c r="G22" s="14"/>
      <c r="H22" s="86">
        <f t="shared" si="0"/>
        <v>1102663</v>
      </c>
      <c r="I22" s="84" t="s">
        <v>185</v>
      </c>
      <c r="J22" s="55"/>
      <c r="K22" s="60"/>
      <c r="L22" s="14" t="s">
        <v>185</v>
      </c>
      <c r="M22" s="14" t="s">
        <v>185</v>
      </c>
      <c r="N22" s="14" t="s">
        <v>185</v>
      </c>
      <c r="O22" s="14" t="s">
        <v>185</v>
      </c>
      <c r="P22" s="14" t="s">
        <v>185</v>
      </c>
    </row>
    <row r="23" spans="1:16" x14ac:dyDescent="0.2">
      <c r="A23" s="12" t="s">
        <v>47</v>
      </c>
      <c r="B23" s="12" t="s">
        <v>79</v>
      </c>
      <c r="C23" s="12" t="s">
        <v>26</v>
      </c>
      <c r="D23" s="17" t="s">
        <v>7</v>
      </c>
      <c r="E23" s="80" t="s">
        <v>5</v>
      </c>
      <c r="F23" s="83">
        <v>726896</v>
      </c>
      <c r="G23" s="14"/>
      <c r="H23" s="86">
        <f t="shared" si="0"/>
        <v>726896</v>
      </c>
      <c r="I23" s="84" t="s">
        <v>185</v>
      </c>
      <c r="J23" s="55"/>
      <c r="K23" s="60"/>
      <c r="L23" s="14" t="s">
        <v>185</v>
      </c>
      <c r="M23" s="14" t="s">
        <v>185</v>
      </c>
      <c r="N23" s="14" t="s">
        <v>185</v>
      </c>
      <c r="O23" s="14" t="s">
        <v>185</v>
      </c>
      <c r="P23" s="14" t="s">
        <v>185</v>
      </c>
    </row>
    <row r="24" spans="1:16" ht="12.75" customHeight="1" x14ac:dyDescent="0.2">
      <c r="A24" s="12" t="s">
        <v>50</v>
      </c>
      <c r="B24" s="12" t="s">
        <v>69</v>
      </c>
      <c r="C24" s="12" t="s">
        <v>12</v>
      </c>
      <c r="D24" s="17" t="s">
        <v>2</v>
      </c>
      <c r="E24" s="80" t="s">
        <v>5</v>
      </c>
      <c r="F24" s="83">
        <v>1490753</v>
      </c>
      <c r="G24" s="14"/>
      <c r="H24" s="86">
        <f t="shared" si="0"/>
        <v>1490753</v>
      </c>
      <c r="I24" s="84" t="s">
        <v>185</v>
      </c>
      <c r="J24" s="55"/>
      <c r="K24" s="60"/>
      <c r="L24" s="14" t="s">
        <v>185</v>
      </c>
      <c r="M24" s="14" t="s">
        <v>185</v>
      </c>
      <c r="N24" s="14" t="s">
        <v>185</v>
      </c>
      <c r="O24" s="14" t="s">
        <v>185</v>
      </c>
      <c r="P24" s="14" t="s">
        <v>185</v>
      </c>
    </row>
    <row r="25" spans="1:16" ht="12.75" customHeight="1" x14ac:dyDescent="0.2">
      <c r="A25" s="12" t="s">
        <v>51</v>
      </c>
      <c r="B25" s="12" t="s">
        <v>72</v>
      </c>
      <c r="C25" s="12" t="s">
        <v>12</v>
      </c>
      <c r="D25" s="17" t="s">
        <v>117</v>
      </c>
      <c r="E25" s="80" t="s">
        <v>5</v>
      </c>
      <c r="F25" s="83">
        <v>832849</v>
      </c>
      <c r="G25" s="14"/>
      <c r="H25" s="86">
        <f t="shared" si="0"/>
        <v>832849</v>
      </c>
      <c r="I25" s="84" t="s">
        <v>185</v>
      </c>
      <c r="J25" s="55"/>
      <c r="K25" s="60"/>
      <c r="L25" s="14" t="s">
        <v>185</v>
      </c>
      <c r="M25" s="14" t="s">
        <v>185</v>
      </c>
      <c r="N25" s="14" t="s">
        <v>185</v>
      </c>
      <c r="O25" s="14" t="s">
        <v>185</v>
      </c>
      <c r="P25" s="14" t="s">
        <v>185</v>
      </c>
    </row>
    <row r="26" spans="1:16" x14ac:dyDescent="0.2">
      <c r="A26" s="12" t="s">
        <v>53</v>
      </c>
      <c r="B26" s="12" t="s">
        <v>91</v>
      </c>
      <c r="C26" s="12" t="s">
        <v>52</v>
      </c>
      <c r="D26" s="17" t="s">
        <v>9</v>
      </c>
      <c r="E26" s="80" t="s">
        <v>5</v>
      </c>
      <c r="F26" s="83">
        <v>264885</v>
      </c>
      <c r="G26" s="14"/>
      <c r="H26" s="86">
        <f t="shared" si="0"/>
        <v>264885</v>
      </c>
      <c r="I26" s="84" t="s">
        <v>185</v>
      </c>
      <c r="J26" s="55"/>
      <c r="K26" s="60"/>
      <c r="L26" s="14" t="s">
        <v>185</v>
      </c>
      <c r="M26" s="14" t="s">
        <v>185</v>
      </c>
      <c r="N26" s="14" t="s">
        <v>185</v>
      </c>
      <c r="O26" s="14" t="s">
        <v>186</v>
      </c>
      <c r="P26" s="14" t="s">
        <v>185</v>
      </c>
    </row>
    <row r="27" spans="1:16" ht="25.5" x14ac:dyDescent="0.2">
      <c r="A27" s="17" t="s">
        <v>118</v>
      </c>
      <c r="B27" s="17" t="s">
        <v>90</v>
      </c>
      <c r="C27" s="17" t="s">
        <v>52</v>
      </c>
      <c r="D27" s="13" t="s">
        <v>137</v>
      </c>
      <c r="E27" s="80" t="s">
        <v>5</v>
      </c>
      <c r="F27" s="83">
        <v>2895261</v>
      </c>
      <c r="G27" s="14"/>
      <c r="H27" s="86">
        <f t="shared" si="0"/>
        <v>2895261</v>
      </c>
      <c r="I27" s="84" t="s">
        <v>185</v>
      </c>
      <c r="J27" s="55"/>
      <c r="K27" s="60"/>
      <c r="L27" s="14" t="s">
        <v>185</v>
      </c>
      <c r="M27" s="14" t="s">
        <v>186</v>
      </c>
      <c r="N27" s="14" t="s">
        <v>186</v>
      </c>
      <c r="O27" s="14" t="s">
        <v>185</v>
      </c>
      <c r="P27" s="14" t="s">
        <v>185</v>
      </c>
    </row>
    <row r="28" spans="1:16" x14ac:dyDescent="0.2">
      <c r="A28" s="12" t="s">
        <v>8</v>
      </c>
      <c r="B28" s="12" t="s">
        <v>80</v>
      </c>
      <c r="C28" s="12" t="s">
        <v>81</v>
      </c>
      <c r="D28" s="17" t="s">
        <v>119</v>
      </c>
      <c r="E28" s="80" t="s">
        <v>5</v>
      </c>
      <c r="F28" s="83">
        <v>163859</v>
      </c>
      <c r="G28" s="14"/>
      <c r="H28" s="86">
        <f t="shared" si="0"/>
        <v>163859</v>
      </c>
      <c r="I28" s="84" t="s">
        <v>185</v>
      </c>
      <c r="J28" s="55"/>
      <c r="K28" s="60"/>
      <c r="L28" s="14" t="s">
        <v>185</v>
      </c>
      <c r="M28" s="14" t="s">
        <v>186</v>
      </c>
      <c r="N28" s="14" t="s">
        <v>186</v>
      </c>
      <c r="O28" s="14" t="s">
        <v>186</v>
      </c>
      <c r="P28" s="14" t="s">
        <v>185</v>
      </c>
    </row>
    <row r="29" spans="1:16" x14ac:dyDescent="0.2">
      <c r="A29" s="12" t="s">
        <v>40</v>
      </c>
      <c r="B29" s="12" t="s">
        <v>94</v>
      </c>
      <c r="C29" s="12" t="s">
        <v>39</v>
      </c>
      <c r="D29" s="17" t="s">
        <v>120</v>
      </c>
      <c r="E29" s="80" t="s">
        <v>5</v>
      </c>
      <c r="F29" s="83">
        <v>683774</v>
      </c>
      <c r="G29" s="14"/>
      <c r="H29" s="86">
        <f t="shared" si="0"/>
        <v>683774</v>
      </c>
      <c r="I29" s="84" t="s">
        <v>201</v>
      </c>
      <c r="J29" s="55">
        <v>2017</v>
      </c>
      <c r="K29" s="57" t="s">
        <v>211</v>
      </c>
      <c r="L29" s="14" t="s">
        <v>185</v>
      </c>
      <c r="M29" s="14" t="s">
        <v>186</v>
      </c>
      <c r="N29" s="14" t="s">
        <v>186</v>
      </c>
      <c r="O29" s="14" t="s">
        <v>186</v>
      </c>
      <c r="P29" s="14" t="s">
        <v>185</v>
      </c>
    </row>
    <row r="30" spans="1:16" x14ac:dyDescent="0.2">
      <c r="A30" s="12" t="s">
        <v>70</v>
      </c>
      <c r="B30" s="12" t="s">
        <v>82</v>
      </c>
      <c r="C30" s="12" t="s">
        <v>57</v>
      </c>
      <c r="D30" s="17" t="s">
        <v>121</v>
      </c>
      <c r="E30" s="80" t="s">
        <v>5</v>
      </c>
      <c r="F30" s="83">
        <v>5359314</v>
      </c>
      <c r="G30" s="14"/>
      <c r="H30" s="86">
        <f t="shared" si="0"/>
        <v>5359314</v>
      </c>
      <c r="I30" s="84" t="s">
        <v>185</v>
      </c>
      <c r="J30" s="55"/>
      <c r="K30" s="60"/>
      <c r="L30" s="14" t="s">
        <v>185</v>
      </c>
      <c r="M30" s="14" t="s">
        <v>186</v>
      </c>
      <c r="N30" s="14" t="s">
        <v>186</v>
      </c>
      <c r="O30" s="14" t="s">
        <v>185</v>
      </c>
      <c r="P30" s="14" t="s">
        <v>185</v>
      </c>
    </row>
    <row r="31" spans="1:16" ht="25.5" x14ac:dyDescent="0.2">
      <c r="A31" s="18" t="s">
        <v>56</v>
      </c>
      <c r="B31" s="18" t="s">
        <v>89</v>
      </c>
      <c r="C31" s="18" t="s">
        <v>55</v>
      </c>
      <c r="D31" s="20" t="s">
        <v>136</v>
      </c>
      <c r="E31" s="80" t="s">
        <v>5</v>
      </c>
      <c r="F31" s="83">
        <v>2094444</v>
      </c>
      <c r="G31" s="14"/>
      <c r="H31" s="86">
        <f t="shared" si="0"/>
        <v>2094444</v>
      </c>
      <c r="I31" s="84" t="s">
        <v>202</v>
      </c>
      <c r="J31" s="55">
        <v>2017</v>
      </c>
      <c r="K31" s="62" t="s">
        <v>212</v>
      </c>
      <c r="L31" s="14" t="s">
        <v>185</v>
      </c>
      <c r="M31" s="14" t="s">
        <v>186</v>
      </c>
      <c r="N31" s="14" t="s">
        <v>186</v>
      </c>
      <c r="O31" s="14" t="s">
        <v>186</v>
      </c>
      <c r="P31" s="14" t="s">
        <v>185</v>
      </c>
    </row>
    <row r="32" spans="1:16" x14ac:dyDescent="0.2">
      <c r="A32" s="12" t="s">
        <v>63</v>
      </c>
      <c r="B32" s="12"/>
      <c r="C32" s="12" t="s">
        <v>62</v>
      </c>
      <c r="D32" s="13" t="s">
        <v>122</v>
      </c>
      <c r="E32" s="80" t="s">
        <v>5</v>
      </c>
      <c r="F32" s="83">
        <v>1207385</v>
      </c>
      <c r="G32" s="14"/>
      <c r="H32" s="86">
        <f t="shared" si="0"/>
        <v>1207385</v>
      </c>
      <c r="I32" s="84" t="s">
        <v>185</v>
      </c>
      <c r="J32" s="55"/>
      <c r="K32" s="60"/>
      <c r="L32" s="14" t="s">
        <v>185</v>
      </c>
      <c r="M32" s="14" t="s">
        <v>185</v>
      </c>
      <c r="N32" s="14" t="s">
        <v>185</v>
      </c>
      <c r="O32" s="14" t="s">
        <v>185</v>
      </c>
      <c r="P32" s="14" t="s">
        <v>185</v>
      </c>
    </row>
    <row r="33" spans="1:86" x14ac:dyDescent="0.2">
      <c r="A33" s="12" t="s">
        <v>38</v>
      </c>
      <c r="B33" s="12" t="s">
        <v>95</v>
      </c>
      <c r="C33" s="12" t="s">
        <v>37</v>
      </c>
      <c r="D33" s="17" t="s">
        <v>119</v>
      </c>
      <c r="E33" s="80" t="s">
        <v>5</v>
      </c>
      <c r="F33" s="83">
        <v>936340</v>
      </c>
      <c r="G33" s="14"/>
      <c r="H33" s="86">
        <f t="shared" si="0"/>
        <v>936340</v>
      </c>
      <c r="I33" s="84" t="s">
        <v>203</v>
      </c>
      <c r="J33" s="55">
        <v>2017</v>
      </c>
      <c r="K33" s="57" t="s">
        <v>211</v>
      </c>
      <c r="L33" s="14" t="s">
        <v>185</v>
      </c>
      <c r="M33" s="14" t="s">
        <v>186</v>
      </c>
      <c r="N33" s="14" t="s">
        <v>186</v>
      </c>
      <c r="O33" s="14" t="s">
        <v>186</v>
      </c>
      <c r="P33" s="14" t="s">
        <v>185</v>
      </c>
    </row>
    <row r="34" spans="1:86" ht="12.75" customHeight="1" x14ac:dyDescent="0.2">
      <c r="A34" s="12" t="s">
        <v>42</v>
      </c>
      <c r="B34" s="12" t="s">
        <v>93</v>
      </c>
      <c r="C34" s="12" t="s">
        <v>41</v>
      </c>
      <c r="D34" s="17" t="s">
        <v>120</v>
      </c>
      <c r="E34" s="80" t="s">
        <v>5</v>
      </c>
      <c r="F34" s="83">
        <v>110883</v>
      </c>
      <c r="G34" s="14"/>
      <c r="H34" s="86">
        <f t="shared" si="0"/>
        <v>110883</v>
      </c>
      <c r="I34" s="84" t="s">
        <v>185</v>
      </c>
      <c r="J34" s="55"/>
      <c r="K34" s="60"/>
      <c r="L34" s="14" t="s">
        <v>185</v>
      </c>
      <c r="M34" s="14" t="s">
        <v>185</v>
      </c>
      <c r="N34" s="14" t="s">
        <v>185</v>
      </c>
      <c r="O34" s="14" t="s">
        <v>186</v>
      </c>
      <c r="P34" s="14" t="s">
        <v>185</v>
      </c>
    </row>
    <row r="35" spans="1:86" x14ac:dyDescent="0.2">
      <c r="A35" s="12" t="s">
        <v>44</v>
      </c>
      <c r="B35" s="12" t="s">
        <v>92</v>
      </c>
      <c r="C35" s="12" t="s">
        <v>43</v>
      </c>
      <c r="D35" s="17" t="s">
        <v>120</v>
      </c>
      <c r="E35" s="80" t="s">
        <v>5</v>
      </c>
      <c r="F35" s="83">
        <v>110883</v>
      </c>
      <c r="G35" s="14"/>
      <c r="H35" s="86">
        <f t="shared" si="0"/>
        <v>110883</v>
      </c>
      <c r="I35" s="84" t="s">
        <v>185</v>
      </c>
      <c r="J35" s="55"/>
      <c r="K35" s="60"/>
      <c r="L35" s="14" t="s">
        <v>185</v>
      </c>
      <c r="M35" s="14" t="s">
        <v>185</v>
      </c>
      <c r="N35" s="14" t="s">
        <v>185</v>
      </c>
      <c r="O35" s="14" t="s">
        <v>186</v>
      </c>
      <c r="P35" s="14" t="s">
        <v>185</v>
      </c>
    </row>
    <row r="36" spans="1:86" x14ac:dyDescent="0.2">
      <c r="A36" s="12" t="s">
        <v>27</v>
      </c>
      <c r="B36" s="12" t="s">
        <v>86</v>
      </c>
      <c r="C36" s="12" t="s">
        <v>26</v>
      </c>
      <c r="D36" s="17" t="s">
        <v>123</v>
      </c>
      <c r="E36" s="80" t="s">
        <v>5</v>
      </c>
      <c r="F36" s="83">
        <v>893219</v>
      </c>
      <c r="G36" s="19"/>
      <c r="H36" s="86">
        <f t="shared" si="0"/>
        <v>893219</v>
      </c>
      <c r="I36" s="84" t="s">
        <v>185</v>
      </c>
      <c r="J36" s="55"/>
      <c r="K36" s="60"/>
      <c r="L36" s="14" t="s">
        <v>185</v>
      </c>
      <c r="M36" s="14" t="s">
        <v>186</v>
      </c>
      <c r="N36" s="14" t="s">
        <v>186</v>
      </c>
      <c r="O36" s="14" t="s">
        <v>186</v>
      </c>
      <c r="P36" s="14" t="s">
        <v>185</v>
      </c>
    </row>
    <row r="37" spans="1:86" ht="25.5" x14ac:dyDescent="0.2">
      <c r="A37" s="12" t="s">
        <v>29</v>
      </c>
      <c r="B37" s="12" t="s">
        <v>100</v>
      </c>
      <c r="C37" s="12" t="s">
        <v>28</v>
      </c>
      <c r="D37" s="17" t="s">
        <v>124</v>
      </c>
      <c r="E37" s="80" t="s">
        <v>5</v>
      </c>
      <c r="F37" s="83">
        <v>1022582</v>
      </c>
      <c r="G37" s="14"/>
      <c r="H37" s="86">
        <f t="shared" si="0"/>
        <v>1022582</v>
      </c>
      <c r="I37" s="84" t="s">
        <v>204</v>
      </c>
      <c r="J37" s="55">
        <v>2017</v>
      </c>
      <c r="K37" s="62" t="s">
        <v>212</v>
      </c>
      <c r="L37" s="14" t="s">
        <v>185</v>
      </c>
      <c r="M37" s="14" t="s">
        <v>186</v>
      </c>
      <c r="N37" s="14" t="s">
        <v>186</v>
      </c>
      <c r="O37" s="14" t="s">
        <v>186</v>
      </c>
      <c r="P37" s="14" t="s">
        <v>185</v>
      </c>
    </row>
    <row r="38" spans="1:86" s="49" customFormat="1" x14ac:dyDescent="0.2">
      <c r="A38" s="12" t="s">
        <v>138</v>
      </c>
      <c r="B38" s="12" t="s">
        <v>139</v>
      </c>
      <c r="C38" s="53" t="s">
        <v>140</v>
      </c>
      <c r="D38" s="17" t="s">
        <v>141</v>
      </c>
      <c r="E38" s="80"/>
      <c r="F38" s="83">
        <v>215604</v>
      </c>
      <c r="G38" s="14"/>
      <c r="H38" s="86">
        <f>SUM(F38+G38)</f>
        <v>215604</v>
      </c>
      <c r="I38" s="84" t="s">
        <v>185</v>
      </c>
      <c r="J38" s="55"/>
      <c r="K38" s="60"/>
      <c r="L38" s="14" t="s">
        <v>185</v>
      </c>
      <c r="M38" s="14" t="s">
        <v>185</v>
      </c>
      <c r="N38" s="14" t="s">
        <v>185</v>
      </c>
      <c r="O38" s="14" t="s">
        <v>185</v>
      </c>
      <c r="P38" s="14" t="s">
        <v>195</v>
      </c>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row>
    <row r="39" spans="1:86" x14ac:dyDescent="0.2">
      <c r="A39" s="96" t="s">
        <v>188</v>
      </c>
      <c r="B39" s="96" t="s">
        <v>190</v>
      </c>
      <c r="C39" s="97" t="s">
        <v>55</v>
      </c>
      <c r="D39" s="121" t="s">
        <v>189</v>
      </c>
      <c r="E39" s="122"/>
      <c r="F39" s="124">
        <v>250000</v>
      </c>
      <c r="G39" s="99"/>
      <c r="H39" s="125">
        <f>SUM(F39+G39)</f>
        <v>250000</v>
      </c>
      <c r="I39" s="98" t="s">
        <v>185</v>
      </c>
      <c r="J39" s="101"/>
      <c r="K39" s="102"/>
      <c r="L39" s="99" t="s">
        <v>185</v>
      </c>
      <c r="M39" s="99" t="s">
        <v>185</v>
      </c>
      <c r="N39" s="99" t="s">
        <v>185</v>
      </c>
      <c r="O39" s="99" t="s">
        <v>185</v>
      </c>
      <c r="P39" s="100" t="s">
        <v>186</v>
      </c>
    </row>
    <row r="40" spans="1:86" x14ac:dyDescent="0.2">
      <c r="A40" s="12" t="s">
        <v>16</v>
      </c>
      <c r="B40" s="12" t="s">
        <v>68</v>
      </c>
      <c r="C40" s="53" t="s">
        <v>12</v>
      </c>
      <c r="D40" s="17" t="s">
        <v>130</v>
      </c>
      <c r="E40" s="80" t="s">
        <v>5</v>
      </c>
      <c r="F40" s="83">
        <v>61601</v>
      </c>
      <c r="G40" s="14"/>
      <c r="H40" s="86">
        <f>SUM(F40+G40)</f>
        <v>61601</v>
      </c>
      <c r="I40" s="84" t="s">
        <v>185</v>
      </c>
      <c r="J40" s="55"/>
      <c r="K40" s="60"/>
      <c r="L40" s="14" t="s">
        <v>185</v>
      </c>
      <c r="M40" s="14" t="s">
        <v>185</v>
      </c>
      <c r="N40" s="14" t="s">
        <v>185</v>
      </c>
      <c r="O40" s="14" t="s">
        <v>185</v>
      </c>
      <c r="P40" s="14" t="s">
        <v>185</v>
      </c>
    </row>
    <row r="41" spans="1:86" x14ac:dyDescent="0.2">
      <c r="A41" s="16" t="s">
        <v>132</v>
      </c>
      <c r="B41" s="16" t="s">
        <v>73</v>
      </c>
      <c r="C41" s="16" t="s">
        <v>12</v>
      </c>
      <c r="D41" s="17" t="s">
        <v>123</v>
      </c>
      <c r="E41" s="80" t="s">
        <v>5</v>
      </c>
      <c r="F41" s="83">
        <v>6837745</v>
      </c>
      <c r="G41" s="14"/>
      <c r="H41" s="86">
        <f>SUM(F41+G41)</f>
        <v>6837745</v>
      </c>
      <c r="I41" s="84" t="s">
        <v>196</v>
      </c>
      <c r="J41" s="55">
        <v>2017</v>
      </c>
      <c r="K41" s="60" t="s">
        <v>208</v>
      </c>
      <c r="L41" s="14" t="s">
        <v>185</v>
      </c>
      <c r="M41" s="14" t="s">
        <v>186</v>
      </c>
      <c r="N41" s="14" t="s">
        <v>186</v>
      </c>
      <c r="O41" s="14" t="s">
        <v>185</v>
      </c>
      <c r="P41" s="14" t="s">
        <v>185</v>
      </c>
    </row>
    <row r="42" spans="1:86" x14ac:dyDescent="0.2">
      <c r="A42" s="12"/>
      <c r="B42" s="12"/>
      <c r="C42" s="12"/>
      <c r="D42" s="17"/>
      <c r="E42" s="80"/>
      <c r="F42" s="83"/>
      <c r="G42" s="14"/>
      <c r="H42" s="86"/>
      <c r="I42" s="84"/>
      <c r="J42" s="55"/>
      <c r="K42" s="62"/>
      <c r="L42" s="14"/>
      <c r="M42" s="14"/>
      <c r="N42" s="14"/>
      <c r="O42" s="14"/>
      <c r="P42" s="14"/>
    </row>
    <row r="43" spans="1:86" x14ac:dyDescent="0.2">
      <c r="A43" s="145" t="s">
        <v>229</v>
      </c>
      <c r="B43" s="12"/>
      <c r="C43" s="12"/>
      <c r="D43" s="17"/>
      <c r="E43" s="80"/>
      <c r="F43" s="83"/>
      <c r="G43" s="14"/>
      <c r="H43" s="86"/>
      <c r="I43" s="84"/>
      <c r="J43" s="55"/>
      <c r="K43" s="62"/>
      <c r="L43" s="14"/>
      <c r="M43" s="14"/>
      <c r="N43" s="14"/>
      <c r="O43" s="14"/>
      <c r="P43" s="14"/>
    </row>
    <row r="44" spans="1:86" x14ac:dyDescent="0.2">
      <c r="A44" s="53" t="s">
        <v>194</v>
      </c>
      <c r="B44" s="53" t="s">
        <v>64</v>
      </c>
      <c r="C44" s="53" t="s">
        <v>12</v>
      </c>
      <c r="D44" s="17" t="s">
        <v>129</v>
      </c>
      <c r="E44" s="80" t="s">
        <v>5</v>
      </c>
      <c r="F44" s="83">
        <v>53593138</v>
      </c>
      <c r="G44" s="14"/>
      <c r="H44" s="86">
        <f t="shared" si="0"/>
        <v>53593138</v>
      </c>
      <c r="I44" s="84" t="s">
        <v>185</v>
      </c>
      <c r="J44" s="55"/>
      <c r="K44" s="60"/>
      <c r="L44" s="14" t="s">
        <v>185</v>
      </c>
      <c r="M44" s="14" t="s">
        <v>186</v>
      </c>
      <c r="N44" s="14" t="s">
        <v>186</v>
      </c>
      <c r="O44" s="14" t="s">
        <v>185</v>
      </c>
      <c r="P44" s="14" t="s">
        <v>186</v>
      </c>
    </row>
    <row r="45" spans="1:86" x14ac:dyDescent="0.2">
      <c r="A45" s="12" t="s">
        <v>125</v>
      </c>
      <c r="B45" s="12" t="s">
        <v>64</v>
      </c>
      <c r="C45" s="53" t="s">
        <v>12</v>
      </c>
      <c r="D45" s="17" t="s">
        <v>126</v>
      </c>
      <c r="E45" s="80" t="s">
        <v>5</v>
      </c>
      <c r="F45" s="83">
        <v>67145425</v>
      </c>
      <c r="G45" s="14"/>
      <c r="H45" s="86">
        <f t="shared" si="0"/>
        <v>67145425</v>
      </c>
      <c r="I45" s="84" t="s">
        <v>185</v>
      </c>
      <c r="J45" s="55"/>
      <c r="K45" s="60"/>
      <c r="L45" s="14" t="s">
        <v>185</v>
      </c>
      <c r="M45" s="14" t="s">
        <v>186</v>
      </c>
      <c r="N45" s="14" t="s">
        <v>186</v>
      </c>
      <c r="O45" s="14" t="s">
        <v>185</v>
      </c>
      <c r="P45" s="14" t="s">
        <v>186</v>
      </c>
    </row>
    <row r="46" spans="1:86" x14ac:dyDescent="0.2">
      <c r="A46" s="12" t="s">
        <v>13</v>
      </c>
      <c r="B46" s="12" t="s">
        <v>64</v>
      </c>
      <c r="C46" s="53" t="s">
        <v>12</v>
      </c>
      <c r="D46" s="17" t="s">
        <v>127</v>
      </c>
      <c r="E46" s="80" t="s">
        <v>5</v>
      </c>
      <c r="F46" s="83">
        <v>7022549</v>
      </c>
      <c r="G46" s="14"/>
      <c r="H46" s="86">
        <f t="shared" si="0"/>
        <v>7022549</v>
      </c>
      <c r="I46" s="84" t="s">
        <v>185</v>
      </c>
      <c r="J46" s="55"/>
      <c r="K46" s="60"/>
      <c r="L46" s="14" t="s">
        <v>185</v>
      </c>
      <c r="M46" s="14" t="s">
        <v>186</v>
      </c>
      <c r="N46" s="14" t="s">
        <v>186</v>
      </c>
      <c r="O46" s="14" t="s">
        <v>185</v>
      </c>
      <c r="P46" s="14" t="s">
        <v>185</v>
      </c>
    </row>
    <row r="47" spans="1:86" x14ac:dyDescent="0.2">
      <c r="A47" s="12" t="s">
        <v>14</v>
      </c>
      <c r="B47" s="12" t="s">
        <v>65</v>
      </c>
      <c r="C47" s="53" t="s">
        <v>12</v>
      </c>
      <c r="D47" s="17" t="s">
        <v>144</v>
      </c>
      <c r="E47" s="80" t="s">
        <v>5</v>
      </c>
      <c r="F47" s="83">
        <v>1028742</v>
      </c>
      <c r="G47" s="14"/>
      <c r="H47" s="86">
        <f t="shared" si="0"/>
        <v>1028742</v>
      </c>
      <c r="I47" s="84" t="s">
        <v>185</v>
      </c>
      <c r="J47" s="55"/>
      <c r="K47" s="60"/>
      <c r="L47" s="14" t="s">
        <v>185</v>
      </c>
      <c r="M47" s="14" t="s">
        <v>186</v>
      </c>
      <c r="N47" s="14" t="s">
        <v>186</v>
      </c>
      <c r="O47" s="14" t="s">
        <v>185</v>
      </c>
      <c r="P47" s="14" t="s">
        <v>186</v>
      </c>
    </row>
    <row r="48" spans="1:86" ht="12.75" customHeight="1" x14ac:dyDescent="0.2">
      <c r="A48" s="53" t="s">
        <v>128</v>
      </c>
      <c r="B48" s="53" t="s">
        <v>66</v>
      </c>
      <c r="C48" s="53" t="s">
        <v>12</v>
      </c>
      <c r="D48" s="17" t="s">
        <v>145</v>
      </c>
      <c r="E48" s="80" t="s">
        <v>5</v>
      </c>
      <c r="F48" s="83">
        <v>1071862</v>
      </c>
      <c r="G48" s="14"/>
      <c r="H48" s="86">
        <f t="shared" si="0"/>
        <v>1071862</v>
      </c>
      <c r="I48" s="84" t="s">
        <v>185</v>
      </c>
      <c r="J48" s="55"/>
      <c r="K48" s="60"/>
      <c r="L48" s="14" t="s">
        <v>185</v>
      </c>
      <c r="M48" s="14" t="s">
        <v>186</v>
      </c>
      <c r="N48" s="14" t="s">
        <v>186</v>
      </c>
      <c r="O48" s="14" t="s">
        <v>185</v>
      </c>
      <c r="P48" s="14" t="s">
        <v>185</v>
      </c>
    </row>
    <row r="49" spans="1:16" x14ac:dyDescent="0.2">
      <c r="A49" s="12" t="s">
        <v>15</v>
      </c>
      <c r="B49" s="12" t="s">
        <v>67</v>
      </c>
      <c r="C49" s="53" t="s">
        <v>12</v>
      </c>
      <c r="D49" s="17" t="s">
        <v>146</v>
      </c>
      <c r="E49" s="80" t="s">
        <v>5</v>
      </c>
      <c r="F49" s="83">
        <v>6714543</v>
      </c>
      <c r="G49" s="14"/>
      <c r="H49" s="86">
        <f t="shared" si="0"/>
        <v>6714543</v>
      </c>
      <c r="I49" s="84" t="s">
        <v>185</v>
      </c>
      <c r="J49" s="55"/>
      <c r="K49" s="60"/>
      <c r="L49" s="14" t="s">
        <v>185</v>
      </c>
      <c r="M49" s="14" t="s">
        <v>186</v>
      </c>
      <c r="N49" s="14" t="s">
        <v>186</v>
      </c>
      <c r="O49" s="14" t="s">
        <v>185</v>
      </c>
      <c r="P49" s="14" t="s">
        <v>186</v>
      </c>
    </row>
    <row r="50" spans="1:16" x14ac:dyDescent="0.2">
      <c r="A50" s="12" t="s">
        <v>19</v>
      </c>
      <c r="B50" s="12" t="s">
        <v>71</v>
      </c>
      <c r="C50" s="12" t="s">
        <v>12</v>
      </c>
      <c r="D50" s="17" t="s">
        <v>131</v>
      </c>
      <c r="E50" s="80" t="s">
        <v>5</v>
      </c>
      <c r="F50" s="83">
        <v>622173</v>
      </c>
      <c r="G50" s="14"/>
      <c r="H50" s="86">
        <f t="shared" si="0"/>
        <v>622173</v>
      </c>
      <c r="I50" s="84" t="s">
        <v>185</v>
      </c>
      <c r="J50" s="55"/>
      <c r="K50" s="60"/>
      <c r="L50" s="14" t="s">
        <v>185</v>
      </c>
      <c r="M50" s="14" t="s">
        <v>185</v>
      </c>
      <c r="N50" s="14" t="s">
        <v>185</v>
      </c>
      <c r="O50" s="14" t="s">
        <v>185</v>
      </c>
      <c r="P50" s="14" t="s">
        <v>185</v>
      </c>
    </row>
    <row r="51" spans="1:16" x14ac:dyDescent="0.2">
      <c r="A51" s="12" t="s">
        <v>133</v>
      </c>
      <c r="B51" s="12"/>
      <c r="C51" s="12" t="s">
        <v>12</v>
      </c>
      <c r="D51" s="17" t="s">
        <v>134</v>
      </c>
      <c r="E51" s="80" t="s">
        <v>5</v>
      </c>
      <c r="F51" s="83">
        <v>101395753</v>
      </c>
      <c r="G51" s="14"/>
      <c r="H51" s="86">
        <f t="shared" si="0"/>
        <v>101395753</v>
      </c>
      <c r="I51" s="84" t="s">
        <v>185</v>
      </c>
      <c r="J51" s="55"/>
      <c r="K51" s="60"/>
      <c r="L51" s="14" t="s">
        <v>185</v>
      </c>
      <c r="M51" s="14" t="s">
        <v>186</v>
      </c>
      <c r="N51" s="14" t="s">
        <v>186</v>
      </c>
      <c r="O51" s="14" t="s">
        <v>185</v>
      </c>
      <c r="P51" s="14" t="s">
        <v>195</v>
      </c>
    </row>
    <row r="52" spans="1:16" x14ac:dyDescent="0.2">
      <c r="A52" s="12" t="s">
        <v>147</v>
      </c>
      <c r="B52" s="12"/>
      <c r="C52" s="12"/>
      <c r="D52" s="17"/>
      <c r="E52" s="80"/>
      <c r="F52" s="83">
        <v>0</v>
      </c>
      <c r="G52" s="14">
        <v>1474390</v>
      </c>
      <c r="H52" s="86">
        <f t="shared" si="0"/>
        <v>1474390</v>
      </c>
      <c r="I52" s="84"/>
      <c r="J52" s="55"/>
      <c r="K52" s="60"/>
      <c r="L52" s="14"/>
      <c r="M52" s="14"/>
      <c r="N52" s="14"/>
      <c r="O52" s="14"/>
      <c r="P52" s="14"/>
    </row>
    <row r="53" spans="1:16" ht="13.5" thickBot="1" x14ac:dyDescent="0.25">
      <c r="A53" s="131"/>
      <c r="B53" s="140"/>
      <c r="C53" s="141"/>
      <c r="D53" s="142"/>
      <c r="E53" s="132"/>
      <c r="F53" s="133"/>
      <c r="G53" s="134"/>
      <c r="H53" s="135"/>
      <c r="I53" s="136"/>
      <c r="J53" s="137"/>
      <c r="K53" s="138"/>
      <c r="L53" s="134"/>
      <c r="M53" s="134"/>
      <c r="N53" s="134"/>
      <c r="O53" s="134"/>
      <c r="P53" s="139"/>
    </row>
    <row r="54" spans="1:16" ht="13.5" thickBot="1" x14ac:dyDescent="0.25">
      <c r="A54" s="105" t="s">
        <v>175</v>
      </c>
      <c r="B54" s="143"/>
      <c r="C54" s="143"/>
      <c r="D54" s="144"/>
      <c r="E54" s="123"/>
      <c r="F54" s="103">
        <f>SUM(F5:F52)</f>
        <v>285975348</v>
      </c>
      <c r="G54" s="126">
        <f>SUM(G5:G52)</f>
        <v>1474390</v>
      </c>
      <c r="H54" s="104">
        <f>SUM(H5:H52)</f>
        <v>287449738</v>
      </c>
      <c r="I54" s="127"/>
      <c r="J54" s="128"/>
      <c r="K54" s="129"/>
      <c r="L54" s="126"/>
      <c r="M54" s="126"/>
      <c r="N54" s="126"/>
      <c r="O54" s="126"/>
      <c r="P54" s="130"/>
    </row>
    <row r="55" spans="1:16" ht="14.25" thickTop="1" thickBot="1" x14ac:dyDescent="0.25">
      <c r="J55" s="63"/>
    </row>
    <row r="56" spans="1:16" ht="14.25" thickTop="1" thickBot="1" x14ac:dyDescent="0.25">
      <c r="A56" s="154" t="s">
        <v>244</v>
      </c>
      <c r="B56" s="155"/>
      <c r="C56" s="155"/>
      <c r="D56" s="156"/>
      <c r="E56" s="157"/>
      <c r="F56" s="158"/>
      <c r="G56" s="159"/>
      <c r="H56" s="159"/>
      <c r="I56" s="159"/>
      <c r="J56" s="160"/>
      <c r="K56" s="162"/>
      <c r="L56" s="161"/>
      <c r="M56" s="1"/>
      <c r="N56" s="1"/>
      <c r="O56" s="1"/>
      <c r="P56" s="1"/>
    </row>
    <row r="57" spans="1:16" ht="15.75" thickTop="1" x14ac:dyDescent="0.2">
      <c r="A57" s="163" t="s">
        <v>242</v>
      </c>
      <c r="B57" s="164"/>
      <c r="C57" s="164"/>
      <c r="D57" s="165"/>
      <c r="E57" s="166"/>
      <c r="F57" s="79"/>
      <c r="G57" s="79"/>
      <c r="H57" s="79"/>
      <c r="I57" s="79"/>
      <c r="J57" s="167"/>
      <c r="K57" s="168"/>
      <c r="L57" s="169"/>
    </row>
    <row r="58" spans="1:16" ht="15" x14ac:dyDescent="0.2">
      <c r="A58" s="163"/>
      <c r="B58" s="164"/>
      <c r="C58" s="164"/>
      <c r="D58" s="165"/>
      <c r="E58" s="166"/>
      <c r="F58" s="79"/>
      <c r="G58" s="79"/>
      <c r="H58" s="79"/>
      <c r="I58" s="79"/>
      <c r="J58" s="167"/>
      <c r="K58" s="168"/>
      <c r="L58" s="169"/>
    </row>
    <row r="59" spans="1:16" ht="15" x14ac:dyDescent="0.2">
      <c r="A59" s="170" t="s">
        <v>241</v>
      </c>
      <c r="B59" s="164"/>
      <c r="C59" s="164"/>
      <c r="D59" s="165"/>
      <c r="E59" s="168"/>
      <c r="F59" s="79"/>
      <c r="G59" s="79"/>
      <c r="H59" s="79"/>
      <c r="I59" s="79"/>
      <c r="J59" s="167"/>
      <c r="K59" s="168"/>
      <c r="L59" s="169"/>
    </row>
    <row r="60" spans="1:16" ht="15" x14ac:dyDescent="0.2">
      <c r="A60" s="163" t="s">
        <v>243</v>
      </c>
      <c r="B60" s="164"/>
      <c r="C60" s="164"/>
      <c r="D60" s="165"/>
      <c r="E60" s="166"/>
      <c r="F60" s="79"/>
      <c r="G60" s="79"/>
      <c r="H60" s="79"/>
      <c r="I60" s="79"/>
      <c r="J60" s="167"/>
      <c r="K60" s="168"/>
      <c r="L60" s="169"/>
    </row>
    <row r="61" spans="1:16" ht="13.5" thickBot="1" x14ac:dyDescent="0.25">
      <c r="A61" s="171"/>
      <c r="B61" s="172"/>
      <c r="C61" s="172"/>
      <c r="D61" s="173"/>
      <c r="E61" s="174"/>
      <c r="F61" s="175"/>
      <c r="G61" s="176"/>
      <c r="H61" s="176"/>
      <c r="I61" s="176"/>
      <c r="J61" s="177"/>
      <c r="K61" s="178"/>
      <c r="L61" s="179"/>
    </row>
    <row r="62" spans="1:16" ht="13.5" thickTop="1" x14ac:dyDescent="0.2">
      <c r="A62" s="26"/>
      <c r="D62" s="9"/>
      <c r="E62" s="22"/>
    </row>
    <row r="63" spans="1:16" x14ac:dyDescent="0.2">
      <c r="D63" s="9"/>
      <c r="E63" s="47"/>
      <c r="F63" s="25"/>
    </row>
    <row r="64" spans="1:16" x14ac:dyDescent="0.2">
      <c r="E64" s="22"/>
    </row>
    <row r="65" spans="1:88" x14ac:dyDescent="0.2">
      <c r="D65" s="9"/>
      <c r="E65" s="47"/>
      <c r="F65" s="25"/>
    </row>
    <row r="66" spans="1:88" x14ac:dyDescent="0.2">
      <c r="E66" s="22"/>
    </row>
    <row r="67" spans="1:88" x14ac:dyDescent="0.2">
      <c r="E67" s="48"/>
      <c r="F67" s="25"/>
    </row>
    <row r="68" spans="1:88" x14ac:dyDescent="0.2">
      <c r="E68" s="22"/>
    </row>
    <row r="69" spans="1:88" x14ac:dyDescent="0.2">
      <c r="E69" s="22"/>
    </row>
    <row r="70" spans="1:88" x14ac:dyDescent="0.2">
      <c r="E70" s="22"/>
    </row>
    <row r="71" spans="1:88" s="50" customFormat="1" x14ac:dyDescent="0.2">
      <c r="A71" s="3"/>
      <c r="B71" s="3"/>
      <c r="C71" s="3"/>
      <c r="D71" s="8"/>
      <c r="E71" s="11"/>
      <c r="F71" s="21"/>
      <c r="G71" s="21"/>
      <c r="H71" s="21"/>
      <c r="I71" s="21"/>
      <c r="J71" s="54"/>
      <c r="K71" s="59"/>
      <c r="L71" s="21"/>
      <c r="M71" s="21"/>
      <c r="N71" s="21"/>
      <c r="O71" s="21"/>
      <c r="P71" s="2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row>
    <row r="72" spans="1:88" x14ac:dyDescent="0.2">
      <c r="E72" s="11"/>
    </row>
    <row r="73" spans="1:88" x14ac:dyDescent="0.2">
      <c r="E73" s="22"/>
    </row>
    <row r="74" spans="1:88" x14ac:dyDescent="0.2">
      <c r="E74" s="22"/>
    </row>
    <row r="75" spans="1:88" ht="12.75" customHeight="1" x14ac:dyDescent="0.2">
      <c r="E75" s="22"/>
    </row>
    <row r="76" spans="1:88" x14ac:dyDescent="0.2">
      <c r="E76" s="22"/>
    </row>
    <row r="77" spans="1:88" x14ac:dyDescent="0.2">
      <c r="E77" s="22"/>
    </row>
    <row r="78" spans="1:88" x14ac:dyDescent="0.2">
      <c r="E78" s="22"/>
    </row>
    <row r="79" spans="1:88" x14ac:dyDescent="0.2">
      <c r="E79" s="22"/>
    </row>
    <row r="80" spans="1:88" x14ac:dyDescent="0.2">
      <c r="E80" s="22"/>
    </row>
    <row r="81" spans="5:5" x14ac:dyDescent="0.2">
      <c r="E81" s="22"/>
    </row>
    <row r="82" spans="5:5" x14ac:dyDescent="0.2">
      <c r="E82" s="22"/>
    </row>
    <row r="83" spans="5:5" x14ac:dyDescent="0.2">
      <c r="E83" s="22"/>
    </row>
    <row r="84" spans="5:5" x14ac:dyDescent="0.2">
      <c r="E84" s="22"/>
    </row>
    <row r="85" spans="5:5" x14ac:dyDescent="0.2">
      <c r="E85" s="22"/>
    </row>
    <row r="86" spans="5:5" x14ac:dyDescent="0.2">
      <c r="E86" s="22"/>
    </row>
    <row r="87" spans="5:5" x14ac:dyDescent="0.2">
      <c r="E87" s="22"/>
    </row>
    <row r="88" spans="5:5" x14ac:dyDescent="0.2">
      <c r="E88" s="22"/>
    </row>
    <row r="89" spans="5:5" x14ac:dyDescent="0.2">
      <c r="E89" s="22"/>
    </row>
    <row r="90" spans="5:5" x14ac:dyDescent="0.2">
      <c r="E90" s="22"/>
    </row>
    <row r="91" spans="5:5" x14ac:dyDescent="0.2">
      <c r="E91" s="22"/>
    </row>
    <row r="92" spans="5:5" x14ac:dyDescent="0.2">
      <c r="E92" s="22"/>
    </row>
    <row r="93" spans="5:5" x14ac:dyDescent="0.2">
      <c r="E93" s="22"/>
    </row>
    <row r="94" spans="5:5" x14ac:dyDescent="0.2">
      <c r="E94" s="22"/>
    </row>
    <row r="95" spans="5:5" x14ac:dyDescent="0.2">
      <c r="E95" s="22"/>
    </row>
    <row r="96" spans="5:5" x14ac:dyDescent="0.2">
      <c r="E96" s="22"/>
    </row>
    <row r="97" spans="5:16" x14ac:dyDescent="0.2">
      <c r="E97" s="22"/>
      <c r="F97" s="23"/>
      <c r="G97" s="23"/>
      <c r="H97" s="23"/>
      <c r="I97" s="23"/>
      <c r="J97" s="58"/>
      <c r="K97" s="61"/>
      <c r="L97" s="23"/>
      <c r="M97" s="23"/>
      <c r="N97" s="23"/>
      <c r="O97" s="23"/>
      <c r="P97" s="23"/>
    </row>
    <row r="98" spans="5:16" x14ac:dyDescent="0.2">
      <c r="E98" s="22"/>
    </row>
    <row r="99" spans="5:16" x14ac:dyDescent="0.2">
      <c r="E99" s="22"/>
    </row>
    <row r="100" spans="5:16" x14ac:dyDescent="0.2">
      <c r="E100" s="22"/>
    </row>
    <row r="101" spans="5:16" x14ac:dyDescent="0.2">
      <c r="E101" s="22"/>
    </row>
    <row r="102" spans="5:16" x14ac:dyDescent="0.2">
      <c r="E102" s="22"/>
    </row>
    <row r="103" spans="5:16" x14ac:dyDescent="0.2">
      <c r="E103" s="22"/>
    </row>
    <row r="104" spans="5:16" x14ac:dyDescent="0.2">
      <c r="E104" s="22"/>
    </row>
    <row r="105" spans="5:16" x14ac:dyDescent="0.2">
      <c r="E105" s="22"/>
    </row>
    <row r="106" spans="5:16" x14ac:dyDescent="0.2">
      <c r="E106" s="22"/>
    </row>
    <row r="107" spans="5:16" x14ac:dyDescent="0.2">
      <c r="E107" s="22"/>
    </row>
    <row r="108" spans="5:16" x14ac:dyDescent="0.2">
      <c r="E108" s="22"/>
    </row>
    <row r="109" spans="5:16" x14ac:dyDescent="0.2">
      <c r="E109" s="22"/>
    </row>
    <row r="110" spans="5:16" x14ac:dyDescent="0.2">
      <c r="E110" s="22"/>
    </row>
    <row r="111" spans="5:16" x14ac:dyDescent="0.2">
      <c r="E111" s="22"/>
    </row>
    <row r="112" spans="5:16" x14ac:dyDescent="0.2">
      <c r="E112" s="22"/>
    </row>
    <row r="113" spans="5:5" ht="15" customHeight="1" x14ac:dyDescent="0.2">
      <c r="E113" s="22"/>
    </row>
    <row r="114" spans="5:5" x14ac:dyDescent="0.2">
      <c r="E114" s="22"/>
    </row>
    <row r="115" spans="5:5" x14ac:dyDescent="0.2">
      <c r="E115" s="22"/>
    </row>
    <row r="116" spans="5:5" x14ac:dyDescent="0.2">
      <c r="E116" s="22"/>
    </row>
    <row r="117" spans="5:5" x14ac:dyDescent="0.2">
      <c r="E117" s="22"/>
    </row>
    <row r="118" spans="5:5" x14ac:dyDescent="0.2">
      <c r="E118" s="22"/>
    </row>
    <row r="119" spans="5:5" x14ac:dyDescent="0.2">
      <c r="E119" s="22"/>
    </row>
    <row r="120" spans="5:5" x14ac:dyDescent="0.2">
      <c r="E120" s="22"/>
    </row>
    <row r="121" spans="5:5" x14ac:dyDescent="0.2">
      <c r="E121" s="22"/>
    </row>
    <row r="122" spans="5:5" x14ac:dyDescent="0.2">
      <c r="E122" s="22"/>
    </row>
    <row r="123" spans="5:5" x14ac:dyDescent="0.2">
      <c r="E123" s="22"/>
    </row>
    <row r="124" spans="5:5" x14ac:dyDescent="0.2">
      <c r="E124" s="22"/>
    </row>
    <row r="125" spans="5:5" x14ac:dyDescent="0.2">
      <c r="E125" s="22"/>
    </row>
    <row r="126" spans="5:5" x14ac:dyDescent="0.2">
      <c r="E126" s="22"/>
    </row>
    <row r="127" spans="5:5" x14ac:dyDescent="0.2">
      <c r="E127" s="22"/>
    </row>
    <row r="128" spans="5:5" x14ac:dyDescent="0.2">
      <c r="E128" s="22"/>
    </row>
    <row r="129" spans="1:5" x14ac:dyDescent="0.2">
      <c r="E129" s="22"/>
    </row>
    <row r="130" spans="1:5" x14ac:dyDescent="0.2">
      <c r="E130" s="22"/>
    </row>
    <row r="131" spans="1:5" ht="12.75" customHeight="1" x14ac:dyDescent="0.2">
      <c r="A131" s="8"/>
      <c r="B131" s="8"/>
      <c r="C131" s="8"/>
      <c r="E131" s="22"/>
    </row>
    <row r="132" spans="1:5" ht="12.75" customHeight="1" x14ac:dyDescent="0.2">
      <c r="A132" s="8"/>
      <c r="B132" s="8"/>
      <c r="C132" s="8"/>
      <c r="E132" s="22"/>
    </row>
    <row r="133" spans="1:5" ht="12.75" customHeight="1" x14ac:dyDescent="0.2">
      <c r="A133" s="8"/>
      <c r="B133" s="8"/>
      <c r="C133" s="8"/>
      <c r="E133" s="22"/>
    </row>
    <row r="134" spans="1:5" x14ac:dyDescent="0.2">
      <c r="E134" s="22"/>
    </row>
    <row r="135" spans="1:5" ht="12.75" customHeight="1" x14ac:dyDescent="0.2">
      <c r="A135" s="8"/>
      <c r="B135" s="8"/>
      <c r="C135" s="8"/>
      <c r="E135" s="22"/>
    </row>
    <row r="136" spans="1:5" ht="12.75" customHeight="1" x14ac:dyDescent="0.2">
      <c r="A136" s="8"/>
      <c r="B136" s="8"/>
      <c r="C136" s="8"/>
      <c r="E136" s="22"/>
    </row>
    <row r="137" spans="1:5" ht="12.75" customHeight="1" x14ac:dyDescent="0.2">
      <c r="A137" s="8"/>
      <c r="B137" s="8"/>
      <c r="C137" s="8"/>
      <c r="E137" s="22"/>
    </row>
    <row r="138" spans="1:5" ht="12.75" customHeight="1" x14ac:dyDescent="0.2">
      <c r="A138" s="8"/>
      <c r="B138" s="8"/>
      <c r="C138" s="8"/>
      <c r="E138" s="22"/>
    </row>
    <row r="139" spans="1:5" ht="12.75" customHeight="1" x14ac:dyDescent="0.2">
      <c r="A139" s="8"/>
      <c r="B139" s="8"/>
      <c r="C139" s="8"/>
      <c r="E139" s="22"/>
    </row>
    <row r="140" spans="1:5" x14ac:dyDescent="0.2">
      <c r="A140" s="8"/>
      <c r="B140" s="8"/>
      <c r="C140" s="8"/>
      <c r="E140" s="22"/>
    </row>
    <row r="141" spans="1:5" ht="12.75" customHeight="1" x14ac:dyDescent="0.2">
      <c r="A141" s="8"/>
      <c r="B141" s="8"/>
      <c r="C141" s="8"/>
      <c r="E141" s="22"/>
    </row>
    <row r="142" spans="1:5" ht="12.75" customHeight="1" x14ac:dyDescent="0.2">
      <c r="A142" s="8"/>
      <c r="B142" s="8"/>
      <c r="C142" s="8"/>
      <c r="E142" s="22"/>
    </row>
    <row r="143" spans="1:5" x14ac:dyDescent="0.2">
      <c r="A143" s="8"/>
      <c r="B143" s="8"/>
      <c r="C143" s="8"/>
      <c r="E143" s="22"/>
    </row>
    <row r="144" spans="1:5" ht="12.75" customHeight="1" x14ac:dyDescent="0.2">
      <c r="A144" s="8"/>
      <c r="B144" s="8"/>
      <c r="C144" s="8"/>
      <c r="E144" s="22"/>
    </row>
    <row r="145" spans="1:5" ht="12.75" customHeight="1" x14ac:dyDescent="0.2">
      <c r="A145" s="8"/>
      <c r="B145" s="8"/>
      <c r="C145" s="8"/>
      <c r="E145" s="22"/>
    </row>
    <row r="146" spans="1:5" x14ac:dyDescent="0.2">
      <c r="A146" s="8"/>
      <c r="B146" s="8"/>
      <c r="C146" s="8"/>
      <c r="D146" s="9"/>
      <c r="E146" s="22"/>
    </row>
    <row r="147" spans="1:5" ht="12.75" customHeight="1" x14ac:dyDescent="0.2">
      <c r="A147" s="8"/>
      <c r="B147" s="8"/>
      <c r="C147" s="8"/>
      <c r="E147" s="22"/>
    </row>
    <row r="148" spans="1:5" ht="12.75" customHeight="1" x14ac:dyDescent="0.2">
      <c r="A148" s="8"/>
      <c r="B148" s="8"/>
      <c r="C148" s="8"/>
      <c r="E148" s="22"/>
    </row>
    <row r="149" spans="1:5" x14ac:dyDescent="0.2">
      <c r="E149" s="22"/>
    </row>
    <row r="150" spans="1:5" x14ac:dyDescent="0.2">
      <c r="E150" s="22"/>
    </row>
    <row r="151" spans="1:5" ht="12.75" customHeight="1" x14ac:dyDescent="0.2">
      <c r="A151" s="8"/>
      <c r="B151" s="8"/>
      <c r="C151" s="8"/>
      <c r="E151" s="22"/>
    </row>
    <row r="152" spans="1:5" ht="12.75" customHeight="1" x14ac:dyDescent="0.2">
      <c r="A152" s="8"/>
      <c r="B152" s="8"/>
      <c r="C152" s="8"/>
      <c r="E152" s="22"/>
    </row>
    <row r="153" spans="1:5" ht="12.75" customHeight="1" x14ac:dyDescent="0.2">
      <c r="A153" s="8"/>
      <c r="B153" s="8"/>
      <c r="C153" s="8"/>
      <c r="E153" s="22"/>
    </row>
    <row r="154" spans="1:5" ht="12.75" customHeight="1" x14ac:dyDescent="0.2">
      <c r="A154" s="8"/>
      <c r="B154" s="8"/>
      <c r="C154" s="8"/>
      <c r="E154" s="22"/>
    </row>
    <row r="155" spans="1:5" ht="12.75" customHeight="1" x14ac:dyDescent="0.2">
      <c r="A155" s="8"/>
      <c r="B155" s="8"/>
      <c r="C155" s="8"/>
      <c r="E155" s="22"/>
    </row>
    <row r="156" spans="1:5" ht="12.75" customHeight="1" x14ac:dyDescent="0.2">
      <c r="A156" s="8"/>
      <c r="B156" s="8"/>
      <c r="C156" s="8"/>
      <c r="E156" s="22"/>
    </row>
    <row r="157" spans="1:5" ht="13.5" customHeight="1" x14ac:dyDescent="0.2">
      <c r="A157" s="8"/>
      <c r="B157" s="8"/>
      <c r="C157" s="8"/>
      <c r="E157" s="22"/>
    </row>
    <row r="158" spans="1:5" ht="12.75" customHeight="1" x14ac:dyDescent="0.2">
      <c r="A158" s="8"/>
      <c r="B158" s="8"/>
      <c r="C158" s="8"/>
      <c r="E158" s="22"/>
    </row>
    <row r="159" spans="1:5" ht="22.5" customHeight="1" x14ac:dyDescent="0.2">
      <c r="E159" s="22"/>
    </row>
    <row r="160" spans="1:5" x14ac:dyDescent="0.2">
      <c r="E160" s="22"/>
    </row>
    <row r="161" spans="4:5" x14ac:dyDescent="0.2">
      <c r="E161" s="22"/>
    </row>
    <row r="162" spans="4:5" x14ac:dyDescent="0.2">
      <c r="E162" s="22"/>
    </row>
    <row r="163" spans="4:5" x14ac:dyDescent="0.2">
      <c r="E163" s="22"/>
    </row>
    <row r="164" spans="4:5" x14ac:dyDescent="0.2">
      <c r="E164" s="22"/>
    </row>
    <row r="165" spans="4:5" x14ac:dyDescent="0.2">
      <c r="E165" s="22"/>
    </row>
    <row r="166" spans="4:5" x14ac:dyDescent="0.2">
      <c r="E166" s="22"/>
    </row>
    <row r="167" spans="4:5" ht="12.75" customHeight="1" x14ac:dyDescent="0.2">
      <c r="E167" s="22"/>
    </row>
    <row r="168" spans="4:5" x14ac:dyDescent="0.2">
      <c r="E168" s="22"/>
    </row>
    <row r="169" spans="4:5" x14ac:dyDescent="0.2">
      <c r="E169" s="22"/>
    </row>
    <row r="170" spans="4:5" x14ac:dyDescent="0.2">
      <c r="E170" s="22"/>
    </row>
    <row r="171" spans="4:5" x14ac:dyDescent="0.2">
      <c r="E171" s="22"/>
    </row>
    <row r="172" spans="4:5" x14ac:dyDescent="0.2">
      <c r="D172" s="24"/>
      <c r="E172" s="22"/>
    </row>
    <row r="173" spans="4:5" x14ac:dyDescent="0.2">
      <c r="E173" s="22"/>
    </row>
    <row r="174" spans="4:5" x14ac:dyDescent="0.2">
      <c r="D174" s="24"/>
      <c r="E174" s="22"/>
    </row>
    <row r="175" spans="4:5" x14ac:dyDescent="0.2">
      <c r="D175" s="24"/>
      <c r="E175" s="22"/>
    </row>
    <row r="176" spans="4:5" x14ac:dyDescent="0.2">
      <c r="D176" s="24"/>
      <c r="E176" s="22"/>
    </row>
    <row r="177" spans="1:5" x14ac:dyDescent="0.2">
      <c r="E177" s="22"/>
    </row>
    <row r="178" spans="1:5" x14ac:dyDescent="0.2">
      <c r="A178" s="4"/>
      <c r="B178" s="4"/>
      <c r="C178" s="4"/>
      <c r="E178" s="22"/>
    </row>
    <row r="179" spans="1:5" x14ac:dyDescent="0.2">
      <c r="E179" s="22"/>
    </row>
    <row r="180" spans="1:5" x14ac:dyDescent="0.2">
      <c r="E180" s="22"/>
    </row>
    <row r="181" spans="1:5" x14ac:dyDescent="0.2">
      <c r="E181" s="22"/>
    </row>
    <row r="182" spans="1:5" x14ac:dyDescent="0.2">
      <c r="E182" s="22"/>
    </row>
    <row r="183" spans="1:5" x14ac:dyDescent="0.2">
      <c r="E183" s="22"/>
    </row>
    <row r="184" spans="1:5" x14ac:dyDescent="0.2">
      <c r="E184" s="22"/>
    </row>
    <row r="185" spans="1:5" x14ac:dyDescent="0.2">
      <c r="E185" s="22"/>
    </row>
    <row r="186" spans="1:5" x14ac:dyDescent="0.2">
      <c r="A186" s="1"/>
      <c r="B186" s="1"/>
      <c r="C186" s="1"/>
      <c r="E186" s="22"/>
    </row>
    <row r="187" spans="1:5" x14ac:dyDescent="0.2">
      <c r="E187" s="22"/>
    </row>
    <row r="188" spans="1:5" x14ac:dyDescent="0.2">
      <c r="E188" s="22"/>
    </row>
    <row r="189" spans="1:5" x14ac:dyDescent="0.2">
      <c r="E189" s="22"/>
    </row>
    <row r="190" spans="1:5" ht="12.75" customHeight="1" x14ac:dyDescent="0.2">
      <c r="E190" s="22"/>
    </row>
    <row r="191" spans="1:5" x14ac:dyDescent="0.2">
      <c r="E191" s="22"/>
    </row>
    <row r="192" spans="1:5" ht="12.75" customHeight="1" x14ac:dyDescent="0.2">
      <c r="E192" s="22"/>
    </row>
    <row r="193" spans="4:5" x14ac:dyDescent="0.2">
      <c r="E193" s="22"/>
    </row>
    <row r="194" spans="4:5" ht="12.75" customHeight="1" x14ac:dyDescent="0.2">
      <c r="E194" s="22"/>
    </row>
    <row r="195" spans="4:5" x14ac:dyDescent="0.2">
      <c r="E195" s="22"/>
    </row>
    <row r="196" spans="4:5" ht="12.75" customHeight="1" x14ac:dyDescent="0.2">
      <c r="E196" s="22"/>
    </row>
    <row r="197" spans="4:5" x14ac:dyDescent="0.2">
      <c r="E197" s="22"/>
    </row>
    <row r="198" spans="4:5" ht="12.75" customHeight="1" x14ac:dyDescent="0.2">
      <c r="E198" s="22"/>
    </row>
    <row r="199" spans="4:5" x14ac:dyDescent="0.2">
      <c r="E199" s="22"/>
    </row>
    <row r="200" spans="4:5" ht="12.75" customHeight="1" x14ac:dyDescent="0.2">
      <c r="E200" s="22"/>
    </row>
    <row r="201" spans="4:5" x14ac:dyDescent="0.2">
      <c r="E201" s="22"/>
    </row>
    <row r="202" spans="4:5" ht="12.75" customHeight="1" x14ac:dyDescent="0.2">
      <c r="E202" s="22"/>
    </row>
    <row r="203" spans="4:5" x14ac:dyDescent="0.2">
      <c r="E203" s="22"/>
    </row>
    <row r="204" spans="4:5" ht="12.75" customHeight="1" x14ac:dyDescent="0.2">
      <c r="E204" s="22"/>
    </row>
    <row r="205" spans="4:5" ht="12.75" customHeight="1" x14ac:dyDescent="0.2">
      <c r="E205" s="22"/>
    </row>
    <row r="206" spans="4:5" ht="12.75" customHeight="1" x14ac:dyDescent="0.2">
      <c r="E206" s="22"/>
    </row>
    <row r="207" spans="4:5" x14ac:dyDescent="0.2">
      <c r="D207" s="22"/>
      <c r="E207" s="22"/>
    </row>
    <row r="208" spans="4:5" ht="12.75" customHeight="1" x14ac:dyDescent="0.2">
      <c r="D208" s="22"/>
      <c r="E208" s="22"/>
    </row>
    <row r="209" spans="1:16" ht="27" customHeight="1" x14ac:dyDescent="0.2">
      <c r="D209" s="22"/>
      <c r="E209" s="22"/>
    </row>
    <row r="210" spans="1:16" x14ac:dyDescent="0.2">
      <c r="E210" s="22"/>
    </row>
    <row r="211" spans="1:16" x14ac:dyDescent="0.2">
      <c r="E211" s="22"/>
    </row>
    <row r="212" spans="1:16" x14ac:dyDescent="0.2">
      <c r="E212" s="22"/>
    </row>
    <row r="213" spans="1:16" x14ac:dyDescent="0.2">
      <c r="E213" s="22"/>
    </row>
    <row r="214" spans="1:16" x14ac:dyDescent="0.2">
      <c r="E214" s="22"/>
    </row>
    <row r="215" spans="1:16" s="2" customFormat="1" x14ac:dyDescent="0.2">
      <c r="D215" s="9"/>
      <c r="E215" s="10"/>
      <c r="F215" s="25"/>
      <c r="G215" s="25"/>
      <c r="H215" s="25"/>
      <c r="I215" s="25"/>
      <c r="J215" s="56"/>
      <c r="K215" s="47"/>
      <c r="L215" s="25"/>
      <c r="M215" s="25"/>
      <c r="N215" s="25"/>
      <c r="O215" s="25"/>
      <c r="P215" s="25"/>
    </row>
    <row r="216" spans="1:16" x14ac:dyDescent="0.2">
      <c r="E216" s="22"/>
    </row>
    <row r="217" spans="1:16" x14ac:dyDescent="0.2">
      <c r="A217" s="5"/>
      <c r="B217" s="5"/>
      <c r="C217" s="5"/>
      <c r="E217" s="22"/>
      <c r="G217" s="25"/>
      <c r="H217" s="25"/>
      <c r="I217" s="25"/>
      <c r="J217" s="56"/>
      <c r="K217" s="47"/>
      <c r="L217" s="25"/>
      <c r="M217" s="25"/>
      <c r="N217" s="25"/>
      <c r="O217" s="25"/>
      <c r="P217" s="25"/>
    </row>
    <row r="218" spans="1:16" x14ac:dyDescent="0.2">
      <c r="A218" s="4"/>
      <c r="B218" s="4"/>
      <c r="C218" s="4"/>
      <c r="E218" s="22"/>
    </row>
    <row r="219" spans="1:16" x14ac:dyDescent="0.2">
      <c r="E219" s="22"/>
    </row>
    <row r="220" spans="1:16" x14ac:dyDescent="0.2">
      <c r="E220" s="22"/>
    </row>
    <row r="221" spans="1:16" ht="12.75" customHeight="1" x14ac:dyDescent="0.2">
      <c r="E221" s="22"/>
    </row>
    <row r="222" spans="1:16" ht="12.75" customHeight="1" x14ac:dyDescent="0.2">
      <c r="D222" s="22"/>
      <c r="E222" s="22"/>
    </row>
    <row r="223" spans="1:16" x14ac:dyDescent="0.2">
      <c r="E223" s="22"/>
    </row>
    <row r="224" spans="1:16" x14ac:dyDescent="0.2">
      <c r="D224" s="24"/>
      <c r="E224" s="22"/>
    </row>
    <row r="225" spans="5:5" x14ac:dyDescent="0.2">
      <c r="E225" s="22"/>
    </row>
    <row r="226" spans="5:5" x14ac:dyDescent="0.2">
      <c r="E226" s="22"/>
    </row>
    <row r="227" spans="5:5" ht="22.5" customHeight="1" x14ac:dyDescent="0.2">
      <c r="E227" s="22"/>
    </row>
    <row r="228" spans="5:5" x14ac:dyDescent="0.2">
      <c r="E228" s="22"/>
    </row>
    <row r="229" spans="5:5" x14ac:dyDescent="0.2">
      <c r="E229" s="22"/>
    </row>
    <row r="242" spans="1:3" x14ac:dyDescent="0.2">
      <c r="A242" s="6"/>
      <c r="B242" s="6"/>
      <c r="C242" s="6"/>
    </row>
    <row r="273" spans="1:3" x14ac:dyDescent="0.2">
      <c r="A273" s="6"/>
      <c r="B273" s="6"/>
      <c r="C273" s="6"/>
    </row>
    <row r="279" spans="1:3" x14ac:dyDescent="0.2">
      <c r="A279" s="6"/>
      <c r="B279" s="6"/>
      <c r="C279" s="6"/>
    </row>
    <row r="284" spans="1:3" x14ac:dyDescent="0.2">
      <c r="A284" s="5"/>
      <c r="B284" s="5"/>
      <c r="C284" s="5"/>
    </row>
    <row r="285" spans="1:3" x14ac:dyDescent="0.2">
      <c r="A285" s="6"/>
      <c r="B285" s="6"/>
      <c r="C285" s="6"/>
    </row>
  </sheetData>
  <phoneticPr fontId="0" type="noConversion"/>
  <printOptions gridLines="1" gridLinesSet="0"/>
  <pageMargins left="0.19685039370078741" right="0.19685039370078741" top="0.59055118110236227" bottom="0.19685039370078741" header="0.51181102362204722" footer="0.70866141732283472"/>
  <pageSetup paperSize="9" scale="45" orientation="landscape" r:id="rId1"/>
  <headerFooter alignWithMargins="0"/>
  <rowBreaks count="4" manualBreakCount="4">
    <brk id="18" max="16383" man="1"/>
    <brk id="21" max="16383" man="1"/>
    <brk id="28" max="16383" man="1"/>
    <brk id="36" max="16383"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workbookViewId="0">
      <selection activeCell="C35" sqref="C35"/>
    </sheetView>
  </sheetViews>
  <sheetFormatPr defaultRowHeight="12.75" x14ac:dyDescent="0.2"/>
  <cols>
    <col min="1" max="1" width="72.28515625" customWidth="1"/>
    <col min="2" max="2" width="12.5703125" bestFit="1" customWidth="1"/>
    <col min="3" max="3" width="20.28515625" bestFit="1" customWidth="1"/>
    <col min="4" max="4" width="24" customWidth="1"/>
    <col min="5" max="5" width="50.7109375" bestFit="1" customWidth="1"/>
  </cols>
  <sheetData>
    <row r="1" spans="1:5" ht="23.25" x14ac:dyDescent="0.35">
      <c r="A1" s="64" t="s">
        <v>148</v>
      </c>
      <c r="B1" s="27"/>
      <c r="C1" s="28"/>
      <c r="D1" s="29"/>
      <c r="E1" s="30"/>
    </row>
    <row r="2" spans="1:5" x14ac:dyDescent="0.2">
      <c r="A2" s="31"/>
      <c r="B2" s="27"/>
      <c r="C2" s="28"/>
      <c r="D2" s="29"/>
      <c r="E2" s="30"/>
    </row>
    <row r="3" spans="1:5" x14ac:dyDescent="0.2">
      <c r="A3" s="32" t="s">
        <v>149</v>
      </c>
      <c r="B3" s="33" t="s">
        <v>150</v>
      </c>
      <c r="C3" s="34" t="s">
        <v>151</v>
      </c>
      <c r="D3" s="35" t="s">
        <v>213</v>
      </c>
      <c r="E3" s="36" t="s">
        <v>152</v>
      </c>
    </row>
    <row r="4" spans="1:5" x14ac:dyDescent="0.2">
      <c r="A4" s="37" t="s">
        <v>153</v>
      </c>
      <c r="B4" s="38">
        <v>730</v>
      </c>
      <c r="C4" s="39">
        <v>1210</v>
      </c>
      <c r="D4" s="40">
        <f t="shared" ref="D4:D16" si="0">B4*C4</f>
        <v>883300</v>
      </c>
      <c r="E4" s="41" t="s">
        <v>216</v>
      </c>
    </row>
    <row r="5" spans="1:5" x14ac:dyDescent="0.2">
      <c r="A5" s="37" t="s">
        <v>214</v>
      </c>
      <c r="B5" s="38">
        <v>415</v>
      </c>
      <c r="C5" s="39">
        <v>180</v>
      </c>
      <c r="D5" s="40">
        <f t="shared" si="0"/>
        <v>74700</v>
      </c>
      <c r="E5" s="41"/>
    </row>
    <row r="6" spans="1:5" x14ac:dyDescent="0.2">
      <c r="A6" s="37" t="s">
        <v>154</v>
      </c>
      <c r="B6" s="42">
        <v>100</v>
      </c>
      <c r="C6" s="39">
        <v>850</v>
      </c>
      <c r="D6" s="40">
        <f t="shared" si="0"/>
        <v>85000</v>
      </c>
      <c r="E6" s="41" t="s">
        <v>155</v>
      </c>
    </row>
    <row r="7" spans="1:5" x14ac:dyDescent="0.2">
      <c r="A7" s="37" t="s">
        <v>156</v>
      </c>
      <c r="B7" s="42">
        <v>15</v>
      </c>
      <c r="C7" s="39">
        <v>2500</v>
      </c>
      <c r="D7" s="40">
        <f t="shared" si="0"/>
        <v>37500</v>
      </c>
      <c r="E7" s="41"/>
    </row>
    <row r="8" spans="1:5" x14ac:dyDescent="0.2">
      <c r="A8" s="37" t="s">
        <v>157</v>
      </c>
      <c r="B8" s="42">
        <v>120</v>
      </c>
      <c r="C8" s="39">
        <v>400</v>
      </c>
      <c r="D8" s="40">
        <f t="shared" si="0"/>
        <v>48000</v>
      </c>
      <c r="E8" s="41" t="s">
        <v>158</v>
      </c>
    </row>
    <row r="9" spans="1:5" x14ac:dyDescent="0.2">
      <c r="A9" s="37" t="s">
        <v>215</v>
      </c>
      <c r="B9" s="42">
        <v>80</v>
      </c>
      <c r="C9" s="39">
        <v>1200</v>
      </c>
      <c r="D9" s="40">
        <f t="shared" si="0"/>
        <v>96000</v>
      </c>
      <c r="E9" s="41"/>
    </row>
    <row r="10" spans="1:5" x14ac:dyDescent="0.2">
      <c r="A10" s="37" t="s">
        <v>159</v>
      </c>
      <c r="B10" s="42">
        <v>700</v>
      </c>
      <c r="C10" s="39">
        <v>160</v>
      </c>
      <c r="D10" s="40">
        <f t="shared" si="0"/>
        <v>112000</v>
      </c>
      <c r="E10" s="41"/>
    </row>
    <row r="11" spans="1:5" x14ac:dyDescent="0.2">
      <c r="A11" s="37" t="s">
        <v>160</v>
      </c>
      <c r="B11" s="42">
        <v>950</v>
      </c>
      <c r="C11" s="39">
        <v>375</v>
      </c>
      <c r="D11" s="40">
        <f t="shared" si="0"/>
        <v>356250</v>
      </c>
      <c r="E11" s="41"/>
    </row>
    <row r="12" spans="1:5" x14ac:dyDescent="0.2">
      <c r="A12" s="37" t="s">
        <v>161</v>
      </c>
      <c r="B12" s="42">
        <v>40</v>
      </c>
      <c r="C12" s="39">
        <v>20000</v>
      </c>
      <c r="D12" s="40">
        <f t="shared" si="0"/>
        <v>800000</v>
      </c>
      <c r="E12" s="41"/>
    </row>
    <row r="13" spans="1:5" x14ac:dyDescent="0.2">
      <c r="A13" s="37" t="s">
        <v>162</v>
      </c>
      <c r="B13" s="42">
        <v>15</v>
      </c>
      <c r="C13" s="39">
        <v>15000</v>
      </c>
      <c r="D13" s="40">
        <f t="shared" si="0"/>
        <v>225000</v>
      </c>
      <c r="E13" s="41"/>
    </row>
    <row r="14" spans="1:5" x14ac:dyDescent="0.2">
      <c r="A14" s="37" t="s">
        <v>163</v>
      </c>
      <c r="B14" s="42">
        <v>1</v>
      </c>
      <c r="C14" s="39">
        <v>200000</v>
      </c>
      <c r="D14" s="40">
        <f t="shared" si="0"/>
        <v>200000</v>
      </c>
      <c r="E14" s="41"/>
    </row>
    <row r="15" spans="1:5" x14ac:dyDescent="0.2">
      <c r="A15" s="37" t="s">
        <v>164</v>
      </c>
      <c r="B15" s="42">
        <v>1</v>
      </c>
      <c r="C15" s="39">
        <v>200000</v>
      </c>
      <c r="D15" s="40">
        <f t="shared" si="0"/>
        <v>200000</v>
      </c>
      <c r="E15" s="41"/>
    </row>
    <row r="16" spans="1:5" x14ac:dyDescent="0.2">
      <c r="A16" s="37" t="s">
        <v>165</v>
      </c>
      <c r="B16" s="42">
        <v>15</v>
      </c>
      <c r="C16" s="39">
        <v>1500</v>
      </c>
      <c r="D16" s="40">
        <f t="shared" si="0"/>
        <v>22500</v>
      </c>
      <c r="E16" s="41"/>
    </row>
    <row r="17" spans="1:5" x14ac:dyDescent="0.2">
      <c r="A17" s="37" t="s">
        <v>166</v>
      </c>
      <c r="B17" s="42"/>
      <c r="C17" s="39"/>
      <c r="D17" s="40">
        <v>50000</v>
      </c>
      <c r="E17" s="41"/>
    </row>
    <row r="18" spans="1:5" x14ac:dyDescent="0.2">
      <c r="A18" s="37" t="s">
        <v>167</v>
      </c>
      <c r="B18" s="42">
        <v>1</v>
      </c>
      <c r="C18" s="39">
        <v>35000</v>
      </c>
      <c r="D18" s="40">
        <f>B18*C18</f>
        <v>35000</v>
      </c>
      <c r="E18" s="41"/>
    </row>
    <row r="19" spans="1:5" x14ac:dyDescent="0.2">
      <c r="A19" s="37" t="s">
        <v>168</v>
      </c>
      <c r="B19" s="42"/>
      <c r="C19" s="39"/>
      <c r="D19" s="40">
        <v>350000</v>
      </c>
      <c r="E19" s="41"/>
    </row>
    <row r="20" spans="1:5" x14ac:dyDescent="0.2">
      <c r="A20" s="37" t="s">
        <v>169</v>
      </c>
      <c r="B20" s="42"/>
      <c r="C20" s="39"/>
      <c r="D20" s="40">
        <v>250000</v>
      </c>
      <c r="E20" s="41"/>
    </row>
    <row r="21" spans="1:5" x14ac:dyDescent="0.2">
      <c r="A21" s="37" t="s">
        <v>170</v>
      </c>
      <c r="B21" s="42">
        <v>2</v>
      </c>
      <c r="C21" s="39">
        <v>15000</v>
      </c>
      <c r="D21" s="40">
        <f>B21*C21</f>
        <v>30000</v>
      </c>
      <c r="E21" s="41"/>
    </row>
    <row r="22" spans="1:5" x14ac:dyDescent="0.2">
      <c r="A22" s="37" t="s">
        <v>171</v>
      </c>
      <c r="B22" s="42">
        <v>400</v>
      </c>
      <c r="C22" s="39">
        <v>250</v>
      </c>
      <c r="D22" s="40">
        <f>B22*C22</f>
        <v>100000</v>
      </c>
      <c r="E22" s="41"/>
    </row>
    <row r="23" spans="1:5" x14ac:dyDescent="0.2">
      <c r="A23" s="37" t="s">
        <v>172</v>
      </c>
      <c r="B23" s="42">
        <v>3</v>
      </c>
      <c r="C23" s="39"/>
      <c r="D23" s="40">
        <v>100000</v>
      </c>
      <c r="E23" s="41"/>
    </row>
    <row r="24" spans="1:5" x14ac:dyDescent="0.2">
      <c r="A24" s="37" t="s">
        <v>173</v>
      </c>
      <c r="B24" s="42">
        <v>30</v>
      </c>
      <c r="C24" s="39">
        <v>1500</v>
      </c>
      <c r="D24" s="40">
        <f>B24*C24</f>
        <v>45000</v>
      </c>
      <c r="E24" s="41"/>
    </row>
    <row r="25" spans="1:5" x14ac:dyDescent="0.2">
      <c r="A25" s="37" t="s">
        <v>174</v>
      </c>
      <c r="B25" s="42">
        <v>4</v>
      </c>
      <c r="C25" s="39">
        <v>1500</v>
      </c>
      <c r="D25" s="40">
        <f>B25*C25</f>
        <v>6000</v>
      </c>
      <c r="E25" s="41"/>
    </row>
    <row r="26" spans="1:5" x14ac:dyDescent="0.2">
      <c r="A26" s="43"/>
      <c r="B26" s="44"/>
      <c r="C26" s="39"/>
      <c r="D26" s="40"/>
      <c r="E26" s="45"/>
    </row>
    <row r="27" spans="1:5" x14ac:dyDescent="0.2">
      <c r="A27" s="45" t="s">
        <v>175</v>
      </c>
      <c r="B27" s="45"/>
      <c r="C27" s="46"/>
      <c r="D27" s="35">
        <f>SUM(D4:D25)</f>
        <v>4106250</v>
      </c>
      <c r="E27" s="45"/>
    </row>
  </sheetData>
  <pageMargins left="0.31496062992125984" right="0.31496062992125984" top="0.74803149606299213" bottom="0.74803149606299213" header="0.31496062992125984" footer="0.31496062992125984"/>
  <pageSetup paperSize="9" scale="80" orientation="landscape"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workbookViewId="0">
      <selection activeCell="B5" sqref="B5"/>
    </sheetView>
  </sheetViews>
  <sheetFormatPr defaultRowHeight="12.75" x14ac:dyDescent="0.2"/>
  <cols>
    <col min="1" max="1" width="83.85546875" customWidth="1"/>
    <col min="2" max="2" width="23" customWidth="1"/>
  </cols>
  <sheetData>
    <row r="1" spans="1:2" ht="23.25" x14ac:dyDescent="0.35">
      <c r="A1" s="148" t="s">
        <v>231</v>
      </c>
    </row>
    <row r="2" spans="1:2" ht="13.5" thickBot="1" x14ac:dyDescent="0.25"/>
    <row r="3" spans="1:2" x14ac:dyDescent="0.2">
      <c r="A3" s="182" t="s">
        <v>149</v>
      </c>
      <c r="B3" s="183" t="s">
        <v>245</v>
      </c>
    </row>
    <row r="4" spans="1:2" x14ac:dyDescent="0.2">
      <c r="A4" s="149" t="s">
        <v>232</v>
      </c>
      <c r="B4" s="150">
        <v>1276105</v>
      </c>
    </row>
    <row r="5" spans="1:2" x14ac:dyDescent="0.2">
      <c r="A5" s="151" t="s">
        <v>233</v>
      </c>
      <c r="B5" s="153">
        <v>447300</v>
      </c>
    </row>
    <row r="6" spans="1:2" x14ac:dyDescent="0.2">
      <c r="A6" s="151" t="s">
        <v>234</v>
      </c>
      <c r="B6" s="153">
        <v>1045000</v>
      </c>
    </row>
    <row r="7" spans="1:2" x14ac:dyDescent="0.2">
      <c r="A7" s="151" t="s">
        <v>235</v>
      </c>
      <c r="B7" s="153">
        <v>269750</v>
      </c>
    </row>
    <row r="8" spans="1:2" x14ac:dyDescent="0.2">
      <c r="A8" s="151" t="s">
        <v>236</v>
      </c>
      <c r="B8" s="153">
        <v>23425</v>
      </c>
    </row>
    <row r="9" spans="1:2" x14ac:dyDescent="0.2">
      <c r="A9" s="151" t="s">
        <v>237</v>
      </c>
      <c r="B9" s="153">
        <v>5000</v>
      </c>
    </row>
    <row r="10" spans="1:2" ht="13.5" thickBot="1" x14ac:dyDescent="0.25">
      <c r="A10" s="151" t="s">
        <v>238</v>
      </c>
      <c r="B10" s="153">
        <v>5000</v>
      </c>
    </row>
    <row r="11" spans="1:2" ht="13.5" thickBot="1" x14ac:dyDescent="0.25">
      <c r="A11" s="181" t="s">
        <v>175</v>
      </c>
      <c r="B11" s="180">
        <f>SUM(B4:B10)</f>
        <v>3071580</v>
      </c>
    </row>
    <row r="12" spans="1:2" ht="13.5" thickTop="1" x14ac:dyDescent="0.2">
      <c r="A12" s="151"/>
      <c r="B12" s="152"/>
    </row>
    <row r="18" spans="1:1" x14ac:dyDescent="0.2">
      <c r="A18" s="147"/>
    </row>
    <row r="21" spans="1:1" x14ac:dyDescent="0.2">
      <c r="A21" s="147"/>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Totaal</vt:lpstr>
      <vt:lpstr>sub A</vt:lpstr>
      <vt:lpstr> sub B</vt:lpstr>
      <vt:lpstr>Sub C</vt:lpstr>
      <vt:lpstr>' sub B'!Print_Area</vt:lpstr>
      <vt:lpstr>'sub A'!Print_Area</vt:lpstr>
      <vt:lpstr>'sub A'!Print_Titles</vt:lpstr>
    </vt:vector>
  </TitlesOfParts>
  <Company>ABN AMRO Bank N.V.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Petra Cornelisse</dc:creator>
  <cp:lastModifiedBy>van der Meulen, Otto</cp:lastModifiedBy>
  <cp:lastPrinted>2021-08-05T10:08:55Z</cp:lastPrinted>
  <dcterms:created xsi:type="dcterms:W3CDTF">2000-08-29T12:28:44Z</dcterms:created>
  <dcterms:modified xsi:type="dcterms:W3CDTF">2021-09-15T15:13:20Z</dcterms:modified>
</cp:coreProperties>
</file>