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FDNIC/Gedeelde documenten/General/03 Projecten/2021/P211015 - WS Noorderzijlvest - magazijnvoorraad/05 Nota van inlichtingen/Nota van Inlichtingen 2/"/>
    </mc:Choice>
  </mc:AlternateContent>
  <xr:revisionPtr revIDLastSave="113" documentId="8_{27E8C2CC-2B77-7D4A-AE50-53C6BEAE4E5D}" xr6:coauthVersionLast="47" xr6:coauthVersionMax="47" xr10:uidLastSave="{A39405DB-AA66-43EF-AA8F-BF84A4F955B4}"/>
  <workbookProtection workbookAlgorithmName="SHA-512" workbookHashValue="wIawfNNNfQLy9kzqP3WwGf2pELLyRxCDuzBnDUxT81k83sZ58UvPU46hNmzit887lM7e7sverbQmeLBr8KdMig==" workbookSaltValue="elxlQt4/wTv92Wz2vvt0Zw==" workbookSpinCount="100000" lockStructure="1"/>
  <bookViews>
    <workbookView xWindow="-108" yWindow="-108" windowWidth="23256" windowHeight="12576" xr2:uid="{26B2056C-BDB5-4659-B72F-A37E1F4529E4}"/>
  </bookViews>
  <sheets>
    <sheet name="Revisieoverzicht" sheetId="1" r:id="rId1"/>
    <sheet name="Prijsformulier technische produ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G24" i="2"/>
  <c r="F6" i="1"/>
  <c r="F18" i="1"/>
  <c r="F20" i="1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42" i="2"/>
  <c r="J45" i="2"/>
  <c r="J43" i="2"/>
  <c r="J46" i="2"/>
  <c r="J44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L36" i="2"/>
  <c r="J33" i="2"/>
  <c r="J35" i="2"/>
  <c r="J34" i="2"/>
  <c r="J32" i="2"/>
  <c r="J31" i="2"/>
  <c r="J14" i="2"/>
  <c r="K14" i="2"/>
  <c r="J23" i="2"/>
  <c r="J22" i="2"/>
  <c r="J21" i="2"/>
  <c r="J20" i="2"/>
  <c r="J19" i="2"/>
  <c r="J18" i="2"/>
  <c r="J17" i="2"/>
  <c r="J16" i="2"/>
  <c r="J15" i="2"/>
  <c r="K97" i="2"/>
  <c r="L97" i="2"/>
  <c r="K93" i="2"/>
  <c r="L93" i="2"/>
  <c r="K89" i="2"/>
  <c r="L89" i="2"/>
  <c r="K85" i="2"/>
  <c r="L85" i="2"/>
  <c r="K81" i="2"/>
  <c r="L81" i="2"/>
  <c r="K77" i="2"/>
  <c r="L77" i="2"/>
  <c r="E77" i="2"/>
  <c r="E78" i="2"/>
  <c r="E79" i="2"/>
  <c r="F79" i="2"/>
  <c r="E80" i="2"/>
  <c r="F80" i="2"/>
  <c r="E81" i="2"/>
  <c r="E82" i="2"/>
  <c r="E83" i="2"/>
  <c r="F83" i="2"/>
  <c r="E84" i="2"/>
  <c r="F84" i="2"/>
  <c r="E85" i="2"/>
  <c r="E86" i="2"/>
  <c r="E87" i="2"/>
  <c r="F87" i="2"/>
  <c r="E88" i="2"/>
  <c r="F88" i="2"/>
  <c r="E89" i="2"/>
  <c r="E90" i="2"/>
  <c r="E91" i="2"/>
  <c r="F91" i="2"/>
  <c r="E92" i="2"/>
  <c r="F92" i="2"/>
  <c r="E93" i="2"/>
  <c r="E94" i="2"/>
  <c r="E95" i="2"/>
  <c r="F95" i="2"/>
  <c r="E96" i="2"/>
  <c r="F96" i="2"/>
  <c r="E97" i="2"/>
  <c r="E98" i="2"/>
  <c r="E99" i="2"/>
  <c r="F99" i="2"/>
  <c r="E100" i="2"/>
  <c r="F100" i="2"/>
  <c r="G100" i="2"/>
  <c r="E76" i="2"/>
  <c r="K66" i="2"/>
  <c r="L66" i="2"/>
  <c r="K62" i="2"/>
  <c r="L62" i="2"/>
  <c r="K58" i="2"/>
  <c r="L58" i="2"/>
  <c r="K54" i="2"/>
  <c r="L54" i="2"/>
  <c r="K50" i="2"/>
  <c r="L50" i="2"/>
  <c r="K46" i="2"/>
  <c r="L46" i="2"/>
  <c r="K42" i="2"/>
  <c r="L42" i="2"/>
  <c r="K43" i="2"/>
  <c r="L43" i="2"/>
  <c r="K44" i="2"/>
  <c r="L44" i="2"/>
  <c r="K45" i="2"/>
  <c r="L45" i="2"/>
  <c r="K47" i="2"/>
  <c r="L47" i="2"/>
  <c r="K48" i="2"/>
  <c r="L48" i="2"/>
  <c r="K49" i="2"/>
  <c r="L49" i="2"/>
  <c r="K51" i="2"/>
  <c r="L51" i="2"/>
  <c r="K52" i="2"/>
  <c r="L52" i="2"/>
  <c r="K53" i="2"/>
  <c r="L53" i="2"/>
  <c r="K55" i="2"/>
  <c r="L55" i="2"/>
  <c r="K56" i="2"/>
  <c r="L56" i="2"/>
  <c r="K57" i="2"/>
  <c r="L57" i="2"/>
  <c r="K59" i="2"/>
  <c r="L59" i="2"/>
  <c r="K60" i="2"/>
  <c r="L60" i="2"/>
  <c r="K61" i="2"/>
  <c r="L61" i="2"/>
  <c r="K63" i="2"/>
  <c r="L63" i="2"/>
  <c r="K64" i="2"/>
  <c r="L64" i="2"/>
  <c r="K65" i="2"/>
  <c r="L65" i="2"/>
  <c r="K67" i="2"/>
  <c r="L67" i="2"/>
  <c r="K68" i="2"/>
  <c r="L68" i="2"/>
  <c r="K69" i="2"/>
  <c r="L69" i="2"/>
  <c r="L70" i="2"/>
  <c r="L12" i="1"/>
  <c r="E43" i="2"/>
  <c r="F43" i="2"/>
  <c r="E44" i="2"/>
  <c r="E45" i="2"/>
  <c r="E46" i="2"/>
  <c r="F46" i="2"/>
  <c r="E47" i="2"/>
  <c r="F47" i="2"/>
  <c r="E48" i="2"/>
  <c r="E49" i="2"/>
  <c r="E50" i="2"/>
  <c r="F50" i="2"/>
  <c r="E51" i="2"/>
  <c r="F51" i="2"/>
  <c r="E52" i="2"/>
  <c r="E53" i="2"/>
  <c r="E54" i="2"/>
  <c r="F54" i="2"/>
  <c r="E55" i="2"/>
  <c r="F55" i="2"/>
  <c r="E56" i="2"/>
  <c r="E57" i="2"/>
  <c r="E58" i="2"/>
  <c r="F58" i="2"/>
  <c r="E59" i="2"/>
  <c r="F59" i="2"/>
  <c r="E60" i="2"/>
  <c r="E61" i="2"/>
  <c r="E62" i="2"/>
  <c r="F62" i="2"/>
  <c r="E63" i="2"/>
  <c r="F63" i="2"/>
  <c r="E64" i="2"/>
  <c r="E65" i="2"/>
  <c r="E66" i="2"/>
  <c r="F66" i="2"/>
  <c r="E67" i="2"/>
  <c r="F67" i="2"/>
  <c r="E68" i="2"/>
  <c r="E69" i="2"/>
  <c r="E42" i="2"/>
  <c r="K34" i="2"/>
  <c r="L34" i="2"/>
  <c r="K33" i="2"/>
  <c r="L33" i="2"/>
  <c r="K32" i="2"/>
  <c r="L32" i="2"/>
  <c r="K23" i="2"/>
  <c r="L23" i="2"/>
  <c r="K22" i="2"/>
  <c r="L22" i="2"/>
  <c r="K20" i="2"/>
  <c r="L20" i="2"/>
  <c r="K19" i="2"/>
  <c r="L19" i="2"/>
  <c r="K18" i="2"/>
  <c r="L18" i="2"/>
  <c r="K16" i="2"/>
  <c r="L16" i="2"/>
  <c r="K15" i="2"/>
  <c r="L15" i="2"/>
  <c r="L14" i="2"/>
  <c r="E32" i="2"/>
  <c r="F32" i="2"/>
  <c r="G32" i="2"/>
  <c r="E33" i="2"/>
  <c r="E34" i="2"/>
  <c r="F34" i="2"/>
  <c r="G34" i="2"/>
  <c r="E35" i="2"/>
  <c r="E31" i="2"/>
  <c r="F31" i="2"/>
  <c r="G31" i="2"/>
  <c r="K31" i="2"/>
  <c r="L31" i="2"/>
  <c r="K78" i="2"/>
  <c r="L78" i="2"/>
  <c r="K79" i="2"/>
  <c r="L79" i="2"/>
  <c r="K80" i="2"/>
  <c r="L80" i="2"/>
  <c r="K82" i="2"/>
  <c r="L82" i="2"/>
  <c r="K83" i="2"/>
  <c r="L83" i="2"/>
  <c r="K84" i="2"/>
  <c r="L84" i="2"/>
  <c r="K86" i="2"/>
  <c r="L86" i="2"/>
  <c r="K87" i="2"/>
  <c r="L87" i="2"/>
  <c r="K88" i="2"/>
  <c r="L88" i="2"/>
  <c r="K90" i="2"/>
  <c r="L90" i="2"/>
  <c r="K91" i="2"/>
  <c r="L91" i="2"/>
  <c r="K92" i="2"/>
  <c r="L92" i="2"/>
  <c r="K94" i="2"/>
  <c r="L94" i="2"/>
  <c r="K95" i="2"/>
  <c r="L95" i="2"/>
  <c r="K96" i="2"/>
  <c r="L96" i="2"/>
  <c r="K98" i="2"/>
  <c r="L98" i="2"/>
  <c r="K99" i="2"/>
  <c r="L99" i="2"/>
  <c r="K100" i="2"/>
  <c r="L100" i="2"/>
  <c r="K76" i="2"/>
  <c r="L76" i="2"/>
  <c r="K35" i="2"/>
  <c r="L35" i="2"/>
  <c r="K17" i="2"/>
  <c r="L17" i="2"/>
  <c r="K21" i="2"/>
  <c r="L21" i="2"/>
  <c r="F77" i="2"/>
  <c r="F78" i="2"/>
  <c r="F81" i="2"/>
  <c r="F82" i="2"/>
  <c r="F85" i="2"/>
  <c r="F86" i="2"/>
  <c r="F89" i="2"/>
  <c r="F90" i="2"/>
  <c r="F93" i="2"/>
  <c r="F94" i="2"/>
  <c r="F97" i="2"/>
  <c r="F98" i="2"/>
  <c r="F76" i="2"/>
  <c r="F44" i="2"/>
  <c r="F45" i="2"/>
  <c r="F48" i="2"/>
  <c r="F49" i="2"/>
  <c r="F52" i="2"/>
  <c r="F53" i="2"/>
  <c r="F56" i="2"/>
  <c r="F57" i="2"/>
  <c r="F60" i="2"/>
  <c r="F61" i="2"/>
  <c r="F64" i="2"/>
  <c r="F65" i="2"/>
  <c r="F68" i="2"/>
  <c r="F69" i="2"/>
  <c r="F42" i="2"/>
  <c r="G42" i="2"/>
  <c r="F33" i="2"/>
  <c r="G33" i="2"/>
  <c r="F35" i="2"/>
  <c r="G35" i="2"/>
  <c r="G78" i="2"/>
  <c r="L9" i="1"/>
  <c r="L101" i="2"/>
  <c r="L15" i="1"/>
  <c r="L24" i="2"/>
  <c r="L6" i="1"/>
  <c r="G43" i="2"/>
  <c r="G77" i="2"/>
  <c r="G36" i="2"/>
  <c r="F9" i="1"/>
  <c r="G76" i="2"/>
  <c r="L18" i="1"/>
  <c r="G79" i="2"/>
  <c r="G44" i="2"/>
  <c r="G80" i="2"/>
  <c r="G45" i="2"/>
  <c r="G81" i="2"/>
  <c r="G46" i="2"/>
  <c r="G82" i="2"/>
  <c r="G47" i="2"/>
  <c r="G83" i="2"/>
  <c r="G48" i="2"/>
  <c r="G84" i="2"/>
  <c r="G49" i="2"/>
  <c r="G85" i="2"/>
  <c r="G50" i="2"/>
  <c r="G86" i="2"/>
  <c r="G51" i="2"/>
  <c r="G87" i="2"/>
  <c r="G52" i="2"/>
  <c r="G88" i="2"/>
  <c r="G53" i="2"/>
  <c r="G89" i="2"/>
  <c r="G54" i="2"/>
  <c r="G90" i="2"/>
  <c r="G55" i="2"/>
  <c r="G91" i="2"/>
  <c r="G56" i="2"/>
  <c r="G92" i="2"/>
  <c r="G57" i="2"/>
  <c r="G93" i="2"/>
  <c r="G58" i="2"/>
  <c r="G94" i="2"/>
  <c r="G59" i="2"/>
  <c r="G95" i="2"/>
  <c r="G60" i="2"/>
  <c r="G96" i="2"/>
  <c r="G61" i="2"/>
  <c r="G97" i="2"/>
  <c r="G62" i="2"/>
  <c r="G98" i="2"/>
  <c r="G99" i="2"/>
  <c r="G101" i="2"/>
  <c r="F15" i="1"/>
  <c r="G63" i="2"/>
  <c r="G64" i="2"/>
  <c r="G65" i="2"/>
  <c r="G66" i="2"/>
  <c r="G67" i="2"/>
  <c r="G68" i="2"/>
  <c r="G69" i="2"/>
  <c r="G70" i="2"/>
  <c r="F12" i="1"/>
</calcChain>
</file>

<file path=xl/sharedStrings.xml><?xml version="1.0" encoding="utf-8"?>
<sst xmlns="http://schemas.openxmlformats.org/spreadsheetml/2006/main" count="194" uniqueCount="139">
  <si>
    <t>Let op: 
dit excel bestand bestaat uit twee tabbladen!</t>
  </si>
  <si>
    <t>Productgroep Regulier gereedschap</t>
  </si>
  <si>
    <t>Totaal</t>
  </si>
  <si>
    <t>Productgroep elektrisch gereedschap</t>
  </si>
  <si>
    <t>Productgroep ijzerwaren</t>
  </si>
  <si>
    <t>Productgroep overig</t>
  </si>
  <si>
    <t xml:space="preserve">     </t>
  </si>
  <si>
    <t xml:space="preserve">    Alle opgegeven bedragen zijn exclusief btw en inclusief de bijkomende kosten: </t>
  </si>
  <si>
    <t xml:space="preserve">    a.      de ten behoeve van de opdracht gemaakte bezorgkosten; </t>
  </si>
  <si>
    <t xml:space="preserve">    c.      overige (overhead)kosten.</t>
  </si>
  <si>
    <r>
      <t xml:space="preserve">    Het Prijzenformulier met de in te vullen tabel dient te worden bijgevoegd als bijlage 12</t>
    </r>
    <r>
      <rPr>
        <sz val="12"/>
        <color indexed="8"/>
        <rFont val="Calibri"/>
        <family val="2"/>
      </rPr>
      <t xml:space="preserve"> </t>
    </r>
  </si>
  <si>
    <t xml:space="preserve">Ondergetekende verklaart het Prijzenformulier naar waarheid te hebben ingevuld. </t>
  </si>
  <si>
    <t>Onderneming</t>
  </si>
  <si>
    <t>Datum</t>
  </si>
  <si>
    <t>Naam (rechtsgeldige vertegenwoordiging)</t>
  </si>
  <si>
    <t>Functie</t>
  </si>
  <si>
    <t>Handtekening</t>
  </si>
  <si>
    <t>Let op: dit excel bestand bestaat uit twee tabbladen!</t>
  </si>
  <si>
    <t>Omschrijving</t>
  </si>
  <si>
    <t>Nettoprijs</t>
  </si>
  <si>
    <t xml:space="preserve">Totaal </t>
  </si>
  <si>
    <t>Gedore ringsleutelset 6 t/m 32 m/m dunwandig diep gebogen en 5 graden gebogen</t>
  </si>
  <si>
    <t>Gedore steeksleutelset 4 t/m 32 m/m</t>
  </si>
  <si>
    <t>Gedore steekring sleutels 6 t/m 32 m/m . Ringzijde 10 graden gebogen.</t>
  </si>
  <si>
    <t>Gedore doppenset met ratel en handvat  1/2. Doppen D19 maat 4 t/m 32 plus verlengset</t>
  </si>
  <si>
    <t>schroeverdraaierset 7-delig tbv zaagsnede - en kruiskop schroeven PH. Zaagsnede Maat S 3-4-5,5-6,5,8,5. kruiskop maat 1,2.</t>
  </si>
  <si>
    <t>Terugslagvrije hamer R 70</t>
  </si>
  <si>
    <t>Bankhamer 500 GR</t>
  </si>
  <si>
    <t>Pendrdrijverset 6-delig. maat 119 L .</t>
  </si>
  <si>
    <t>schroeverdraaierset 7 delig. VDE tot 1000 Volt. Zaagsnede maat 2,5-4-5,5-6,5. Kruiskop maat 1-2.</t>
  </si>
  <si>
    <t>Knipex tangenset VDE tot 1000 Volt</t>
  </si>
  <si>
    <t>Metabo Haakseslijper 125 m/m  1010 W</t>
  </si>
  <si>
    <t>Metabo Haakseslijper 180 m/m  2200 W</t>
  </si>
  <si>
    <t>Metabo Haakseslijper 230 m/m  2400 W</t>
  </si>
  <si>
    <t>Metabo Hamerklopboormachine incl.slagstop , beitelstand.705 W , 2,5 Joule , boren in steen R 22m/m toerental 0 t/m 2600 rpm,aantal slagen 4300/ min</t>
  </si>
  <si>
    <t>Metabo accuschroefklopboormachine. 18 V minimaal 3,3 Ah klop en boorstand en liks rechts draaiend,50-1650rpm</t>
  </si>
  <si>
    <t>Bouten M6*40 rvs 316   100 stuks</t>
  </si>
  <si>
    <t>Bouten M8*40 rvs 316  100 stuks</t>
  </si>
  <si>
    <t>Bouten M10*60 rvs 316  100stuks</t>
  </si>
  <si>
    <t>Bouten M16 *100 rvs 316  50 stuks</t>
  </si>
  <si>
    <t>moeren M6 rvs 316 100 stuks</t>
  </si>
  <si>
    <t>Moeren M8 rvs 316 100 stuks</t>
  </si>
  <si>
    <t>Moeren M10 rvs 316 100 stuks</t>
  </si>
  <si>
    <t xml:space="preserve">Moeren M16 rvs 316 50 stuks </t>
  </si>
  <si>
    <t>sluitringen m6 rvs 316 100 stuks</t>
  </si>
  <si>
    <t>sluitringen m8 rvs 316 100 stuks</t>
  </si>
  <si>
    <t>sluitringen m10 rvs 316 100 stuks</t>
  </si>
  <si>
    <t>sluitringen m16 rvs 316 50 stuks</t>
  </si>
  <si>
    <t>Bouten M6*40 RVS  100 stuks</t>
  </si>
  <si>
    <t>Bouten M8*40 RVS  100 stuks</t>
  </si>
  <si>
    <t>Bouten M10*60 RVS  100stuks</t>
  </si>
  <si>
    <t>Bouten M16 *100 RVS  50 stuks</t>
  </si>
  <si>
    <t>moeren M6 RVS 100 stuks</t>
  </si>
  <si>
    <t>Moeren M8 RVS 100 stuks</t>
  </si>
  <si>
    <t>Moeren M10 RVS 100 stuks</t>
  </si>
  <si>
    <t xml:space="preserve">Moeren M16 RVS 50 stuks </t>
  </si>
  <si>
    <t>sluitringen m6 RVS 100 stuks</t>
  </si>
  <si>
    <t>sluitringen m8 RVS 100 stuks</t>
  </si>
  <si>
    <t>sluitringen m10 RVS 100 stuks</t>
  </si>
  <si>
    <t>sluitringen m16 RVS 50 stuks</t>
  </si>
  <si>
    <t>spiraalboor R 5m/m  DIN 338RN</t>
  </si>
  <si>
    <t>spiraalboor 10m/m   DIN 338RN</t>
  </si>
  <si>
    <t>SDS boor 8m/m L=150m/m</t>
  </si>
  <si>
    <t>SDS boor 10m/m L=150 m/m</t>
  </si>
  <si>
    <t>Slijpschijf lamellen rond 125 korel 80 doos a 10 stuks</t>
  </si>
  <si>
    <t>Doorslijpschijf staal rond 125*1,0*22,2 m/m ddos a 25 st.</t>
  </si>
  <si>
    <t>Doorslijpschijf staal rond 180*2,5*22,2 m/m doos a 25 st.</t>
  </si>
  <si>
    <t>Doorslijpschijf staal rond 230*2,5*22,2 doos a 25 stuks</t>
  </si>
  <si>
    <t>Afbraamschijf rond 125*7*22,2 doos a 10 stuks</t>
  </si>
  <si>
    <t>Afbraamschijf rond 180*7*22,2 doos a 10 stuks</t>
  </si>
  <si>
    <t>Batterij AAA 1,5 V Alkaline LR03 MN 2400 doos a 10stuks</t>
  </si>
  <si>
    <t>Batterij AA 1,5 V Alkaline LR6 MN 1500 doos a 10 stuks</t>
  </si>
  <si>
    <t>Batterij blok 9V 6LR61 MN1604 doos a 10 stuks</t>
  </si>
  <si>
    <t>Bezem (straat) zonder steel 45 cm</t>
  </si>
  <si>
    <t>Bezem (school) zonder steel 60 cm</t>
  </si>
  <si>
    <t>Luiwagen uitvoering: harde veger</t>
  </si>
  <si>
    <t>Vloer trekker zonder steel 60 cm</t>
  </si>
  <si>
    <t>Motblik (metaal)</t>
  </si>
  <si>
    <t>Steel bezem 180 *2,8 cm</t>
  </si>
  <si>
    <t>schop uitvoering: zand/kleischep</t>
  </si>
  <si>
    <t>rode schep uitvoering: betonschep uitvoering</t>
  </si>
  <si>
    <t>Kabelbundelbandjes 200*4,8 200 stuks</t>
  </si>
  <si>
    <t>Kabelbundelbandjes 360*4,8 200 stuks</t>
  </si>
  <si>
    <t>Muur pluggen rond 6 m/m (SX 6*40 m/m) doos a 100 stuks</t>
  </si>
  <si>
    <t>Muur pluggen rond 8 m/m (SX 8*40 m/m) doos a 100 stuks</t>
  </si>
  <si>
    <t>Afzetband per rol van 500 m</t>
  </si>
  <si>
    <t>Tork wiper 415  M2 systeem doos a 6 rol</t>
  </si>
  <si>
    <t>Tork wiper 415 mini M1 systeem doos a 11 rol</t>
  </si>
  <si>
    <t>Tork Multipurpose cloth 530 Folded W4 systeem</t>
  </si>
  <si>
    <t>Inkoopprijs inschrijver per stuk</t>
  </si>
  <si>
    <t>Opslagpercentage Inschrijver bovenop inkoopprijs</t>
  </si>
  <si>
    <t>gehanteerde opslagpercentage staan vast gedurende de looptijd van het raamcontract</t>
  </si>
  <si>
    <t>Het is niet toegestaan andere velden in te vullen of te verwijderen/toevoegen</t>
  </si>
  <si>
    <t>Prijzenblad dient rechtsgeldig ondertekend te worden</t>
  </si>
  <si>
    <t>Prijzen die niet genoemd zijn in het prijzenblad kunnen niet in rekening gebracht worden</t>
  </si>
  <si>
    <t xml:space="preserve">    De opgegeven prijzen en opslagpercentages gelden voor de gehele opdracht,  behoudens gestelde in de overeenkomst inzake indexering.</t>
  </si>
  <si>
    <t>Prijslijst behorende bij Z/21/045715 - Waterschap Noorderzijlvest</t>
  </si>
  <si>
    <t xml:space="preserve">    b.      de ten behoeve van de opdracht gemaakte kosten t.b.v. het inrichten van de webshop/ koppelingen;</t>
  </si>
  <si>
    <t xml:space="preserve">    Inschrijver dient bij het opgeven van de prijzen en opslagpercentages uit te gaan van de volgende uitgangspunten:</t>
  </si>
  <si>
    <t>PRIJSLIJST Levering van technische producten</t>
  </si>
  <si>
    <t>Genoemde prijzen dienen exclusief BTW te zijn</t>
  </si>
  <si>
    <t>Opslagpercentage elektrisch gereedschap</t>
  </si>
  <si>
    <t>Opslagpercentage  Regulier gereedschap</t>
  </si>
  <si>
    <t>Opslagpercentage Productgroep ijzerwaren</t>
  </si>
  <si>
    <t>Opslagpercentage Productgroep overig</t>
  </si>
  <si>
    <t>Alternatief gelijkwaardig artikel met inkoopprijs per stuk</t>
  </si>
  <si>
    <t>Alternatieve berekeningen</t>
  </si>
  <si>
    <t>Genoemde prijzen staan vast gedurende 6 maanden</t>
  </si>
  <si>
    <t>535-00 20 12</t>
  </si>
  <si>
    <t>Fabrikantnummer</t>
  </si>
  <si>
    <t>093106040A2</t>
  </si>
  <si>
    <t>093108040A2</t>
  </si>
  <si>
    <t>093110060A2</t>
  </si>
  <si>
    <t>093116100A2</t>
  </si>
  <si>
    <t>093406A2</t>
  </si>
  <si>
    <t>093408A2</t>
  </si>
  <si>
    <t>093410A2</t>
  </si>
  <si>
    <t>093416A2</t>
  </si>
  <si>
    <t>012506A2</t>
  </si>
  <si>
    <t>012508A2</t>
  </si>
  <si>
    <t>012510A2</t>
  </si>
  <si>
    <t>012516A2</t>
  </si>
  <si>
    <t>093106040A4</t>
  </si>
  <si>
    <t>093108040A4</t>
  </si>
  <si>
    <t>093110060A4</t>
  </si>
  <si>
    <t>093406A4</t>
  </si>
  <si>
    <t>093408A4</t>
  </si>
  <si>
    <t>093410A4</t>
  </si>
  <si>
    <t>093416A4</t>
  </si>
  <si>
    <t>012506A4</t>
  </si>
  <si>
    <t>012508A4</t>
  </si>
  <si>
    <t>012510A4</t>
  </si>
  <si>
    <t>012516A4</t>
  </si>
  <si>
    <t>11.450.0500</t>
  </si>
  <si>
    <t>11.450.1000</t>
  </si>
  <si>
    <t>BDPLR03</t>
  </si>
  <si>
    <t>BDPLR06</t>
  </si>
  <si>
    <t>BDP6LR61</t>
  </si>
  <si>
    <t>Totaal regulier + alternatieve opties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</si>
</sst>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9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8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5" fillId="0" borderId="5" xfId="0" applyFont="1" applyBorder="1"/>
    <xf numFmtId="0" fontId="3" fillId="4" borderId="6" xfId="0" applyFont="1" applyFill="1" applyBorder="1"/>
    <xf numFmtId="0" fontId="3" fillId="4" borderId="7" xfId="0" applyFont="1" applyFill="1" applyBorder="1"/>
    <xf numFmtId="164" fontId="4" fillId="0" borderId="1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1" xfId="0" applyNumberFormat="1" applyFont="1" applyBorder="1"/>
    <xf numFmtId="0" fontId="4" fillId="0" borderId="0" xfId="0" applyFont="1"/>
    <xf numFmtId="0" fontId="3" fillId="0" borderId="0" xfId="0" applyFont="1" applyAlignment="1">
      <alignment horizontal="left" indent="2"/>
    </xf>
    <xf numFmtId="0" fontId="0" fillId="0" borderId="0" xfId="0" applyProtection="1">
      <protection locked="0"/>
    </xf>
    <xf numFmtId="9" fontId="3" fillId="6" borderId="1" xfId="0" applyNumberFormat="1" applyFont="1" applyFill="1" applyBorder="1" applyProtection="1">
      <protection locked="0"/>
    </xf>
    <xf numFmtId="9" fontId="3" fillId="6" borderId="37" xfId="0" applyNumberFormat="1" applyFont="1" applyFill="1" applyBorder="1" applyProtection="1">
      <protection locked="0"/>
    </xf>
    <xf numFmtId="0" fontId="0" fillId="0" borderId="0" xfId="0"/>
    <xf numFmtId="44" fontId="3" fillId="0" borderId="17" xfId="1" applyFont="1" applyBorder="1" applyProtection="1">
      <protection locked="0"/>
    </xf>
    <xf numFmtId="44" fontId="3" fillId="0" borderId="40" xfId="1" applyFont="1" applyBorder="1" applyProtection="1">
      <protection locked="0"/>
    </xf>
    <xf numFmtId="44" fontId="3" fillId="0" borderId="41" xfId="1" applyFont="1" applyBorder="1" applyProtection="1">
      <protection locked="0"/>
    </xf>
    <xf numFmtId="44" fontId="3" fillId="0" borderId="42" xfId="1" applyFont="1" applyBorder="1" applyProtection="1">
      <protection locked="0"/>
    </xf>
    <xf numFmtId="164" fontId="3" fillId="0" borderId="29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164" fontId="3" fillId="0" borderId="30" xfId="0" applyNumberFormat="1" applyFont="1" applyFill="1" applyBorder="1" applyProtection="1">
      <protection locked="0"/>
    </xf>
    <xf numFmtId="164" fontId="3" fillId="0" borderId="33" xfId="0" applyNumberFormat="1" applyFont="1" applyFill="1" applyBorder="1" applyProtection="1">
      <protection locked="0"/>
    </xf>
    <xf numFmtId="164" fontId="3" fillId="0" borderId="36" xfId="0" applyNumberFormat="1" applyFont="1" applyFill="1" applyBorder="1" applyProtection="1">
      <protection locked="0"/>
    </xf>
    <xf numFmtId="164" fontId="3" fillId="0" borderId="11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0" fontId="3" fillId="0" borderId="0" xfId="0" applyFont="1" applyAlignment="1" applyProtection="1">
      <alignment wrapText="1"/>
    </xf>
    <xf numFmtId="0" fontId="3" fillId="0" borderId="0" xfId="0" applyFont="1" applyProtection="1"/>
    <xf numFmtId="0" fontId="2" fillId="2" borderId="1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0" fillId="0" borderId="0" xfId="0" applyProtection="1"/>
    <xf numFmtId="0" fontId="0" fillId="0" borderId="11" xfId="0" applyBorder="1" applyProtection="1"/>
    <xf numFmtId="0" fontId="0" fillId="0" borderId="0" xfId="0" applyBorder="1" applyProtection="1"/>
    <xf numFmtId="0" fontId="0" fillId="0" borderId="15" xfId="0" applyBorder="1" applyProtection="1"/>
    <xf numFmtId="0" fontId="8" fillId="0" borderId="15" xfId="0" applyFont="1" applyBorder="1" applyProtection="1"/>
    <xf numFmtId="0" fontId="8" fillId="0" borderId="0" xfId="0" applyFont="1" applyBorder="1" applyProtection="1"/>
    <xf numFmtId="0" fontId="1" fillId="0" borderId="15" xfId="0" applyFont="1" applyBorder="1" applyProtection="1"/>
    <xf numFmtId="0" fontId="1" fillId="0" borderId="0" xfId="0" applyFont="1" applyBorder="1" applyProtection="1"/>
    <xf numFmtId="0" fontId="9" fillId="4" borderId="15" xfId="0" applyFont="1" applyFill="1" applyBorder="1" applyProtection="1"/>
    <xf numFmtId="0" fontId="9" fillId="4" borderId="0" xfId="0" applyFont="1" applyFill="1" applyBorder="1" applyProtection="1"/>
    <xf numFmtId="0" fontId="0" fillId="0" borderId="24" xfId="0" applyBorder="1" applyProtection="1"/>
    <xf numFmtId="0" fontId="7" fillId="0" borderId="5" xfId="0" applyFont="1" applyBorder="1" applyAlignment="1" applyProtection="1">
      <alignment wrapText="1"/>
    </xf>
    <xf numFmtId="0" fontId="7" fillId="0" borderId="9" xfId="0" applyFont="1" applyBorder="1" applyAlignment="1" applyProtection="1">
      <alignment wrapText="1"/>
    </xf>
    <xf numFmtId="0" fontId="4" fillId="0" borderId="9" xfId="0" applyFont="1" applyBorder="1" applyAlignment="1" applyProtection="1">
      <alignment horizontal="center" wrapText="1"/>
    </xf>
    <xf numFmtId="0" fontId="4" fillId="0" borderId="9" xfId="0" applyFont="1" applyBorder="1" applyProtection="1"/>
    <xf numFmtId="0" fontId="4" fillId="0" borderId="7" xfId="0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7" xfId="0" applyFont="1" applyBorder="1" applyAlignment="1" applyProtection="1">
      <alignment wrapText="1"/>
    </xf>
    <xf numFmtId="0" fontId="3" fillId="5" borderId="7" xfId="0" applyFont="1" applyFill="1" applyBorder="1" applyProtection="1"/>
    <xf numFmtId="0" fontId="3" fillId="5" borderId="6" xfId="0" applyFont="1" applyFill="1" applyBorder="1" applyProtection="1"/>
    <xf numFmtId="0" fontId="3" fillId="4" borderId="29" xfId="0" applyFont="1" applyFill="1" applyBorder="1" applyAlignment="1" applyProtection="1">
      <alignment wrapText="1"/>
    </xf>
    <xf numFmtId="0" fontId="3" fillId="0" borderId="29" xfId="0" applyFont="1" applyBorder="1" applyAlignment="1" applyProtection="1">
      <alignment horizontal="right" wrapText="1"/>
    </xf>
    <xf numFmtId="9" fontId="3" fillId="0" borderId="12" xfId="0" applyNumberFormat="1" applyFont="1" applyBorder="1" applyProtection="1"/>
    <xf numFmtId="164" fontId="3" fillId="0" borderId="28" xfId="0" applyNumberFormat="1" applyFont="1" applyBorder="1" applyProtection="1"/>
    <xf numFmtId="164" fontId="3" fillId="0" borderId="11" xfId="0" applyNumberFormat="1" applyFont="1" applyBorder="1" applyProtection="1"/>
    <xf numFmtId="44" fontId="3" fillId="0" borderId="34" xfId="0" applyNumberFormat="1" applyFont="1" applyBorder="1" applyProtection="1"/>
    <xf numFmtId="44" fontId="3" fillId="0" borderId="15" xfId="0" applyNumberFormat="1" applyFont="1" applyBorder="1" applyProtection="1"/>
    <xf numFmtId="0" fontId="3" fillId="4" borderId="15" xfId="0" applyFont="1" applyFill="1" applyBorder="1" applyAlignment="1" applyProtection="1">
      <alignment wrapText="1"/>
    </xf>
    <xf numFmtId="0" fontId="3" fillId="0" borderId="15" xfId="0" applyFont="1" applyBorder="1" applyAlignment="1" applyProtection="1">
      <alignment horizontal="right" wrapText="1"/>
    </xf>
    <xf numFmtId="0" fontId="5" fillId="0" borderId="5" xfId="0" applyFont="1" applyBorder="1" applyProtection="1"/>
    <xf numFmtId="0" fontId="5" fillId="0" borderId="6" xfId="0" applyFont="1" applyBorder="1" applyProtection="1"/>
    <xf numFmtId="0" fontId="3" fillId="4" borderId="6" xfId="0" applyFont="1" applyFill="1" applyBorder="1" applyProtection="1"/>
    <xf numFmtId="0" fontId="3" fillId="4" borderId="7" xfId="0" applyFont="1" applyFill="1" applyBorder="1" applyProtection="1"/>
    <xf numFmtId="164" fontId="4" fillId="0" borderId="7" xfId="0" applyNumberFormat="1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1" xfId="0" applyFont="1" applyBorder="1" applyProtection="1"/>
    <xf numFmtId="0" fontId="3" fillId="4" borderId="0" xfId="0" applyFont="1" applyFill="1" applyAlignment="1" applyProtection="1">
      <alignment wrapText="1"/>
    </xf>
    <xf numFmtId="0" fontId="3" fillId="4" borderId="0" xfId="0" applyFont="1" applyFill="1" applyProtection="1"/>
    <xf numFmtId="0" fontId="5" fillId="0" borderId="1" xfId="0" applyFont="1" applyBorder="1" applyAlignment="1" applyProtection="1">
      <alignment wrapText="1"/>
    </xf>
    <xf numFmtId="0" fontId="5" fillId="0" borderId="7" xfId="0" applyFont="1" applyBorder="1" applyAlignment="1" applyProtection="1">
      <alignment wrapText="1"/>
    </xf>
    <xf numFmtId="0" fontId="3" fillId="0" borderId="43" xfId="0" applyFont="1" applyBorder="1" applyAlignment="1" applyProtection="1">
      <alignment horizontal="right" wrapText="1"/>
    </xf>
    <xf numFmtId="9" fontId="3" fillId="0" borderId="31" xfId="0" applyNumberFormat="1" applyFont="1" applyBorder="1" applyProtection="1"/>
    <xf numFmtId="164" fontId="3" fillId="0" borderId="32" xfId="0" applyNumberFormat="1" applyFont="1" applyBorder="1" applyProtection="1"/>
    <xf numFmtId="44" fontId="3" fillId="0" borderId="17" xfId="1" applyFont="1" applyBorder="1" applyProtection="1"/>
    <xf numFmtId="44" fontId="3" fillId="0" borderId="18" xfId="0" applyNumberFormat="1" applyFont="1" applyBorder="1" applyProtection="1"/>
    <xf numFmtId="0" fontId="3" fillId="0" borderId="33" xfId="0" applyFont="1" applyBorder="1" applyAlignment="1" applyProtection="1">
      <alignment horizontal="right" wrapText="1"/>
    </xf>
    <xf numFmtId="0" fontId="3" fillId="4" borderId="35" xfId="0" applyFont="1" applyFill="1" applyBorder="1" applyAlignment="1" applyProtection="1">
      <alignment wrapText="1"/>
    </xf>
    <xf numFmtId="0" fontId="3" fillId="0" borderId="19" xfId="0" applyFont="1" applyBorder="1" applyAlignment="1" applyProtection="1">
      <alignment horizontal="right" wrapText="1"/>
    </xf>
    <xf numFmtId="164" fontId="4" fillId="0" borderId="1" xfId="0" applyNumberFormat="1" applyFont="1" applyBorder="1" applyProtection="1"/>
    <xf numFmtId="0" fontId="3" fillId="0" borderId="8" xfId="0" applyFont="1" applyBorder="1" applyProtection="1"/>
    <xf numFmtId="0" fontId="3" fillId="0" borderId="9" xfId="0" applyFont="1" applyBorder="1" applyProtection="1"/>
    <xf numFmtId="44" fontId="3" fillId="0" borderId="10" xfId="0" applyNumberFormat="1" applyFont="1" applyBorder="1" applyProtection="1"/>
    <xf numFmtId="0" fontId="5" fillId="0" borderId="37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horizontal="right" wrapText="1"/>
    </xf>
    <xf numFmtId="9" fontId="3" fillId="4" borderId="11" xfId="0" applyNumberFormat="1" applyFont="1" applyFill="1" applyBorder="1" applyProtection="1"/>
    <xf numFmtId="164" fontId="3" fillId="4" borderId="11" xfId="0" applyNumberFormat="1" applyFont="1" applyFill="1" applyBorder="1" applyProtection="1"/>
    <xf numFmtId="44" fontId="3" fillId="0" borderId="18" xfId="1" applyFont="1" applyBorder="1" applyProtection="1"/>
    <xf numFmtId="0" fontId="3" fillId="0" borderId="15" xfId="0" applyFont="1" applyBorder="1" applyAlignment="1" applyProtection="1">
      <alignment wrapText="1"/>
    </xf>
    <xf numFmtId="1" fontId="3" fillId="0" borderId="15" xfId="0" applyNumberFormat="1" applyFont="1" applyBorder="1" applyAlignment="1" applyProtection="1">
      <alignment horizontal="right" wrapText="1"/>
    </xf>
    <xf numFmtId="0" fontId="3" fillId="4" borderId="24" xfId="0" applyFont="1" applyFill="1" applyBorder="1" applyAlignment="1" applyProtection="1">
      <alignment wrapText="1"/>
    </xf>
    <xf numFmtId="0" fontId="3" fillId="0" borderId="24" xfId="0" applyFont="1" applyBorder="1" applyAlignment="1" applyProtection="1">
      <alignment horizontal="right" wrapText="1"/>
    </xf>
    <xf numFmtId="164" fontId="4" fillId="0" borderId="38" xfId="0" applyNumberFormat="1" applyFont="1" applyBorder="1" applyProtection="1"/>
    <xf numFmtId="44" fontId="3" fillId="0" borderId="1" xfId="0" applyNumberFormat="1" applyFont="1" applyBorder="1" applyProtection="1"/>
    <xf numFmtId="0" fontId="3" fillId="5" borderId="4" xfId="0" applyFont="1" applyFill="1" applyBorder="1" applyProtection="1"/>
    <xf numFmtId="0" fontId="3" fillId="5" borderId="3" xfId="0" applyFont="1" applyFill="1" applyBorder="1" applyProtection="1"/>
    <xf numFmtId="0" fontId="3" fillId="0" borderId="30" xfId="0" applyFont="1" applyBorder="1" applyAlignment="1" applyProtection="1">
      <alignment wrapText="1"/>
    </xf>
    <xf numFmtId="9" fontId="3" fillId="4" borderId="39" xfId="0" applyNumberFormat="1" applyFont="1" applyFill="1" applyBorder="1" applyProtection="1"/>
    <xf numFmtId="164" fontId="3" fillId="4" borderId="32" xfId="0" applyNumberFormat="1" applyFont="1" applyFill="1" applyBorder="1" applyProtection="1"/>
    <xf numFmtId="0" fontId="3" fillId="0" borderId="33" xfId="0" applyFont="1" applyBorder="1" applyAlignment="1" applyProtection="1">
      <alignment wrapText="1"/>
    </xf>
    <xf numFmtId="0" fontId="3" fillId="4" borderId="33" xfId="0" applyFont="1" applyFill="1" applyBorder="1" applyAlignment="1" applyProtection="1">
      <alignment wrapText="1"/>
    </xf>
    <xf numFmtId="0" fontId="5" fillId="0" borderId="26" xfId="0" applyFont="1" applyBorder="1" applyProtection="1"/>
    <xf numFmtId="0" fontId="3" fillId="4" borderId="26" xfId="0" applyFont="1" applyFill="1" applyBorder="1" applyProtection="1"/>
    <xf numFmtId="0" fontId="3" fillId="4" borderId="27" xfId="0" applyFont="1" applyFill="1" applyBorder="1" applyProtection="1"/>
    <xf numFmtId="0" fontId="3" fillId="4" borderId="3" xfId="0" applyFont="1" applyFill="1" applyBorder="1" applyProtection="1"/>
    <xf numFmtId="0" fontId="4" fillId="3" borderId="2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4" fillId="3" borderId="5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4" fillId="5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wrapText="1"/>
    </xf>
    <xf numFmtId="0" fontId="0" fillId="0" borderId="0" xfId="0"/>
    <xf numFmtId="0" fontId="3" fillId="0" borderId="15" xfId="0" applyFont="1" applyBorder="1" applyAlignment="1">
      <alignment vertical="top"/>
    </xf>
    <xf numFmtId="164" fontId="3" fillId="6" borderId="16" xfId="0" applyNumberFormat="1" applyFont="1" applyFill="1" applyBorder="1" applyProtection="1">
      <protection locked="0"/>
    </xf>
    <xf numFmtId="164" fontId="3" fillId="6" borderId="17" xfId="0" applyNumberFormat="1" applyFont="1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3" fillId="0" borderId="24" xfId="0" applyFont="1" applyBorder="1" applyAlignment="1">
      <alignment vertical="top"/>
    </xf>
    <xf numFmtId="164" fontId="3" fillId="6" borderId="19" xfId="0" applyNumberFormat="1" applyFont="1" applyFill="1" applyBorder="1" applyProtection="1">
      <protection locked="0"/>
    </xf>
    <xf numFmtId="164" fontId="3" fillId="6" borderId="20" xfId="0" applyNumberFormat="1" applyFont="1" applyFill="1" applyBorder="1" applyProtection="1">
      <protection locked="0"/>
    </xf>
    <xf numFmtId="0" fontId="0" fillId="6" borderId="21" xfId="0" applyFill="1" applyBorder="1" applyProtection="1">
      <protection locked="0"/>
    </xf>
    <xf numFmtId="164" fontId="3" fillId="6" borderId="22" xfId="0" applyNumberFormat="1" applyFont="1" applyFill="1" applyBorder="1" applyProtection="1">
      <protection locked="0"/>
    </xf>
    <xf numFmtId="164" fontId="3" fillId="6" borderId="0" xfId="0" applyNumberFormat="1" applyFont="1" applyFill="1" applyProtection="1">
      <protection locked="0"/>
    </xf>
    <xf numFmtId="0" fontId="0" fillId="6" borderId="23" xfId="0" applyFill="1" applyBorder="1" applyProtection="1">
      <protection locked="0"/>
    </xf>
    <xf numFmtId="0" fontId="0" fillId="6" borderId="22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6" borderId="25" xfId="0" applyFill="1" applyBorder="1" applyProtection="1">
      <protection locked="0"/>
    </xf>
    <xf numFmtId="0" fontId="0" fillId="6" borderId="26" xfId="0" applyFill="1" applyBorder="1" applyProtection="1">
      <protection locked="0"/>
    </xf>
    <xf numFmtId="0" fontId="0" fillId="6" borderId="27" xfId="0" applyFill="1" applyBorder="1" applyProtection="1">
      <protection locked="0"/>
    </xf>
    <xf numFmtId="0" fontId="3" fillId="0" borderId="11" xfId="0" applyFont="1" applyBorder="1" applyAlignment="1">
      <alignment vertical="top"/>
    </xf>
    <xf numFmtId="164" fontId="3" fillId="6" borderId="12" xfId="0" applyNumberFormat="1" applyFont="1" applyFill="1" applyBorder="1" applyProtection="1">
      <protection locked="0"/>
    </xf>
    <xf numFmtId="164" fontId="3" fillId="6" borderId="13" xfId="0" applyNumberFormat="1" applyFont="1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4" fillId="3" borderId="5" xfId="0" applyFont="1" applyFill="1" applyBorder="1" applyAlignment="1" applyProtection="1">
      <alignment wrapText="1"/>
    </xf>
    <xf numFmtId="0" fontId="4" fillId="3" borderId="6" xfId="0" applyFont="1" applyFill="1" applyBorder="1" applyAlignment="1" applyProtection="1">
      <alignment wrapText="1"/>
    </xf>
    <xf numFmtId="0" fontId="4" fillId="3" borderId="7" xfId="0" applyFont="1" applyFill="1" applyBorder="1" applyAlignment="1" applyProtection="1">
      <alignment wrapText="1"/>
    </xf>
    <xf numFmtId="0" fontId="0" fillId="0" borderId="6" xfId="0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center"/>
    </xf>
    <xf numFmtId="0" fontId="3" fillId="5" borderId="43" xfId="0" applyFont="1" applyFill="1" applyBorder="1" applyAlignment="1" applyProtection="1"/>
    <xf numFmtId="0" fontId="3" fillId="5" borderId="44" xfId="0" applyFont="1" applyFill="1" applyBorder="1" applyAlignment="1" applyProtection="1"/>
    <xf numFmtId="0" fontId="3" fillId="5" borderId="45" xfId="0" applyFont="1" applyFill="1" applyBorder="1" applyAlignment="1" applyProtection="1"/>
    <xf numFmtId="0" fontId="4" fillId="0" borderId="37" xfId="0" applyFont="1" applyBorder="1" applyAlignment="1" applyProtection="1">
      <alignment wrapText="1"/>
    </xf>
    <xf numFmtId="0" fontId="4" fillId="0" borderId="37" xfId="0" applyFont="1" applyBorder="1" applyAlignment="1" applyProtection="1">
      <alignment horizontal="center" wrapText="1"/>
    </xf>
    <xf numFmtId="0" fontId="4" fillId="0" borderId="37" xfId="0" applyFont="1" applyBorder="1" applyProtection="1"/>
    <xf numFmtId="0" fontId="3" fillId="5" borderId="5" xfId="0" applyFont="1" applyFill="1" applyBorder="1" applyAlignment="1" applyProtection="1">
      <alignment horizontal="center"/>
    </xf>
    <xf numFmtId="0" fontId="3" fillId="5" borderId="6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3" fillId="5" borderId="17" xfId="0" applyFont="1" applyFill="1" applyBorder="1" applyAlignment="1" applyProtection="1"/>
    <xf numFmtId="0" fontId="3" fillId="5" borderId="34" xfId="0" applyFont="1" applyFill="1" applyBorder="1" applyAlignment="1" applyProtection="1"/>
    <xf numFmtId="0" fontId="3" fillId="5" borderId="16" xfId="0" applyFont="1" applyFill="1" applyBorder="1" applyAlignment="1" applyProtection="1"/>
    <xf numFmtId="9" fontId="3" fillId="0" borderId="12" xfId="2" applyFont="1" applyBorder="1" applyProtection="1"/>
    <xf numFmtId="9" fontId="3" fillId="0" borderId="12" xfId="2" applyNumberFormat="1" applyFont="1" applyBorder="1" applyProtection="1"/>
    <xf numFmtId="9" fontId="3" fillId="4" borderId="1" xfId="2" applyFont="1" applyFill="1" applyBorder="1" applyAlignment="1" applyProtection="1">
      <protection locked="0"/>
    </xf>
    <xf numFmtId="9" fontId="3" fillId="4" borderId="38" xfId="2" applyFont="1" applyFill="1" applyBorder="1" applyAlignment="1" applyProtection="1">
      <protection locked="0"/>
    </xf>
    <xf numFmtId="44" fontId="3" fillId="0" borderId="33" xfId="1" applyFont="1" applyBorder="1" applyProtection="1">
      <protection locked="0"/>
    </xf>
    <xf numFmtId="44" fontId="3" fillId="0" borderId="19" xfId="1" applyFont="1" applyBorder="1" applyProtection="1">
      <protection locked="0"/>
    </xf>
    <xf numFmtId="44" fontId="3" fillId="0" borderId="16" xfId="1" applyFont="1" applyBorder="1" applyProtection="1"/>
    <xf numFmtId="9" fontId="3" fillId="4" borderId="17" xfId="0" applyNumberFormat="1" applyFont="1" applyFill="1" applyBorder="1" applyProtection="1"/>
    <xf numFmtId="9" fontId="3" fillId="4" borderId="13" xfId="0" applyNumberFormat="1" applyFont="1" applyFill="1" applyBorder="1" applyProtection="1"/>
    <xf numFmtId="9" fontId="3" fillId="4" borderId="40" xfId="0" applyNumberFormat="1" applyFont="1" applyFill="1" applyBorder="1" applyProtection="1"/>
    <xf numFmtId="44" fontId="3" fillId="0" borderId="46" xfId="1" applyFont="1" applyBorder="1" applyProtection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9" fontId="2" fillId="0" borderId="1" xfId="0" applyNumberFormat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ED4A-9E36-4120-A972-8AFAFA406FB8}">
  <dimension ref="A1:M63"/>
  <sheetViews>
    <sheetView tabSelected="1" zoomScale="70" zoomScaleNormal="70" workbookViewId="0">
      <selection activeCell="I21" sqref="I21"/>
    </sheetView>
  </sheetViews>
  <sheetFormatPr defaultColWidth="8.77734375" defaultRowHeight="14.4" x14ac:dyDescent="0.3"/>
  <cols>
    <col min="1" max="1" width="8.77734375" style="13"/>
    <col min="2" max="2" width="78" style="13" customWidth="1"/>
    <col min="3" max="5" width="8.77734375" style="13"/>
    <col min="6" max="6" width="28.33203125" style="13" bestFit="1" customWidth="1"/>
    <col min="7" max="7" width="8.77734375" style="13"/>
    <col min="8" max="8" width="27" style="13" customWidth="1"/>
    <col min="9" max="11" width="8.77734375" style="13"/>
    <col min="12" max="12" width="19.6640625" style="13" customWidth="1"/>
    <col min="13" max="257" width="8.77734375" style="13"/>
    <col min="258" max="258" width="92.6640625" style="13" customWidth="1"/>
    <col min="259" max="261" width="8.77734375" style="13"/>
    <col min="262" max="262" width="28.33203125" style="13" bestFit="1" customWidth="1"/>
    <col min="263" max="513" width="8.77734375" style="13"/>
    <col min="514" max="514" width="92.6640625" style="13" customWidth="1"/>
    <col min="515" max="517" width="8.77734375" style="13"/>
    <col min="518" max="518" width="28.33203125" style="13" bestFit="1" customWidth="1"/>
    <col min="519" max="769" width="8.77734375" style="13"/>
    <col min="770" max="770" width="92.6640625" style="13" customWidth="1"/>
    <col min="771" max="773" width="8.77734375" style="13"/>
    <col min="774" max="774" width="28.33203125" style="13" bestFit="1" customWidth="1"/>
    <col min="775" max="1025" width="8.77734375" style="13"/>
    <col min="1026" max="1026" width="92.6640625" style="13" customWidth="1"/>
    <col min="1027" max="1029" width="8.77734375" style="13"/>
    <col min="1030" max="1030" width="28.33203125" style="13" bestFit="1" customWidth="1"/>
    <col min="1031" max="1281" width="8.77734375" style="13"/>
    <col min="1282" max="1282" width="92.6640625" style="13" customWidth="1"/>
    <col min="1283" max="1285" width="8.77734375" style="13"/>
    <col min="1286" max="1286" width="28.33203125" style="13" bestFit="1" customWidth="1"/>
    <col min="1287" max="1537" width="8.77734375" style="13"/>
    <col min="1538" max="1538" width="92.6640625" style="13" customWidth="1"/>
    <col min="1539" max="1541" width="8.77734375" style="13"/>
    <col min="1542" max="1542" width="28.33203125" style="13" bestFit="1" customWidth="1"/>
    <col min="1543" max="1793" width="8.77734375" style="13"/>
    <col min="1794" max="1794" width="92.6640625" style="13" customWidth="1"/>
    <col min="1795" max="1797" width="8.77734375" style="13"/>
    <col min="1798" max="1798" width="28.33203125" style="13" bestFit="1" customWidth="1"/>
    <col min="1799" max="2049" width="8.77734375" style="13"/>
    <col min="2050" max="2050" width="92.6640625" style="13" customWidth="1"/>
    <col min="2051" max="2053" width="8.77734375" style="13"/>
    <col min="2054" max="2054" width="28.33203125" style="13" bestFit="1" customWidth="1"/>
    <col min="2055" max="2305" width="8.77734375" style="13"/>
    <col min="2306" max="2306" width="92.6640625" style="13" customWidth="1"/>
    <col min="2307" max="2309" width="8.77734375" style="13"/>
    <col min="2310" max="2310" width="28.33203125" style="13" bestFit="1" customWidth="1"/>
    <col min="2311" max="2561" width="8.77734375" style="13"/>
    <col min="2562" max="2562" width="92.6640625" style="13" customWidth="1"/>
    <col min="2563" max="2565" width="8.77734375" style="13"/>
    <col min="2566" max="2566" width="28.33203125" style="13" bestFit="1" customWidth="1"/>
    <col min="2567" max="2817" width="8.77734375" style="13"/>
    <col min="2818" max="2818" width="92.6640625" style="13" customWidth="1"/>
    <col min="2819" max="2821" width="8.77734375" style="13"/>
    <col min="2822" max="2822" width="28.33203125" style="13" bestFit="1" customWidth="1"/>
    <col min="2823" max="3073" width="8.77734375" style="13"/>
    <col min="3074" max="3074" width="92.6640625" style="13" customWidth="1"/>
    <col min="3075" max="3077" width="8.77734375" style="13"/>
    <col min="3078" max="3078" width="28.33203125" style="13" bestFit="1" customWidth="1"/>
    <col min="3079" max="3329" width="8.77734375" style="13"/>
    <col min="3330" max="3330" width="92.6640625" style="13" customWidth="1"/>
    <col min="3331" max="3333" width="8.77734375" style="13"/>
    <col min="3334" max="3334" width="28.33203125" style="13" bestFit="1" customWidth="1"/>
    <col min="3335" max="3585" width="8.77734375" style="13"/>
    <col min="3586" max="3586" width="92.6640625" style="13" customWidth="1"/>
    <col min="3587" max="3589" width="8.77734375" style="13"/>
    <col min="3590" max="3590" width="28.33203125" style="13" bestFit="1" customWidth="1"/>
    <col min="3591" max="3841" width="8.77734375" style="13"/>
    <col min="3842" max="3842" width="92.6640625" style="13" customWidth="1"/>
    <col min="3843" max="3845" width="8.77734375" style="13"/>
    <col min="3846" max="3846" width="28.33203125" style="13" bestFit="1" customWidth="1"/>
    <col min="3847" max="4097" width="8.77734375" style="13"/>
    <col min="4098" max="4098" width="92.6640625" style="13" customWidth="1"/>
    <col min="4099" max="4101" width="8.77734375" style="13"/>
    <col min="4102" max="4102" width="28.33203125" style="13" bestFit="1" customWidth="1"/>
    <col min="4103" max="4353" width="8.77734375" style="13"/>
    <col min="4354" max="4354" width="92.6640625" style="13" customWidth="1"/>
    <col min="4355" max="4357" width="8.77734375" style="13"/>
    <col min="4358" max="4358" width="28.33203125" style="13" bestFit="1" customWidth="1"/>
    <col min="4359" max="4609" width="8.77734375" style="13"/>
    <col min="4610" max="4610" width="92.6640625" style="13" customWidth="1"/>
    <col min="4611" max="4613" width="8.77734375" style="13"/>
    <col min="4614" max="4614" width="28.33203125" style="13" bestFit="1" customWidth="1"/>
    <col min="4615" max="4865" width="8.77734375" style="13"/>
    <col min="4866" max="4866" width="92.6640625" style="13" customWidth="1"/>
    <col min="4867" max="4869" width="8.77734375" style="13"/>
    <col min="4870" max="4870" width="28.33203125" style="13" bestFit="1" customWidth="1"/>
    <col min="4871" max="5121" width="8.77734375" style="13"/>
    <col min="5122" max="5122" width="92.6640625" style="13" customWidth="1"/>
    <col min="5123" max="5125" width="8.77734375" style="13"/>
    <col min="5126" max="5126" width="28.33203125" style="13" bestFit="1" customWidth="1"/>
    <col min="5127" max="5377" width="8.77734375" style="13"/>
    <col min="5378" max="5378" width="92.6640625" style="13" customWidth="1"/>
    <col min="5379" max="5381" width="8.77734375" style="13"/>
    <col min="5382" max="5382" width="28.33203125" style="13" bestFit="1" customWidth="1"/>
    <col min="5383" max="5633" width="8.77734375" style="13"/>
    <col min="5634" max="5634" width="92.6640625" style="13" customWidth="1"/>
    <col min="5635" max="5637" width="8.77734375" style="13"/>
    <col min="5638" max="5638" width="28.33203125" style="13" bestFit="1" customWidth="1"/>
    <col min="5639" max="5889" width="8.77734375" style="13"/>
    <col min="5890" max="5890" width="92.6640625" style="13" customWidth="1"/>
    <col min="5891" max="5893" width="8.77734375" style="13"/>
    <col min="5894" max="5894" width="28.33203125" style="13" bestFit="1" customWidth="1"/>
    <col min="5895" max="6145" width="8.77734375" style="13"/>
    <col min="6146" max="6146" width="92.6640625" style="13" customWidth="1"/>
    <col min="6147" max="6149" width="8.77734375" style="13"/>
    <col min="6150" max="6150" width="28.33203125" style="13" bestFit="1" customWidth="1"/>
    <col min="6151" max="6401" width="8.77734375" style="13"/>
    <col min="6402" max="6402" width="92.6640625" style="13" customWidth="1"/>
    <col min="6403" max="6405" width="8.77734375" style="13"/>
    <col min="6406" max="6406" width="28.33203125" style="13" bestFit="1" customWidth="1"/>
    <col min="6407" max="6657" width="8.77734375" style="13"/>
    <col min="6658" max="6658" width="92.6640625" style="13" customWidth="1"/>
    <col min="6659" max="6661" width="8.77734375" style="13"/>
    <col min="6662" max="6662" width="28.33203125" style="13" bestFit="1" customWidth="1"/>
    <col min="6663" max="6913" width="8.77734375" style="13"/>
    <col min="6914" max="6914" width="92.6640625" style="13" customWidth="1"/>
    <col min="6915" max="6917" width="8.77734375" style="13"/>
    <col min="6918" max="6918" width="28.33203125" style="13" bestFit="1" customWidth="1"/>
    <col min="6919" max="7169" width="8.77734375" style="13"/>
    <col min="7170" max="7170" width="92.6640625" style="13" customWidth="1"/>
    <col min="7171" max="7173" width="8.77734375" style="13"/>
    <col min="7174" max="7174" width="28.33203125" style="13" bestFit="1" customWidth="1"/>
    <col min="7175" max="7425" width="8.77734375" style="13"/>
    <col min="7426" max="7426" width="92.6640625" style="13" customWidth="1"/>
    <col min="7427" max="7429" width="8.77734375" style="13"/>
    <col min="7430" max="7430" width="28.33203125" style="13" bestFit="1" customWidth="1"/>
    <col min="7431" max="7681" width="8.77734375" style="13"/>
    <col min="7682" max="7682" width="92.6640625" style="13" customWidth="1"/>
    <col min="7683" max="7685" width="8.77734375" style="13"/>
    <col min="7686" max="7686" width="28.33203125" style="13" bestFit="1" customWidth="1"/>
    <col min="7687" max="7937" width="8.77734375" style="13"/>
    <col min="7938" max="7938" width="92.6640625" style="13" customWidth="1"/>
    <col min="7939" max="7941" width="8.77734375" style="13"/>
    <col min="7942" max="7942" width="28.33203125" style="13" bestFit="1" customWidth="1"/>
    <col min="7943" max="8193" width="8.77734375" style="13"/>
    <col min="8194" max="8194" width="92.6640625" style="13" customWidth="1"/>
    <col min="8195" max="8197" width="8.77734375" style="13"/>
    <col min="8198" max="8198" width="28.33203125" style="13" bestFit="1" customWidth="1"/>
    <col min="8199" max="8449" width="8.77734375" style="13"/>
    <col min="8450" max="8450" width="92.6640625" style="13" customWidth="1"/>
    <col min="8451" max="8453" width="8.77734375" style="13"/>
    <col min="8454" max="8454" width="28.33203125" style="13" bestFit="1" customWidth="1"/>
    <col min="8455" max="8705" width="8.77734375" style="13"/>
    <col min="8706" max="8706" width="92.6640625" style="13" customWidth="1"/>
    <col min="8707" max="8709" width="8.77734375" style="13"/>
    <col min="8710" max="8710" width="28.33203125" style="13" bestFit="1" customWidth="1"/>
    <col min="8711" max="8961" width="8.77734375" style="13"/>
    <col min="8962" max="8962" width="92.6640625" style="13" customWidth="1"/>
    <col min="8963" max="8965" width="8.77734375" style="13"/>
    <col min="8966" max="8966" width="28.33203125" style="13" bestFit="1" customWidth="1"/>
    <col min="8967" max="9217" width="8.77734375" style="13"/>
    <col min="9218" max="9218" width="92.6640625" style="13" customWidth="1"/>
    <col min="9219" max="9221" width="8.77734375" style="13"/>
    <col min="9222" max="9222" width="28.33203125" style="13" bestFit="1" customWidth="1"/>
    <col min="9223" max="9473" width="8.77734375" style="13"/>
    <col min="9474" max="9474" width="92.6640625" style="13" customWidth="1"/>
    <col min="9475" max="9477" width="8.77734375" style="13"/>
    <col min="9478" max="9478" width="28.33203125" style="13" bestFit="1" customWidth="1"/>
    <col min="9479" max="9729" width="8.77734375" style="13"/>
    <col min="9730" max="9730" width="92.6640625" style="13" customWidth="1"/>
    <col min="9731" max="9733" width="8.77734375" style="13"/>
    <col min="9734" max="9734" width="28.33203125" style="13" bestFit="1" customWidth="1"/>
    <col min="9735" max="9985" width="8.77734375" style="13"/>
    <col min="9986" max="9986" width="92.6640625" style="13" customWidth="1"/>
    <col min="9987" max="9989" width="8.77734375" style="13"/>
    <col min="9990" max="9990" width="28.33203125" style="13" bestFit="1" customWidth="1"/>
    <col min="9991" max="10241" width="8.77734375" style="13"/>
    <col min="10242" max="10242" width="92.6640625" style="13" customWidth="1"/>
    <col min="10243" max="10245" width="8.77734375" style="13"/>
    <col min="10246" max="10246" width="28.33203125" style="13" bestFit="1" customWidth="1"/>
    <col min="10247" max="10497" width="8.77734375" style="13"/>
    <col min="10498" max="10498" width="92.6640625" style="13" customWidth="1"/>
    <col min="10499" max="10501" width="8.77734375" style="13"/>
    <col min="10502" max="10502" width="28.33203125" style="13" bestFit="1" customWidth="1"/>
    <col min="10503" max="10753" width="8.77734375" style="13"/>
    <col min="10754" max="10754" width="92.6640625" style="13" customWidth="1"/>
    <col min="10755" max="10757" width="8.77734375" style="13"/>
    <col min="10758" max="10758" width="28.33203125" style="13" bestFit="1" customWidth="1"/>
    <col min="10759" max="11009" width="8.77734375" style="13"/>
    <col min="11010" max="11010" width="92.6640625" style="13" customWidth="1"/>
    <col min="11011" max="11013" width="8.77734375" style="13"/>
    <col min="11014" max="11014" width="28.33203125" style="13" bestFit="1" customWidth="1"/>
    <col min="11015" max="11265" width="8.77734375" style="13"/>
    <col min="11266" max="11266" width="92.6640625" style="13" customWidth="1"/>
    <col min="11267" max="11269" width="8.77734375" style="13"/>
    <col min="11270" max="11270" width="28.33203125" style="13" bestFit="1" customWidth="1"/>
    <col min="11271" max="11521" width="8.77734375" style="13"/>
    <col min="11522" max="11522" width="92.6640625" style="13" customWidth="1"/>
    <col min="11523" max="11525" width="8.77734375" style="13"/>
    <col min="11526" max="11526" width="28.33203125" style="13" bestFit="1" customWidth="1"/>
    <col min="11527" max="11777" width="8.77734375" style="13"/>
    <col min="11778" max="11778" width="92.6640625" style="13" customWidth="1"/>
    <col min="11779" max="11781" width="8.77734375" style="13"/>
    <col min="11782" max="11782" width="28.33203125" style="13" bestFit="1" customWidth="1"/>
    <col min="11783" max="12033" width="8.77734375" style="13"/>
    <col min="12034" max="12034" width="92.6640625" style="13" customWidth="1"/>
    <col min="12035" max="12037" width="8.77734375" style="13"/>
    <col min="12038" max="12038" width="28.33203125" style="13" bestFit="1" customWidth="1"/>
    <col min="12039" max="12289" width="8.77734375" style="13"/>
    <col min="12290" max="12290" width="92.6640625" style="13" customWidth="1"/>
    <col min="12291" max="12293" width="8.77734375" style="13"/>
    <col min="12294" max="12294" width="28.33203125" style="13" bestFit="1" customWidth="1"/>
    <col min="12295" max="12545" width="8.77734375" style="13"/>
    <col min="12546" max="12546" width="92.6640625" style="13" customWidth="1"/>
    <col min="12547" max="12549" width="8.77734375" style="13"/>
    <col min="12550" max="12550" width="28.33203125" style="13" bestFit="1" customWidth="1"/>
    <col min="12551" max="12801" width="8.77734375" style="13"/>
    <col min="12802" max="12802" width="92.6640625" style="13" customWidth="1"/>
    <col min="12803" max="12805" width="8.77734375" style="13"/>
    <col min="12806" max="12806" width="28.33203125" style="13" bestFit="1" customWidth="1"/>
    <col min="12807" max="13057" width="8.77734375" style="13"/>
    <col min="13058" max="13058" width="92.6640625" style="13" customWidth="1"/>
    <col min="13059" max="13061" width="8.77734375" style="13"/>
    <col min="13062" max="13062" width="28.33203125" style="13" bestFit="1" customWidth="1"/>
    <col min="13063" max="13313" width="8.77734375" style="13"/>
    <col min="13314" max="13314" width="92.6640625" style="13" customWidth="1"/>
    <col min="13315" max="13317" width="8.77734375" style="13"/>
    <col min="13318" max="13318" width="28.33203125" style="13" bestFit="1" customWidth="1"/>
    <col min="13319" max="13569" width="8.77734375" style="13"/>
    <col min="13570" max="13570" width="92.6640625" style="13" customWidth="1"/>
    <col min="13571" max="13573" width="8.77734375" style="13"/>
    <col min="13574" max="13574" width="28.33203125" style="13" bestFit="1" customWidth="1"/>
    <col min="13575" max="13825" width="8.77734375" style="13"/>
    <col min="13826" max="13826" width="92.6640625" style="13" customWidth="1"/>
    <col min="13827" max="13829" width="8.77734375" style="13"/>
    <col min="13830" max="13830" width="28.33203125" style="13" bestFit="1" customWidth="1"/>
    <col min="13831" max="14081" width="8.77734375" style="13"/>
    <col min="14082" max="14082" width="92.6640625" style="13" customWidth="1"/>
    <col min="14083" max="14085" width="8.77734375" style="13"/>
    <col min="14086" max="14086" width="28.33203125" style="13" bestFit="1" customWidth="1"/>
    <col min="14087" max="14337" width="8.77734375" style="13"/>
    <col min="14338" max="14338" width="92.6640625" style="13" customWidth="1"/>
    <col min="14339" max="14341" width="8.77734375" style="13"/>
    <col min="14342" max="14342" width="28.33203125" style="13" bestFit="1" customWidth="1"/>
    <col min="14343" max="14593" width="8.77734375" style="13"/>
    <col min="14594" max="14594" width="92.6640625" style="13" customWidth="1"/>
    <col min="14595" max="14597" width="8.77734375" style="13"/>
    <col min="14598" max="14598" width="28.33203125" style="13" bestFit="1" customWidth="1"/>
    <col min="14599" max="14849" width="8.77734375" style="13"/>
    <col min="14850" max="14850" width="92.6640625" style="13" customWidth="1"/>
    <col min="14851" max="14853" width="8.77734375" style="13"/>
    <col min="14854" max="14854" width="28.33203125" style="13" bestFit="1" customWidth="1"/>
    <col min="14855" max="15105" width="8.77734375" style="13"/>
    <col min="15106" max="15106" width="92.6640625" style="13" customWidth="1"/>
    <col min="15107" max="15109" width="8.77734375" style="13"/>
    <col min="15110" max="15110" width="28.33203125" style="13" bestFit="1" customWidth="1"/>
    <col min="15111" max="15361" width="8.77734375" style="13"/>
    <col min="15362" max="15362" width="92.6640625" style="13" customWidth="1"/>
    <col min="15363" max="15365" width="8.77734375" style="13"/>
    <col min="15366" max="15366" width="28.33203125" style="13" bestFit="1" customWidth="1"/>
    <col min="15367" max="15617" width="8.77734375" style="13"/>
    <col min="15618" max="15618" width="92.6640625" style="13" customWidth="1"/>
    <col min="15619" max="15621" width="8.77734375" style="13"/>
    <col min="15622" max="15622" width="28.33203125" style="13" bestFit="1" customWidth="1"/>
    <col min="15623" max="15873" width="8.77734375" style="13"/>
    <col min="15874" max="15874" width="92.6640625" style="13" customWidth="1"/>
    <col min="15875" max="15877" width="8.77734375" style="13"/>
    <col min="15878" max="15878" width="28.33203125" style="13" bestFit="1" customWidth="1"/>
    <col min="15879" max="16129" width="8.77734375" style="13"/>
    <col min="16130" max="16130" width="92.6640625" style="13" customWidth="1"/>
    <col min="16131" max="16133" width="8.77734375" style="13"/>
    <col min="16134" max="16134" width="28.33203125" style="13" bestFit="1" customWidth="1"/>
    <col min="16135" max="16384" width="8.77734375" style="13"/>
  </cols>
  <sheetData>
    <row r="1" spans="2:12" customFormat="1" ht="15" thickBot="1" x14ac:dyDescent="0.35"/>
    <row r="2" spans="2:12" customFormat="1" ht="67.8" thickBot="1" x14ac:dyDescent="0.7">
      <c r="B2" s="1" t="s">
        <v>99</v>
      </c>
      <c r="C2" s="2"/>
      <c r="D2" s="118" t="s">
        <v>0</v>
      </c>
      <c r="E2" s="119"/>
      <c r="F2" s="119"/>
    </row>
    <row r="3" spans="2:12" customFormat="1" x14ac:dyDescent="0.3">
      <c r="B3" t="s">
        <v>96</v>
      </c>
    </row>
    <row r="4" spans="2:12" customFormat="1" ht="15" thickBot="1" x14ac:dyDescent="0.35">
      <c r="H4" t="s">
        <v>106</v>
      </c>
    </row>
    <row r="5" spans="2:12" customFormat="1" ht="15" thickBot="1" x14ac:dyDescent="0.35">
      <c r="B5" s="109" t="s">
        <v>1</v>
      </c>
      <c r="C5" s="110"/>
      <c r="D5" s="110"/>
      <c r="E5" s="110"/>
      <c r="F5" s="111"/>
      <c r="H5" s="109" t="s">
        <v>1</v>
      </c>
      <c r="I5" s="110"/>
      <c r="J5" s="110"/>
      <c r="K5" s="110"/>
      <c r="L5" s="111"/>
    </row>
    <row r="6" spans="2:12" customFormat="1" ht="18.600000000000001" thickBot="1" x14ac:dyDescent="0.4">
      <c r="B6" s="3" t="s">
        <v>2</v>
      </c>
      <c r="C6" s="4"/>
      <c r="D6" s="4"/>
      <c r="E6" s="5"/>
      <c r="F6" s="6">
        <f>'Prijsformulier technische produ'!G24</f>
        <v>0</v>
      </c>
      <c r="H6" s="3" t="s">
        <v>2</v>
      </c>
      <c r="I6" s="4"/>
      <c r="J6" s="4"/>
      <c r="K6" s="5"/>
      <c r="L6" s="6">
        <f>'Prijsformulier technische produ'!L24</f>
        <v>0</v>
      </c>
    </row>
    <row r="7" spans="2:12" customFormat="1" ht="15" thickBot="1" x14ac:dyDescent="0.35">
      <c r="H7" s="16"/>
      <c r="I7" s="16"/>
      <c r="J7" s="16"/>
      <c r="K7" s="16"/>
      <c r="L7" s="16"/>
    </row>
    <row r="8" spans="2:12" customFormat="1" ht="15" thickBot="1" x14ac:dyDescent="0.35">
      <c r="B8" s="112" t="s">
        <v>3</v>
      </c>
      <c r="C8" s="113"/>
      <c r="D8" s="113"/>
      <c r="E8" s="113"/>
      <c r="F8" s="114"/>
      <c r="H8" s="112" t="s">
        <v>3</v>
      </c>
      <c r="I8" s="113"/>
      <c r="J8" s="113"/>
      <c r="K8" s="113"/>
      <c r="L8" s="114"/>
    </row>
    <row r="9" spans="2:12" customFormat="1" ht="18.600000000000001" thickBot="1" x14ac:dyDescent="0.4">
      <c r="B9" s="3" t="s">
        <v>2</v>
      </c>
      <c r="C9" s="4"/>
      <c r="D9" s="4"/>
      <c r="E9" s="5"/>
      <c r="F9" s="6">
        <f>'Prijsformulier technische produ'!G36</f>
        <v>0</v>
      </c>
      <c r="H9" s="3" t="s">
        <v>2</v>
      </c>
      <c r="I9" s="4"/>
      <c r="J9" s="4"/>
      <c r="K9" s="5"/>
      <c r="L9" s="6">
        <f>'Prijsformulier technische produ'!L36</f>
        <v>0</v>
      </c>
    </row>
    <row r="10" spans="2:12" customFormat="1" ht="15" thickBot="1" x14ac:dyDescent="0.35">
      <c r="H10" s="16"/>
      <c r="I10" s="16"/>
      <c r="J10" s="16"/>
      <c r="K10" s="16"/>
      <c r="L10" s="16"/>
    </row>
    <row r="11" spans="2:12" customFormat="1" ht="15" thickBot="1" x14ac:dyDescent="0.35">
      <c r="B11" s="112" t="s">
        <v>4</v>
      </c>
      <c r="C11" s="113"/>
      <c r="D11" s="113"/>
      <c r="E11" s="113"/>
      <c r="F11" s="114"/>
      <c r="H11" s="112" t="s">
        <v>4</v>
      </c>
      <c r="I11" s="113"/>
      <c r="J11" s="113"/>
      <c r="K11" s="113"/>
      <c r="L11" s="114"/>
    </row>
    <row r="12" spans="2:12" customFormat="1" ht="18.600000000000001" thickBot="1" x14ac:dyDescent="0.4">
      <c r="B12" s="3" t="s">
        <v>2</v>
      </c>
      <c r="C12" s="4"/>
      <c r="D12" s="4"/>
      <c r="E12" s="5"/>
      <c r="F12" s="6">
        <f>'Prijsformulier technische produ'!G70</f>
        <v>0</v>
      </c>
      <c r="H12" s="3" t="s">
        <v>2</v>
      </c>
      <c r="I12" s="4"/>
      <c r="J12" s="4"/>
      <c r="K12" s="5"/>
      <c r="L12" s="6">
        <f>'Prijsformulier technische produ'!L70</f>
        <v>0</v>
      </c>
    </row>
    <row r="13" spans="2:12" customFormat="1" ht="15" thickBot="1" x14ac:dyDescent="0.35">
      <c r="H13" s="16"/>
      <c r="I13" s="16"/>
      <c r="J13" s="16"/>
      <c r="K13" s="16"/>
      <c r="L13" s="16"/>
    </row>
    <row r="14" spans="2:12" customFormat="1" ht="15" thickBot="1" x14ac:dyDescent="0.35">
      <c r="B14" s="112" t="s">
        <v>5</v>
      </c>
      <c r="C14" s="113"/>
      <c r="D14" s="113"/>
      <c r="E14" s="113"/>
      <c r="F14" s="114"/>
      <c r="H14" s="112" t="s">
        <v>5</v>
      </c>
      <c r="I14" s="113"/>
      <c r="J14" s="113"/>
      <c r="K14" s="113"/>
      <c r="L14" s="114"/>
    </row>
    <row r="15" spans="2:12" customFormat="1" ht="18.600000000000001" thickBot="1" x14ac:dyDescent="0.4">
      <c r="B15" s="3" t="s">
        <v>2</v>
      </c>
      <c r="C15" s="4"/>
      <c r="D15" s="4"/>
      <c r="E15" s="5"/>
      <c r="F15" s="6">
        <f>'Prijsformulier technische produ'!G101</f>
        <v>0</v>
      </c>
      <c r="H15" s="3" t="s">
        <v>2</v>
      </c>
      <c r="I15" s="4"/>
      <c r="J15" s="4"/>
      <c r="K15" s="5"/>
      <c r="L15" s="6">
        <f>'Prijsformulier technische produ'!L101</f>
        <v>0</v>
      </c>
    </row>
    <row r="16" spans="2:12" customFormat="1" x14ac:dyDescent="0.3">
      <c r="H16" s="16"/>
      <c r="I16" s="16"/>
      <c r="J16" s="16"/>
      <c r="K16" s="16"/>
      <c r="L16" s="16"/>
    </row>
    <row r="17" spans="2:12" customFormat="1" ht="15" thickBot="1" x14ac:dyDescent="0.35">
      <c r="H17" s="16"/>
      <c r="I17" s="16"/>
      <c r="J17" s="16"/>
      <c r="K17" s="16"/>
      <c r="L17" s="16"/>
    </row>
    <row r="18" spans="2:12" customFormat="1" ht="34.200000000000003" thickBot="1" x14ac:dyDescent="0.7">
      <c r="B18" s="7" t="s">
        <v>2</v>
      </c>
      <c r="C18" s="8"/>
      <c r="D18" s="8"/>
      <c r="E18" s="9"/>
      <c r="F18" s="10">
        <f>F6+F9+F12+F15</f>
        <v>0</v>
      </c>
      <c r="H18" s="7" t="s">
        <v>2</v>
      </c>
      <c r="I18" s="8"/>
      <c r="J18" s="8"/>
      <c r="K18" s="9"/>
      <c r="L18" s="10">
        <f>L6+L9+L12+L15</f>
        <v>0</v>
      </c>
    </row>
    <row r="19" spans="2:12" customFormat="1" ht="15" thickBot="1" x14ac:dyDescent="0.35"/>
    <row r="20" spans="2:12" customFormat="1" ht="34.200000000000003" thickBot="1" x14ac:dyDescent="0.7">
      <c r="B20" s="174" t="s">
        <v>138</v>
      </c>
      <c r="C20" s="175"/>
      <c r="D20" s="175"/>
      <c r="E20" s="176"/>
      <c r="F20" s="177">
        <f>F18+L18</f>
        <v>0</v>
      </c>
    </row>
    <row r="21" spans="2:12" customFormat="1" ht="15.6" x14ac:dyDescent="0.3">
      <c r="B21" s="11"/>
      <c r="C21" s="2"/>
      <c r="D21" s="2"/>
      <c r="E21" s="2"/>
    </row>
    <row r="22" spans="2:12" customFormat="1" ht="15.6" x14ac:dyDescent="0.3">
      <c r="B22" s="2" t="s">
        <v>98</v>
      </c>
      <c r="C22" s="2"/>
      <c r="D22" s="2"/>
      <c r="E22" s="2"/>
    </row>
    <row r="23" spans="2:12" customFormat="1" ht="15.6" x14ac:dyDescent="0.3">
      <c r="B23" s="2" t="s">
        <v>95</v>
      </c>
      <c r="C23" s="2"/>
      <c r="D23" s="2"/>
      <c r="E23" s="2"/>
    </row>
    <row r="24" spans="2:12" customFormat="1" ht="15.6" x14ac:dyDescent="0.3">
      <c r="B24" s="12" t="s">
        <v>6</v>
      </c>
      <c r="C24" s="2"/>
      <c r="D24" s="2"/>
      <c r="E24" s="2"/>
    </row>
    <row r="25" spans="2:12" customFormat="1" ht="15.6" x14ac:dyDescent="0.3">
      <c r="B25" s="2" t="s">
        <v>7</v>
      </c>
      <c r="C25" s="2"/>
      <c r="D25" s="2"/>
      <c r="E25" s="2"/>
    </row>
    <row r="26" spans="2:12" customFormat="1" ht="15.6" x14ac:dyDescent="0.3">
      <c r="B26" s="2" t="s">
        <v>8</v>
      </c>
      <c r="C26" s="2"/>
      <c r="D26" s="2"/>
      <c r="E26" s="2"/>
    </row>
    <row r="27" spans="2:12" customFormat="1" ht="15.6" x14ac:dyDescent="0.3">
      <c r="B27" s="2" t="s">
        <v>97</v>
      </c>
      <c r="C27" s="2"/>
      <c r="D27" s="2"/>
      <c r="E27" s="2"/>
    </row>
    <row r="28" spans="2:12" customFormat="1" ht="15.6" x14ac:dyDescent="0.3">
      <c r="B28" s="2" t="s">
        <v>9</v>
      </c>
      <c r="C28" s="2"/>
      <c r="D28" s="2"/>
      <c r="E28" s="2"/>
    </row>
    <row r="29" spans="2:12" customFormat="1" ht="15.6" x14ac:dyDescent="0.3">
      <c r="B29" s="2"/>
      <c r="C29" s="2"/>
      <c r="D29" s="2"/>
      <c r="E29" s="2"/>
    </row>
    <row r="30" spans="2:12" customFormat="1" ht="15.6" x14ac:dyDescent="0.3">
      <c r="B30" s="2" t="s">
        <v>10</v>
      </c>
      <c r="C30" s="2"/>
      <c r="D30" s="2"/>
      <c r="E30" s="2"/>
    </row>
    <row r="31" spans="2:12" customFormat="1" ht="16.2" thickBot="1" x14ac:dyDescent="0.35">
      <c r="B31" s="11"/>
      <c r="C31" s="2"/>
      <c r="D31" s="2"/>
      <c r="E31" s="2"/>
    </row>
    <row r="32" spans="2:12" customFormat="1" ht="16.2" thickBot="1" x14ac:dyDescent="0.35">
      <c r="B32" s="115" t="s">
        <v>11</v>
      </c>
      <c r="C32" s="116"/>
      <c r="D32" s="116"/>
      <c r="E32" s="116"/>
      <c r="F32" s="117"/>
    </row>
    <row r="33" spans="1:13" x14ac:dyDescent="0.3">
      <c r="A33"/>
      <c r="B33" s="136" t="s">
        <v>12</v>
      </c>
      <c r="C33" s="137"/>
      <c r="D33" s="138"/>
      <c r="E33" s="138"/>
      <c r="F33" s="139"/>
      <c r="G33"/>
      <c r="H33"/>
      <c r="I33"/>
      <c r="J33"/>
      <c r="K33"/>
      <c r="L33"/>
      <c r="M33"/>
    </row>
    <row r="34" spans="1:13" x14ac:dyDescent="0.3">
      <c r="A34"/>
      <c r="B34" s="120"/>
      <c r="C34" s="121"/>
      <c r="D34" s="122"/>
      <c r="E34" s="122"/>
      <c r="F34" s="123"/>
      <c r="G34"/>
      <c r="H34"/>
      <c r="I34"/>
      <c r="J34"/>
      <c r="K34"/>
      <c r="L34"/>
      <c r="M34"/>
    </row>
    <row r="35" spans="1:13" x14ac:dyDescent="0.3">
      <c r="A35"/>
      <c r="B35" s="120" t="s">
        <v>13</v>
      </c>
      <c r="C35" s="121"/>
      <c r="D35" s="122"/>
      <c r="E35" s="122"/>
      <c r="F35" s="123"/>
      <c r="G35"/>
      <c r="H35"/>
      <c r="I35"/>
      <c r="J35"/>
      <c r="K35"/>
      <c r="L35"/>
      <c r="M35"/>
    </row>
    <row r="36" spans="1:13" x14ac:dyDescent="0.3">
      <c r="A36"/>
      <c r="B36" s="120"/>
      <c r="C36" s="121"/>
      <c r="D36" s="122"/>
      <c r="E36" s="122"/>
      <c r="F36" s="123"/>
      <c r="G36"/>
      <c r="H36"/>
      <c r="I36"/>
      <c r="J36"/>
      <c r="K36"/>
      <c r="L36"/>
      <c r="M36"/>
    </row>
    <row r="37" spans="1:13" x14ac:dyDescent="0.3">
      <c r="A37"/>
      <c r="B37" s="120" t="s">
        <v>14</v>
      </c>
      <c r="C37" s="121"/>
      <c r="D37" s="122"/>
      <c r="E37" s="122"/>
      <c r="F37" s="123"/>
      <c r="G37"/>
      <c r="H37"/>
      <c r="I37"/>
      <c r="J37"/>
      <c r="K37"/>
      <c r="L37"/>
      <c r="M37"/>
    </row>
    <row r="38" spans="1:13" x14ac:dyDescent="0.3">
      <c r="A38"/>
      <c r="B38" s="120"/>
      <c r="C38" s="121"/>
      <c r="D38" s="122"/>
      <c r="E38" s="122"/>
      <c r="F38" s="123"/>
      <c r="G38"/>
      <c r="H38"/>
      <c r="I38"/>
      <c r="J38"/>
      <c r="K38"/>
      <c r="L38"/>
      <c r="M38"/>
    </row>
    <row r="39" spans="1:13" x14ac:dyDescent="0.3">
      <c r="A39"/>
      <c r="B39" s="120" t="s">
        <v>15</v>
      </c>
      <c r="C39" s="121"/>
      <c r="D39" s="122"/>
      <c r="E39" s="122"/>
      <c r="F39" s="123"/>
      <c r="G39"/>
      <c r="H39"/>
      <c r="I39"/>
      <c r="J39"/>
      <c r="K39"/>
      <c r="L39"/>
      <c r="M39"/>
    </row>
    <row r="40" spans="1:13" x14ac:dyDescent="0.3">
      <c r="A40"/>
      <c r="B40" s="120"/>
      <c r="C40" s="121"/>
      <c r="D40" s="122"/>
      <c r="E40" s="122"/>
      <c r="F40" s="123"/>
      <c r="G40"/>
      <c r="H40"/>
      <c r="I40"/>
      <c r="J40"/>
      <c r="K40"/>
      <c r="L40"/>
      <c r="M40"/>
    </row>
    <row r="41" spans="1:13" x14ac:dyDescent="0.3">
      <c r="A41"/>
      <c r="B41" s="120" t="s">
        <v>16</v>
      </c>
      <c r="C41" s="125"/>
      <c r="D41" s="126"/>
      <c r="E41" s="126"/>
      <c r="F41" s="127"/>
      <c r="G41"/>
      <c r="H41"/>
      <c r="I41"/>
      <c r="J41"/>
      <c r="K41"/>
      <c r="L41"/>
      <c r="M41"/>
    </row>
    <row r="42" spans="1:13" x14ac:dyDescent="0.3">
      <c r="A42"/>
      <c r="B42" s="120"/>
      <c r="C42" s="128"/>
      <c r="D42" s="129"/>
      <c r="E42" s="129"/>
      <c r="F42" s="130"/>
      <c r="G42"/>
      <c r="H42"/>
      <c r="I42"/>
      <c r="J42"/>
      <c r="K42"/>
      <c r="L42"/>
      <c r="M42"/>
    </row>
    <row r="43" spans="1:13" x14ac:dyDescent="0.3">
      <c r="A43"/>
      <c r="B43" s="120"/>
      <c r="C43" s="131"/>
      <c r="D43" s="132"/>
      <c r="E43" s="132"/>
      <c r="F43" s="130"/>
      <c r="G43"/>
      <c r="H43"/>
      <c r="I43"/>
      <c r="J43"/>
      <c r="K43"/>
      <c r="L43"/>
      <c r="M43"/>
    </row>
    <row r="44" spans="1:13" ht="15" thickBot="1" x14ac:dyDescent="0.35">
      <c r="A44"/>
      <c r="B44" s="124"/>
      <c r="C44" s="133"/>
      <c r="D44" s="134"/>
      <c r="E44" s="134"/>
      <c r="F44" s="135"/>
      <c r="G44"/>
      <c r="H44"/>
      <c r="I44"/>
      <c r="J44"/>
      <c r="K44"/>
      <c r="L44"/>
      <c r="M44"/>
    </row>
    <row r="45" spans="1:13" customFormat="1" x14ac:dyDescent="0.3"/>
    <row r="46" spans="1:13" customFormat="1" x14ac:dyDescent="0.3"/>
    <row r="47" spans="1:13" customFormat="1" x14ac:dyDescent="0.3"/>
    <row r="48" spans="1:13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</sheetData>
  <sheetProtection algorithmName="SHA-512" hashValue="ANqP6ZGwE4kLmVrEavhzB1KBMFdN+OEIiNLgyz4M3RJHoZhntMiMd1YpDAST9VZFkrpNMlbFuuavTeBaOfo3Jw==" saltValue="pGoQvC3L/0OnElHvI3iNiA==" spinCount="100000" sheet="1" objects="1" scenarios="1"/>
  <mergeCells count="21">
    <mergeCell ref="B39:B40"/>
    <mergeCell ref="C39:F40"/>
    <mergeCell ref="B41:B44"/>
    <mergeCell ref="C41:F44"/>
    <mergeCell ref="B33:B34"/>
    <mergeCell ref="C33:F34"/>
    <mergeCell ref="B35:B36"/>
    <mergeCell ref="C35:F36"/>
    <mergeCell ref="B37:B38"/>
    <mergeCell ref="C37:F38"/>
    <mergeCell ref="D2:F2"/>
    <mergeCell ref="B5:F5"/>
    <mergeCell ref="B8:F8"/>
    <mergeCell ref="B11:F11"/>
    <mergeCell ref="B14:F14"/>
    <mergeCell ref="H5:L5"/>
    <mergeCell ref="H8:L8"/>
    <mergeCell ref="H11:L11"/>
    <mergeCell ref="H14:L14"/>
    <mergeCell ref="B32:F32"/>
    <mergeCell ref="B20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519D-72CA-4DDC-8F05-210392362B6D}">
  <dimension ref="B1:L121"/>
  <sheetViews>
    <sheetView topLeftCell="B59" zoomScale="70" zoomScaleNormal="70" workbookViewId="0">
      <selection activeCell="D91" sqref="D91"/>
    </sheetView>
  </sheetViews>
  <sheetFormatPr defaultColWidth="8.77734375" defaultRowHeight="15.6" x14ac:dyDescent="0.3"/>
  <cols>
    <col min="1" max="1" width="5" style="29" customWidth="1"/>
    <col min="2" max="2" width="107.44140625" style="28" customWidth="1"/>
    <col min="3" max="3" width="26" style="28" customWidth="1"/>
    <col min="4" max="4" width="20.77734375" style="29" bestFit="1" customWidth="1"/>
    <col min="5" max="5" width="25.6640625" style="29" customWidth="1"/>
    <col min="6" max="6" width="12.44140625" style="29" bestFit="1" customWidth="1"/>
    <col min="7" max="7" width="15.6640625" style="29" customWidth="1"/>
    <col min="8" max="8" width="8.77734375" style="29"/>
    <col min="9" max="9" width="23.77734375" style="29" customWidth="1"/>
    <col min="10" max="10" width="19.77734375" style="29" customWidth="1"/>
    <col min="11" max="11" width="16.109375" style="29" customWidth="1"/>
    <col min="12" max="12" width="16" style="29" customWidth="1"/>
    <col min="13" max="256" width="8.77734375" style="29"/>
    <col min="257" max="257" width="5" style="29" customWidth="1"/>
    <col min="258" max="258" width="89.44140625" style="29" customWidth="1"/>
    <col min="259" max="259" width="16.77734375" style="29" bestFit="1" customWidth="1"/>
    <col min="260" max="260" width="20.77734375" style="29" bestFit="1" customWidth="1"/>
    <col min="261" max="261" width="11.44140625" style="29" bestFit="1" customWidth="1"/>
    <col min="262" max="262" width="12.44140625" style="29" bestFit="1" customWidth="1"/>
    <col min="263" max="263" width="15.6640625" style="29" customWidth="1"/>
    <col min="264" max="512" width="8.77734375" style="29"/>
    <col min="513" max="513" width="5" style="29" customWidth="1"/>
    <col min="514" max="514" width="89.44140625" style="29" customWidth="1"/>
    <col min="515" max="515" width="16.77734375" style="29" bestFit="1" customWidth="1"/>
    <col min="516" max="516" width="20.77734375" style="29" bestFit="1" customWidth="1"/>
    <col min="517" max="517" width="11.44140625" style="29" bestFit="1" customWidth="1"/>
    <col min="518" max="518" width="12.44140625" style="29" bestFit="1" customWidth="1"/>
    <col min="519" max="519" width="15.6640625" style="29" customWidth="1"/>
    <col min="520" max="768" width="8.77734375" style="29"/>
    <col min="769" max="769" width="5" style="29" customWidth="1"/>
    <col min="770" max="770" width="89.44140625" style="29" customWidth="1"/>
    <col min="771" max="771" width="16.77734375" style="29" bestFit="1" customWidth="1"/>
    <col min="772" max="772" width="20.77734375" style="29" bestFit="1" customWidth="1"/>
    <col min="773" max="773" width="11.44140625" style="29" bestFit="1" customWidth="1"/>
    <col min="774" max="774" width="12.44140625" style="29" bestFit="1" customWidth="1"/>
    <col min="775" max="775" width="15.6640625" style="29" customWidth="1"/>
    <col min="776" max="1024" width="8.77734375" style="29"/>
    <col min="1025" max="1025" width="5" style="29" customWidth="1"/>
    <col min="1026" max="1026" width="89.44140625" style="29" customWidth="1"/>
    <col min="1027" max="1027" width="16.77734375" style="29" bestFit="1" customWidth="1"/>
    <col min="1028" max="1028" width="20.77734375" style="29" bestFit="1" customWidth="1"/>
    <col min="1029" max="1029" width="11.44140625" style="29" bestFit="1" customWidth="1"/>
    <col min="1030" max="1030" width="12.44140625" style="29" bestFit="1" customWidth="1"/>
    <col min="1031" max="1031" width="15.6640625" style="29" customWidth="1"/>
    <col min="1032" max="1280" width="8.77734375" style="29"/>
    <col min="1281" max="1281" width="5" style="29" customWidth="1"/>
    <col min="1282" max="1282" width="89.44140625" style="29" customWidth="1"/>
    <col min="1283" max="1283" width="16.77734375" style="29" bestFit="1" customWidth="1"/>
    <col min="1284" max="1284" width="20.77734375" style="29" bestFit="1" customWidth="1"/>
    <col min="1285" max="1285" width="11.44140625" style="29" bestFit="1" customWidth="1"/>
    <col min="1286" max="1286" width="12.44140625" style="29" bestFit="1" customWidth="1"/>
    <col min="1287" max="1287" width="15.6640625" style="29" customWidth="1"/>
    <col min="1288" max="1536" width="8.77734375" style="29"/>
    <col min="1537" max="1537" width="5" style="29" customWidth="1"/>
    <col min="1538" max="1538" width="89.44140625" style="29" customWidth="1"/>
    <col min="1539" max="1539" width="16.77734375" style="29" bestFit="1" customWidth="1"/>
    <col min="1540" max="1540" width="20.77734375" style="29" bestFit="1" customWidth="1"/>
    <col min="1541" max="1541" width="11.44140625" style="29" bestFit="1" customWidth="1"/>
    <col min="1542" max="1542" width="12.44140625" style="29" bestFit="1" customWidth="1"/>
    <col min="1543" max="1543" width="15.6640625" style="29" customWidth="1"/>
    <col min="1544" max="1792" width="8.77734375" style="29"/>
    <col min="1793" max="1793" width="5" style="29" customWidth="1"/>
    <col min="1794" max="1794" width="89.44140625" style="29" customWidth="1"/>
    <col min="1795" max="1795" width="16.77734375" style="29" bestFit="1" customWidth="1"/>
    <col min="1796" max="1796" width="20.77734375" style="29" bestFit="1" customWidth="1"/>
    <col min="1797" max="1797" width="11.44140625" style="29" bestFit="1" customWidth="1"/>
    <col min="1798" max="1798" width="12.44140625" style="29" bestFit="1" customWidth="1"/>
    <col min="1799" max="1799" width="15.6640625" style="29" customWidth="1"/>
    <col min="1800" max="2048" width="8.77734375" style="29"/>
    <col min="2049" max="2049" width="5" style="29" customWidth="1"/>
    <col min="2050" max="2050" width="89.44140625" style="29" customWidth="1"/>
    <col min="2051" max="2051" width="16.77734375" style="29" bestFit="1" customWidth="1"/>
    <col min="2052" max="2052" width="20.77734375" style="29" bestFit="1" customWidth="1"/>
    <col min="2053" max="2053" width="11.44140625" style="29" bestFit="1" customWidth="1"/>
    <col min="2054" max="2054" width="12.44140625" style="29" bestFit="1" customWidth="1"/>
    <col min="2055" max="2055" width="15.6640625" style="29" customWidth="1"/>
    <col min="2056" max="2304" width="8.77734375" style="29"/>
    <col min="2305" max="2305" width="5" style="29" customWidth="1"/>
    <col min="2306" max="2306" width="89.44140625" style="29" customWidth="1"/>
    <col min="2307" max="2307" width="16.77734375" style="29" bestFit="1" customWidth="1"/>
    <col min="2308" max="2308" width="20.77734375" style="29" bestFit="1" customWidth="1"/>
    <col min="2309" max="2309" width="11.44140625" style="29" bestFit="1" customWidth="1"/>
    <col min="2310" max="2310" width="12.44140625" style="29" bestFit="1" customWidth="1"/>
    <col min="2311" max="2311" width="15.6640625" style="29" customWidth="1"/>
    <col min="2312" max="2560" width="8.77734375" style="29"/>
    <col min="2561" max="2561" width="5" style="29" customWidth="1"/>
    <col min="2562" max="2562" width="89.44140625" style="29" customWidth="1"/>
    <col min="2563" max="2563" width="16.77734375" style="29" bestFit="1" customWidth="1"/>
    <col min="2564" max="2564" width="20.77734375" style="29" bestFit="1" customWidth="1"/>
    <col min="2565" max="2565" width="11.44140625" style="29" bestFit="1" customWidth="1"/>
    <col min="2566" max="2566" width="12.44140625" style="29" bestFit="1" customWidth="1"/>
    <col min="2567" max="2567" width="15.6640625" style="29" customWidth="1"/>
    <col min="2568" max="2816" width="8.77734375" style="29"/>
    <col min="2817" max="2817" width="5" style="29" customWidth="1"/>
    <col min="2818" max="2818" width="89.44140625" style="29" customWidth="1"/>
    <col min="2819" max="2819" width="16.77734375" style="29" bestFit="1" customWidth="1"/>
    <col min="2820" max="2820" width="20.77734375" style="29" bestFit="1" customWidth="1"/>
    <col min="2821" max="2821" width="11.44140625" style="29" bestFit="1" customWidth="1"/>
    <col min="2822" max="2822" width="12.44140625" style="29" bestFit="1" customWidth="1"/>
    <col min="2823" max="2823" width="15.6640625" style="29" customWidth="1"/>
    <col min="2824" max="3072" width="8.77734375" style="29"/>
    <col min="3073" max="3073" width="5" style="29" customWidth="1"/>
    <col min="3074" max="3074" width="89.44140625" style="29" customWidth="1"/>
    <col min="3075" max="3075" width="16.77734375" style="29" bestFit="1" customWidth="1"/>
    <col min="3076" max="3076" width="20.77734375" style="29" bestFit="1" customWidth="1"/>
    <col min="3077" max="3077" width="11.44140625" style="29" bestFit="1" customWidth="1"/>
    <col min="3078" max="3078" width="12.44140625" style="29" bestFit="1" customWidth="1"/>
    <col min="3079" max="3079" width="15.6640625" style="29" customWidth="1"/>
    <col min="3080" max="3328" width="8.77734375" style="29"/>
    <col min="3329" max="3329" width="5" style="29" customWidth="1"/>
    <col min="3330" max="3330" width="89.44140625" style="29" customWidth="1"/>
    <col min="3331" max="3331" width="16.77734375" style="29" bestFit="1" customWidth="1"/>
    <col min="3332" max="3332" width="20.77734375" style="29" bestFit="1" customWidth="1"/>
    <col min="3333" max="3333" width="11.44140625" style="29" bestFit="1" customWidth="1"/>
    <col min="3334" max="3334" width="12.44140625" style="29" bestFit="1" customWidth="1"/>
    <col min="3335" max="3335" width="15.6640625" style="29" customWidth="1"/>
    <col min="3336" max="3584" width="8.77734375" style="29"/>
    <col min="3585" max="3585" width="5" style="29" customWidth="1"/>
    <col min="3586" max="3586" width="89.44140625" style="29" customWidth="1"/>
    <col min="3587" max="3587" width="16.77734375" style="29" bestFit="1" customWidth="1"/>
    <col min="3588" max="3588" width="20.77734375" style="29" bestFit="1" customWidth="1"/>
    <col min="3589" max="3589" width="11.44140625" style="29" bestFit="1" customWidth="1"/>
    <col min="3590" max="3590" width="12.44140625" style="29" bestFit="1" customWidth="1"/>
    <col min="3591" max="3591" width="15.6640625" style="29" customWidth="1"/>
    <col min="3592" max="3840" width="8.77734375" style="29"/>
    <col min="3841" max="3841" width="5" style="29" customWidth="1"/>
    <col min="3842" max="3842" width="89.44140625" style="29" customWidth="1"/>
    <col min="3843" max="3843" width="16.77734375" style="29" bestFit="1" customWidth="1"/>
    <col min="3844" max="3844" width="20.77734375" style="29" bestFit="1" customWidth="1"/>
    <col min="3845" max="3845" width="11.44140625" style="29" bestFit="1" customWidth="1"/>
    <col min="3846" max="3846" width="12.44140625" style="29" bestFit="1" customWidth="1"/>
    <col min="3847" max="3847" width="15.6640625" style="29" customWidth="1"/>
    <col min="3848" max="4096" width="8.77734375" style="29"/>
    <col min="4097" max="4097" width="5" style="29" customWidth="1"/>
    <col min="4098" max="4098" width="89.44140625" style="29" customWidth="1"/>
    <col min="4099" max="4099" width="16.77734375" style="29" bestFit="1" customWidth="1"/>
    <col min="4100" max="4100" width="20.77734375" style="29" bestFit="1" customWidth="1"/>
    <col min="4101" max="4101" width="11.44140625" style="29" bestFit="1" customWidth="1"/>
    <col min="4102" max="4102" width="12.44140625" style="29" bestFit="1" customWidth="1"/>
    <col min="4103" max="4103" width="15.6640625" style="29" customWidth="1"/>
    <col min="4104" max="4352" width="8.77734375" style="29"/>
    <col min="4353" max="4353" width="5" style="29" customWidth="1"/>
    <col min="4354" max="4354" width="89.44140625" style="29" customWidth="1"/>
    <col min="4355" max="4355" width="16.77734375" style="29" bestFit="1" customWidth="1"/>
    <col min="4356" max="4356" width="20.77734375" style="29" bestFit="1" customWidth="1"/>
    <col min="4357" max="4357" width="11.44140625" style="29" bestFit="1" customWidth="1"/>
    <col min="4358" max="4358" width="12.44140625" style="29" bestFit="1" customWidth="1"/>
    <col min="4359" max="4359" width="15.6640625" style="29" customWidth="1"/>
    <col min="4360" max="4608" width="8.77734375" style="29"/>
    <col min="4609" max="4609" width="5" style="29" customWidth="1"/>
    <col min="4610" max="4610" width="89.44140625" style="29" customWidth="1"/>
    <col min="4611" max="4611" width="16.77734375" style="29" bestFit="1" customWidth="1"/>
    <col min="4612" max="4612" width="20.77734375" style="29" bestFit="1" customWidth="1"/>
    <col min="4613" max="4613" width="11.44140625" style="29" bestFit="1" customWidth="1"/>
    <col min="4614" max="4614" width="12.44140625" style="29" bestFit="1" customWidth="1"/>
    <col min="4615" max="4615" width="15.6640625" style="29" customWidth="1"/>
    <col min="4616" max="4864" width="8.77734375" style="29"/>
    <col min="4865" max="4865" width="5" style="29" customWidth="1"/>
    <col min="4866" max="4866" width="89.44140625" style="29" customWidth="1"/>
    <col min="4867" max="4867" width="16.77734375" style="29" bestFit="1" customWidth="1"/>
    <col min="4868" max="4868" width="20.77734375" style="29" bestFit="1" customWidth="1"/>
    <col min="4869" max="4869" width="11.44140625" style="29" bestFit="1" customWidth="1"/>
    <col min="4870" max="4870" width="12.44140625" style="29" bestFit="1" customWidth="1"/>
    <col min="4871" max="4871" width="15.6640625" style="29" customWidth="1"/>
    <col min="4872" max="5120" width="8.77734375" style="29"/>
    <col min="5121" max="5121" width="5" style="29" customWidth="1"/>
    <col min="5122" max="5122" width="89.44140625" style="29" customWidth="1"/>
    <col min="5123" max="5123" width="16.77734375" style="29" bestFit="1" customWidth="1"/>
    <col min="5124" max="5124" width="20.77734375" style="29" bestFit="1" customWidth="1"/>
    <col min="5125" max="5125" width="11.44140625" style="29" bestFit="1" customWidth="1"/>
    <col min="5126" max="5126" width="12.44140625" style="29" bestFit="1" customWidth="1"/>
    <col min="5127" max="5127" width="15.6640625" style="29" customWidth="1"/>
    <col min="5128" max="5376" width="8.77734375" style="29"/>
    <col min="5377" max="5377" width="5" style="29" customWidth="1"/>
    <col min="5378" max="5378" width="89.44140625" style="29" customWidth="1"/>
    <col min="5379" max="5379" width="16.77734375" style="29" bestFit="1" customWidth="1"/>
    <col min="5380" max="5380" width="20.77734375" style="29" bestFit="1" customWidth="1"/>
    <col min="5381" max="5381" width="11.44140625" style="29" bestFit="1" customWidth="1"/>
    <col min="5382" max="5382" width="12.44140625" style="29" bestFit="1" customWidth="1"/>
    <col min="5383" max="5383" width="15.6640625" style="29" customWidth="1"/>
    <col min="5384" max="5632" width="8.77734375" style="29"/>
    <col min="5633" max="5633" width="5" style="29" customWidth="1"/>
    <col min="5634" max="5634" width="89.44140625" style="29" customWidth="1"/>
    <col min="5635" max="5635" width="16.77734375" style="29" bestFit="1" customWidth="1"/>
    <col min="5636" max="5636" width="20.77734375" style="29" bestFit="1" customWidth="1"/>
    <col min="5637" max="5637" width="11.44140625" style="29" bestFit="1" customWidth="1"/>
    <col min="5638" max="5638" width="12.44140625" style="29" bestFit="1" customWidth="1"/>
    <col min="5639" max="5639" width="15.6640625" style="29" customWidth="1"/>
    <col min="5640" max="5888" width="8.77734375" style="29"/>
    <col min="5889" max="5889" width="5" style="29" customWidth="1"/>
    <col min="5890" max="5890" width="89.44140625" style="29" customWidth="1"/>
    <col min="5891" max="5891" width="16.77734375" style="29" bestFit="1" customWidth="1"/>
    <col min="5892" max="5892" width="20.77734375" style="29" bestFit="1" customWidth="1"/>
    <col min="5893" max="5893" width="11.44140625" style="29" bestFit="1" customWidth="1"/>
    <col min="5894" max="5894" width="12.44140625" style="29" bestFit="1" customWidth="1"/>
    <col min="5895" max="5895" width="15.6640625" style="29" customWidth="1"/>
    <col min="5896" max="6144" width="8.77734375" style="29"/>
    <col min="6145" max="6145" width="5" style="29" customWidth="1"/>
    <col min="6146" max="6146" width="89.44140625" style="29" customWidth="1"/>
    <col min="6147" max="6147" width="16.77734375" style="29" bestFit="1" customWidth="1"/>
    <col min="6148" max="6148" width="20.77734375" style="29" bestFit="1" customWidth="1"/>
    <col min="6149" max="6149" width="11.44140625" style="29" bestFit="1" customWidth="1"/>
    <col min="6150" max="6150" width="12.44140625" style="29" bestFit="1" customWidth="1"/>
    <col min="6151" max="6151" width="15.6640625" style="29" customWidth="1"/>
    <col min="6152" max="6400" width="8.77734375" style="29"/>
    <col min="6401" max="6401" width="5" style="29" customWidth="1"/>
    <col min="6402" max="6402" width="89.44140625" style="29" customWidth="1"/>
    <col min="6403" max="6403" width="16.77734375" style="29" bestFit="1" customWidth="1"/>
    <col min="6404" max="6404" width="20.77734375" style="29" bestFit="1" customWidth="1"/>
    <col min="6405" max="6405" width="11.44140625" style="29" bestFit="1" customWidth="1"/>
    <col min="6406" max="6406" width="12.44140625" style="29" bestFit="1" customWidth="1"/>
    <col min="6407" max="6407" width="15.6640625" style="29" customWidth="1"/>
    <col min="6408" max="6656" width="8.77734375" style="29"/>
    <col min="6657" max="6657" width="5" style="29" customWidth="1"/>
    <col min="6658" max="6658" width="89.44140625" style="29" customWidth="1"/>
    <col min="6659" max="6659" width="16.77734375" style="29" bestFit="1" customWidth="1"/>
    <col min="6660" max="6660" width="20.77734375" style="29" bestFit="1" customWidth="1"/>
    <col min="6661" max="6661" width="11.44140625" style="29" bestFit="1" customWidth="1"/>
    <col min="6662" max="6662" width="12.44140625" style="29" bestFit="1" customWidth="1"/>
    <col min="6663" max="6663" width="15.6640625" style="29" customWidth="1"/>
    <col min="6664" max="6912" width="8.77734375" style="29"/>
    <col min="6913" max="6913" width="5" style="29" customWidth="1"/>
    <col min="6914" max="6914" width="89.44140625" style="29" customWidth="1"/>
    <col min="6915" max="6915" width="16.77734375" style="29" bestFit="1" customWidth="1"/>
    <col min="6916" max="6916" width="20.77734375" style="29" bestFit="1" customWidth="1"/>
    <col min="6917" max="6917" width="11.44140625" style="29" bestFit="1" customWidth="1"/>
    <col min="6918" max="6918" width="12.44140625" style="29" bestFit="1" customWidth="1"/>
    <col min="6919" max="6919" width="15.6640625" style="29" customWidth="1"/>
    <col min="6920" max="7168" width="8.77734375" style="29"/>
    <col min="7169" max="7169" width="5" style="29" customWidth="1"/>
    <col min="7170" max="7170" width="89.44140625" style="29" customWidth="1"/>
    <col min="7171" max="7171" width="16.77734375" style="29" bestFit="1" customWidth="1"/>
    <col min="7172" max="7172" width="20.77734375" style="29" bestFit="1" customWidth="1"/>
    <col min="7173" max="7173" width="11.44140625" style="29" bestFit="1" customWidth="1"/>
    <col min="7174" max="7174" width="12.44140625" style="29" bestFit="1" customWidth="1"/>
    <col min="7175" max="7175" width="15.6640625" style="29" customWidth="1"/>
    <col min="7176" max="7424" width="8.77734375" style="29"/>
    <col min="7425" max="7425" width="5" style="29" customWidth="1"/>
    <col min="7426" max="7426" width="89.44140625" style="29" customWidth="1"/>
    <col min="7427" max="7427" width="16.77734375" style="29" bestFit="1" customWidth="1"/>
    <col min="7428" max="7428" width="20.77734375" style="29" bestFit="1" customWidth="1"/>
    <col min="7429" max="7429" width="11.44140625" style="29" bestFit="1" customWidth="1"/>
    <col min="7430" max="7430" width="12.44140625" style="29" bestFit="1" customWidth="1"/>
    <col min="7431" max="7431" width="15.6640625" style="29" customWidth="1"/>
    <col min="7432" max="7680" width="8.77734375" style="29"/>
    <col min="7681" max="7681" width="5" style="29" customWidth="1"/>
    <col min="7682" max="7682" width="89.44140625" style="29" customWidth="1"/>
    <col min="7683" max="7683" width="16.77734375" style="29" bestFit="1" customWidth="1"/>
    <col min="7684" max="7684" width="20.77734375" style="29" bestFit="1" customWidth="1"/>
    <col min="7685" max="7685" width="11.44140625" style="29" bestFit="1" customWidth="1"/>
    <col min="7686" max="7686" width="12.44140625" style="29" bestFit="1" customWidth="1"/>
    <col min="7687" max="7687" width="15.6640625" style="29" customWidth="1"/>
    <col min="7688" max="7936" width="8.77734375" style="29"/>
    <col min="7937" max="7937" width="5" style="29" customWidth="1"/>
    <col min="7938" max="7938" width="89.44140625" style="29" customWidth="1"/>
    <col min="7939" max="7939" width="16.77734375" style="29" bestFit="1" customWidth="1"/>
    <col min="7940" max="7940" width="20.77734375" style="29" bestFit="1" customWidth="1"/>
    <col min="7941" max="7941" width="11.44140625" style="29" bestFit="1" customWidth="1"/>
    <col min="7942" max="7942" width="12.44140625" style="29" bestFit="1" customWidth="1"/>
    <col min="7943" max="7943" width="15.6640625" style="29" customWidth="1"/>
    <col min="7944" max="8192" width="8.77734375" style="29"/>
    <col min="8193" max="8193" width="5" style="29" customWidth="1"/>
    <col min="8194" max="8194" width="89.44140625" style="29" customWidth="1"/>
    <col min="8195" max="8195" width="16.77734375" style="29" bestFit="1" customWidth="1"/>
    <col min="8196" max="8196" width="20.77734375" style="29" bestFit="1" customWidth="1"/>
    <col min="8197" max="8197" width="11.44140625" style="29" bestFit="1" customWidth="1"/>
    <col min="8198" max="8198" width="12.44140625" style="29" bestFit="1" customWidth="1"/>
    <col min="8199" max="8199" width="15.6640625" style="29" customWidth="1"/>
    <col min="8200" max="8448" width="8.77734375" style="29"/>
    <col min="8449" max="8449" width="5" style="29" customWidth="1"/>
    <col min="8450" max="8450" width="89.44140625" style="29" customWidth="1"/>
    <col min="8451" max="8451" width="16.77734375" style="29" bestFit="1" customWidth="1"/>
    <col min="8452" max="8452" width="20.77734375" style="29" bestFit="1" customWidth="1"/>
    <col min="8453" max="8453" width="11.44140625" style="29" bestFit="1" customWidth="1"/>
    <col min="8454" max="8454" width="12.44140625" style="29" bestFit="1" customWidth="1"/>
    <col min="8455" max="8455" width="15.6640625" style="29" customWidth="1"/>
    <col min="8456" max="8704" width="8.77734375" style="29"/>
    <col min="8705" max="8705" width="5" style="29" customWidth="1"/>
    <col min="8706" max="8706" width="89.44140625" style="29" customWidth="1"/>
    <col min="8707" max="8707" width="16.77734375" style="29" bestFit="1" customWidth="1"/>
    <col min="8708" max="8708" width="20.77734375" style="29" bestFit="1" customWidth="1"/>
    <col min="8709" max="8709" width="11.44140625" style="29" bestFit="1" customWidth="1"/>
    <col min="8710" max="8710" width="12.44140625" style="29" bestFit="1" customWidth="1"/>
    <col min="8711" max="8711" width="15.6640625" style="29" customWidth="1"/>
    <col min="8712" max="8960" width="8.77734375" style="29"/>
    <col min="8961" max="8961" width="5" style="29" customWidth="1"/>
    <col min="8962" max="8962" width="89.44140625" style="29" customWidth="1"/>
    <col min="8963" max="8963" width="16.77734375" style="29" bestFit="1" customWidth="1"/>
    <col min="8964" max="8964" width="20.77734375" style="29" bestFit="1" customWidth="1"/>
    <col min="8965" max="8965" width="11.44140625" style="29" bestFit="1" customWidth="1"/>
    <col min="8966" max="8966" width="12.44140625" style="29" bestFit="1" customWidth="1"/>
    <col min="8967" max="8967" width="15.6640625" style="29" customWidth="1"/>
    <col min="8968" max="9216" width="8.77734375" style="29"/>
    <col min="9217" max="9217" width="5" style="29" customWidth="1"/>
    <col min="9218" max="9218" width="89.44140625" style="29" customWidth="1"/>
    <col min="9219" max="9219" width="16.77734375" style="29" bestFit="1" customWidth="1"/>
    <col min="9220" max="9220" width="20.77734375" style="29" bestFit="1" customWidth="1"/>
    <col min="9221" max="9221" width="11.44140625" style="29" bestFit="1" customWidth="1"/>
    <col min="9222" max="9222" width="12.44140625" style="29" bestFit="1" customWidth="1"/>
    <col min="9223" max="9223" width="15.6640625" style="29" customWidth="1"/>
    <col min="9224" max="9472" width="8.77734375" style="29"/>
    <col min="9473" max="9473" width="5" style="29" customWidth="1"/>
    <col min="9474" max="9474" width="89.44140625" style="29" customWidth="1"/>
    <col min="9475" max="9475" width="16.77734375" style="29" bestFit="1" customWidth="1"/>
    <col min="9476" max="9476" width="20.77734375" style="29" bestFit="1" customWidth="1"/>
    <col min="9477" max="9477" width="11.44140625" style="29" bestFit="1" customWidth="1"/>
    <col min="9478" max="9478" width="12.44140625" style="29" bestFit="1" customWidth="1"/>
    <col min="9479" max="9479" width="15.6640625" style="29" customWidth="1"/>
    <col min="9480" max="9728" width="8.77734375" style="29"/>
    <col min="9729" max="9729" width="5" style="29" customWidth="1"/>
    <col min="9730" max="9730" width="89.44140625" style="29" customWidth="1"/>
    <col min="9731" max="9731" width="16.77734375" style="29" bestFit="1" customWidth="1"/>
    <col min="9732" max="9732" width="20.77734375" style="29" bestFit="1" customWidth="1"/>
    <col min="9733" max="9733" width="11.44140625" style="29" bestFit="1" customWidth="1"/>
    <col min="9734" max="9734" width="12.44140625" style="29" bestFit="1" customWidth="1"/>
    <col min="9735" max="9735" width="15.6640625" style="29" customWidth="1"/>
    <col min="9736" max="9984" width="8.77734375" style="29"/>
    <col min="9985" max="9985" width="5" style="29" customWidth="1"/>
    <col min="9986" max="9986" width="89.44140625" style="29" customWidth="1"/>
    <col min="9987" max="9987" width="16.77734375" style="29" bestFit="1" customWidth="1"/>
    <col min="9988" max="9988" width="20.77734375" style="29" bestFit="1" customWidth="1"/>
    <col min="9989" max="9989" width="11.44140625" style="29" bestFit="1" customWidth="1"/>
    <col min="9990" max="9990" width="12.44140625" style="29" bestFit="1" customWidth="1"/>
    <col min="9991" max="9991" width="15.6640625" style="29" customWidth="1"/>
    <col min="9992" max="10240" width="8.77734375" style="29"/>
    <col min="10241" max="10241" width="5" style="29" customWidth="1"/>
    <col min="10242" max="10242" width="89.44140625" style="29" customWidth="1"/>
    <col min="10243" max="10243" width="16.77734375" style="29" bestFit="1" customWidth="1"/>
    <col min="10244" max="10244" width="20.77734375" style="29" bestFit="1" customWidth="1"/>
    <col min="10245" max="10245" width="11.44140625" style="29" bestFit="1" customWidth="1"/>
    <col min="10246" max="10246" width="12.44140625" style="29" bestFit="1" customWidth="1"/>
    <col min="10247" max="10247" width="15.6640625" style="29" customWidth="1"/>
    <col min="10248" max="10496" width="8.77734375" style="29"/>
    <col min="10497" max="10497" width="5" style="29" customWidth="1"/>
    <col min="10498" max="10498" width="89.44140625" style="29" customWidth="1"/>
    <col min="10499" max="10499" width="16.77734375" style="29" bestFit="1" customWidth="1"/>
    <col min="10500" max="10500" width="20.77734375" style="29" bestFit="1" customWidth="1"/>
    <col min="10501" max="10501" width="11.44140625" style="29" bestFit="1" customWidth="1"/>
    <col min="10502" max="10502" width="12.44140625" style="29" bestFit="1" customWidth="1"/>
    <col min="10503" max="10503" width="15.6640625" style="29" customWidth="1"/>
    <col min="10504" max="10752" width="8.77734375" style="29"/>
    <col min="10753" max="10753" width="5" style="29" customWidth="1"/>
    <col min="10754" max="10754" width="89.44140625" style="29" customWidth="1"/>
    <col min="10755" max="10755" width="16.77734375" style="29" bestFit="1" customWidth="1"/>
    <col min="10756" max="10756" width="20.77734375" style="29" bestFit="1" customWidth="1"/>
    <col min="10757" max="10757" width="11.44140625" style="29" bestFit="1" customWidth="1"/>
    <col min="10758" max="10758" width="12.44140625" style="29" bestFit="1" customWidth="1"/>
    <col min="10759" max="10759" width="15.6640625" style="29" customWidth="1"/>
    <col min="10760" max="11008" width="8.77734375" style="29"/>
    <col min="11009" max="11009" width="5" style="29" customWidth="1"/>
    <col min="11010" max="11010" width="89.44140625" style="29" customWidth="1"/>
    <col min="11011" max="11011" width="16.77734375" style="29" bestFit="1" customWidth="1"/>
    <col min="11012" max="11012" width="20.77734375" style="29" bestFit="1" customWidth="1"/>
    <col min="11013" max="11013" width="11.44140625" style="29" bestFit="1" customWidth="1"/>
    <col min="11014" max="11014" width="12.44140625" style="29" bestFit="1" customWidth="1"/>
    <col min="11015" max="11015" width="15.6640625" style="29" customWidth="1"/>
    <col min="11016" max="11264" width="8.77734375" style="29"/>
    <col min="11265" max="11265" width="5" style="29" customWidth="1"/>
    <col min="11266" max="11266" width="89.44140625" style="29" customWidth="1"/>
    <col min="11267" max="11267" width="16.77734375" style="29" bestFit="1" customWidth="1"/>
    <col min="11268" max="11268" width="20.77734375" style="29" bestFit="1" customWidth="1"/>
    <col min="11269" max="11269" width="11.44140625" style="29" bestFit="1" customWidth="1"/>
    <col min="11270" max="11270" width="12.44140625" style="29" bestFit="1" customWidth="1"/>
    <col min="11271" max="11271" width="15.6640625" style="29" customWidth="1"/>
    <col min="11272" max="11520" width="8.77734375" style="29"/>
    <col min="11521" max="11521" width="5" style="29" customWidth="1"/>
    <col min="11522" max="11522" width="89.44140625" style="29" customWidth="1"/>
    <col min="11523" max="11523" width="16.77734375" style="29" bestFit="1" customWidth="1"/>
    <col min="11524" max="11524" width="20.77734375" style="29" bestFit="1" customWidth="1"/>
    <col min="11525" max="11525" width="11.44140625" style="29" bestFit="1" customWidth="1"/>
    <col min="11526" max="11526" width="12.44140625" style="29" bestFit="1" customWidth="1"/>
    <col min="11527" max="11527" width="15.6640625" style="29" customWidth="1"/>
    <col min="11528" max="11776" width="8.77734375" style="29"/>
    <col min="11777" max="11777" width="5" style="29" customWidth="1"/>
    <col min="11778" max="11778" width="89.44140625" style="29" customWidth="1"/>
    <col min="11779" max="11779" width="16.77734375" style="29" bestFit="1" customWidth="1"/>
    <col min="11780" max="11780" width="20.77734375" style="29" bestFit="1" customWidth="1"/>
    <col min="11781" max="11781" width="11.44140625" style="29" bestFit="1" customWidth="1"/>
    <col min="11782" max="11782" width="12.44140625" style="29" bestFit="1" customWidth="1"/>
    <col min="11783" max="11783" width="15.6640625" style="29" customWidth="1"/>
    <col min="11784" max="12032" width="8.77734375" style="29"/>
    <col min="12033" max="12033" width="5" style="29" customWidth="1"/>
    <col min="12034" max="12034" width="89.44140625" style="29" customWidth="1"/>
    <col min="12035" max="12035" width="16.77734375" style="29" bestFit="1" customWidth="1"/>
    <col min="12036" max="12036" width="20.77734375" style="29" bestFit="1" customWidth="1"/>
    <col min="12037" max="12037" width="11.44140625" style="29" bestFit="1" customWidth="1"/>
    <col min="12038" max="12038" width="12.44140625" style="29" bestFit="1" customWidth="1"/>
    <col min="12039" max="12039" width="15.6640625" style="29" customWidth="1"/>
    <col min="12040" max="12288" width="8.77734375" style="29"/>
    <col min="12289" max="12289" width="5" style="29" customWidth="1"/>
    <col min="12290" max="12290" width="89.44140625" style="29" customWidth="1"/>
    <col min="12291" max="12291" width="16.77734375" style="29" bestFit="1" customWidth="1"/>
    <col min="12292" max="12292" width="20.77734375" style="29" bestFit="1" customWidth="1"/>
    <col min="12293" max="12293" width="11.44140625" style="29" bestFit="1" customWidth="1"/>
    <col min="12294" max="12294" width="12.44140625" style="29" bestFit="1" customWidth="1"/>
    <col min="12295" max="12295" width="15.6640625" style="29" customWidth="1"/>
    <col min="12296" max="12544" width="8.77734375" style="29"/>
    <col min="12545" max="12545" width="5" style="29" customWidth="1"/>
    <col min="12546" max="12546" width="89.44140625" style="29" customWidth="1"/>
    <col min="12547" max="12547" width="16.77734375" style="29" bestFit="1" customWidth="1"/>
    <col min="12548" max="12548" width="20.77734375" style="29" bestFit="1" customWidth="1"/>
    <col min="12549" max="12549" width="11.44140625" style="29" bestFit="1" customWidth="1"/>
    <col min="12550" max="12550" width="12.44140625" style="29" bestFit="1" customWidth="1"/>
    <col min="12551" max="12551" width="15.6640625" style="29" customWidth="1"/>
    <col min="12552" max="12800" width="8.77734375" style="29"/>
    <col min="12801" max="12801" width="5" style="29" customWidth="1"/>
    <col min="12802" max="12802" width="89.44140625" style="29" customWidth="1"/>
    <col min="12803" max="12803" width="16.77734375" style="29" bestFit="1" customWidth="1"/>
    <col min="12804" max="12804" width="20.77734375" style="29" bestFit="1" customWidth="1"/>
    <col min="12805" max="12805" width="11.44140625" style="29" bestFit="1" customWidth="1"/>
    <col min="12806" max="12806" width="12.44140625" style="29" bestFit="1" customWidth="1"/>
    <col min="12807" max="12807" width="15.6640625" style="29" customWidth="1"/>
    <col min="12808" max="13056" width="8.77734375" style="29"/>
    <col min="13057" max="13057" width="5" style="29" customWidth="1"/>
    <col min="13058" max="13058" width="89.44140625" style="29" customWidth="1"/>
    <col min="13059" max="13059" width="16.77734375" style="29" bestFit="1" customWidth="1"/>
    <col min="13060" max="13060" width="20.77734375" style="29" bestFit="1" customWidth="1"/>
    <col min="13061" max="13061" width="11.44140625" style="29" bestFit="1" customWidth="1"/>
    <col min="13062" max="13062" width="12.44140625" style="29" bestFit="1" customWidth="1"/>
    <col min="13063" max="13063" width="15.6640625" style="29" customWidth="1"/>
    <col min="13064" max="13312" width="8.77734375" style="29"/>
    <col min="13313" max="13313" width="5" style="29" customWidth="1"/>
    <col min="13314" max="13314" width="89.44140625" style="29" customWidth="1"/>
    <col min="13315" max="13315" width="16.77734375" style="29" bestFit="1" customWidth="1"/>
    <col min="13316" max="13316" width="20.77734375" style="29" bestFit="1" customWidth="1"/>
    <col min="13317" max="13317" width="11.44140625" style="29" bestFit="1" customWidth="1"/>
    <col min="13318" max="13318" width="12.44140625" style="29" bestFit="1" customWidth="1"/>
    <col min="13319" max="13319" width="15.6640625" style="29" customWidth="1"/>
    <col min="13320" max="13568" width="8.77734375" style="29"/>
    <col min="13569" max="13569" width="5" style="29" customWidth="1"/>
    <col min="13570" max="13570" width="89.44140625" style="29" customWidth="1"/>
    <col min="13571" max="13571" width="16.77734375" style="29" bestFit="1" customWidth="1"/>
    <col min="13572" max="13572" width="20.77734375" style="29" bestFit="1" customWidth="1"/>
    <col min="13573" max="13573" width="11.44140625" style="29" bestFit="1" customWidth="1"/>
    <col min="13574" max="13574" width="12.44140625" style="29" bestFit="1" customWidth="1"/>
    <col min="13575" max="13575" width="15.6640625" style="29" customWidth="1"/>
    <col min="13576" max="13824" width="8.77734375" style="29"/>
    <col min="13825" max="13825" width="5" style="29" customWidth="1"/>
    <col min="13826" max="13826" width="89.44140625" style="29" customWidth="1"/>
    <col min="13827" max="13827" width="16.77734375" style="29" bestFit="1" customWidth="1"/>
    <col min="13828" max="13828" width="20.77734375" style="29" bestFit="1" customWidth="1"/>
    <col min="13829" max="13829" width="11.44140625" style="29" bestFit="1" customWidth="1"/>
    <col min="13830" max="13830" width="12.44140625" style="29" bestFit="1" customWidth="1"/>
    <col min="13831" max="13831" width="15.6640625" style="29" customWidth="1"/>
    <col min="13832" max="14080" width="8.77734375" style="29"/>
    <col min="14081" max="14081" width="5" style="29" customWidth="1"/>
    <col min="14082" max="14082" width="89.44140625" style="29" customWidth="1"/>
    <col min="14083" max="14083" width="16.77734375" style="29" bestFit="1" customWidth="1"/>
    <col min="14084" max="14084" width="20.77734375" style="29" bestFit="1" customWidth="1"/>
    <col min="14085" max="14085" width="11.44140625" style="29" bestFit="1" customWidth="1"/>
    <col min="14086" max="14086" width="12.44140625" style="29" bestFit="1" customWidth="1"/>
    <col min="14087" max="14087" width="15.6640625" style="29" customWidth="1"/>
    <col min="14088" max="14336" width="8.77734375" style="29"/>
    <col min="14337" max="14337" width="5" style="29" customWidth="1"/>
    <col min="14338" max="14338" width="89.44140625" style="29" customWidth="1"/>
    <col min="14339" max="14339" width="16.77734375" style="29" bestFit="1" customWidth="1"/>
    <col min="14340" max="14340" width="20.77734375" style="29" bestFit="1" customWidth="1"/>
    <col min="14341" max="14341" width="11.44140625" style="29" bestFit="1" customWidth="1"/>
    <col min="14342" max="14342" width="12.44140625" style="29" bestFit="1" customWidth="1"/>
    <col min="14343" max="14343" width="15.6640625" style="29" customWidth="1"/>
    <col min="14344" max="14592" width="8.77734375" style="29"/>
    <col min="14593" max="14593" width="5" style="29" customWidth="1"/>
    <col min="14594" max="14594" width="89.44140625" style="29" customWidth="1"/>
    <col min="14595" max="14595" width="16.77734375" style="29" bestFit="1" customWidth="1"/>
    <col min="14596" max="14596" width="20.77734375" style="29" bestFit="1" customWidth="1"/>
    <col min="14597" max="14597" width="11.44140625" style="29" bestFit="1" customWidth="1"/>
    <col min="14598" max="14598" width="12.44140625" style="29" bestFit="1" customWidth="1"/>
    <col min="14599" max="14599" width="15.6640625" style="29" customWidth="1"/>
    <col min="14600" max="14848" width="8.77734375" style="29"/>
    <col min="14849" max="14849" width="5" style="29" customWidth="1"/>
    <col min="14850" max="14850" width="89.44140625" style="29" customWidth="1"/>
    <col min="14851" max="14851" width="16.77734375" style="29" bestFit="1" customWidth="1"/>
    <col min="14852" max="14852" width="20.77734375" style="29" bestFit="1" customWidth="1"/>
    <col min="14853" max="14853" width="11.44140625" style="29" bestFit="1" customWidth="1"/>
    <col min="14854" max="14854" width="12.44140625" style="29" bestFit="1" customWidth="1"/>
    <col min="14855" max="14855" width="15.6640625" style="29" customWidth="1"/>
    <col min="14856" max="15104" width="8.77734375" style="29"/>
    <col min="15105" max="15105" width="5" style="29" customWidth="1"/>
    <col min="15106" max="15106" width="89.44140625" style="29" customWidth="1"/>
    <col min="15107" max="15107" width="16.77734375" style="29" bestFit="1" customWidth="1"/>
    <col min="15108" max="15108" width="20.77734375" style="29" bestFit="1" customWidth="1"/>
    <col min="15109" max="15109" width="11.44140625" style="29" bestFit="1" customWidth="1"/>
    <col min="15110" max="15110" width="12.44140625" style="29" bestFit="1" customWidth="1"/>
    <col min="15111" max="15111" width="15.6640625" style="29" customWidth="1"/>
    <col min="15112" max="15360" width="8.77734375" style="29"/>
    <col min="15361" max="15361" width="5" style="29" customWidth="1"/>
    <col min="15362" max="15362" width="89.44140625" style="29" customWidth="1"/>
    <col min="15363" max="15363" width="16.77734375" style="29" bestFit="1" customWidth="1"/>
    <col min="15364" max="15364" width="20.77734375" style="29" bestFit="1" customWidth="1"/>
    <col min="15365" max="15365" width="11.44140625" style="29" bestFit="1" customWidth="1"/>
    <col min="15366" max="15366" width="12.44140625" style="29" bestFit="1" customWidth="1"/>
    <col min="15367" max="15367" width="15.6640625" style="29" customWidth="1"/>
    <col min="15368" max="15616" width="8.77734375" style="29"/>
    <col min="15617" max="15617" width="5" style="29" customWidth="1"/>
    <col min="15618" max="15618" width="89.44140625" style="29" customWidth="1"/>
    <col min="15619" max="15619" width="16.77734375" style="29" bestFit="1" customWidth="1"/>
    <col min="15620" max="15620" width="20.77734375" style="29" bestFit="1" customWidth="1"/>
    <col min="15621" max="15621" width="11.44140625" style="29" bestFit="1" customWidth="1"/>
    <col min="15622" max="15622" width="12.44140625" style="29" bestFit="1" customWidth="1"/>
    <col min="15623" max="15623" width="15.6640625" style="29" customWidth="1"/>
    <col min="15624" max="15872" width="8.77734375" style="29"/>
    <col min="15873" max="15873" width="5" style="29" customWidth="1"/>
    <col min="15874" max="15874" width="89.44140625" style="29" customWidth="1"/>
    <col min="15875" max="15875" width="16.77734375" style="29" bestFit="1" customWidth="1"/>
    <col min="15876" max="15876" width="20.77734375" style="29" bestFit="1" customWidth="1"/>
    <col min="15877" max="15877" width="11.44140625" style="29" bestFit="1" customWidth="1"/>
    <col min="15878" max="15878" width="12.44140625" style="29" bestFit="1" customWidth="1"/>
    <col min="15879" max="15879" width="15.6640625" style="29" customWidth="1"/>
    <col min="15880" max="16128" width="8.77734375" style="29"/>
    <col min="16129" max="16129" width="5" style="29" customWidth="1"/>
    <col min="16130" max="16130" width="89.44140625" style="29" customWidth="1"/>
    <col min="16131" max="16131" width="16.77734375" style="29" bestFit="1" customWidth="1"/>
    <col min="16132" max="16132" width="20.77734375" style="29" bestFit="1" customWidth="1"/>
    <col min="16133" max="16133" width="11.44140625" style="29" bestFit="1" customWidth="1"/>
    <col min="16134" max="16134" width="12.44140625" style="29" bestFit="1" customWidth="1"/>
    <col min="16135" max="16135" width="15.6640625" style="29" customWidth="1"/>
    <col min="16136" max="16384" width="8.77734375" style="29"/>
  </cols>
  <sheetData>
    <row r="1" spans="2:12" ht="16.2" thickBot="1" x14ac:dyDescent="0.35"/>
    <row r="2" spans="2:12" ht="34.200000000000003" thickBot="1" x14ac:dyDescent="0.7">
      <c r="B2" s="30" t="s">
        <v>99</v>
      </c>
      <c r="C2" s="31"/>
      <c r="D2" s="32" t="s">
        <v>17</v>
      </c>
    </row>
    <row r="3" spans="2:12" ht="16.2" thickBot="1" x14ac:dyDescent="0.35"/>
    <row r="4" spans="2:12" x14ac:dyDescent="0.3">
      <c r="B4" s="33" t="s">
        <v>107</v>
      </c>
      <c r="C4" s="34"/>
    </row>
    <row r="5" spans="2:12" x14ac:dyDescent="0.3">
      <c r="B5" s="35" t="s">
        <v>91</v>
      </c>
      <c r="C5" s="34"/>
    </row>
    <row r="6" spans="2:12" x14ac:dyDescent="0.3">
      <c r="B6" s="36" t="s">
        <v>94</v>
      </c>
      <c r="C6" s="37"/>
    </row>
    <row r="7" spans="2:12" x14ac:dyDescent="0.3">
      <c r="B7" s="38" t="s">
        <v>100</v>
      </c>
      <c r="C7" s="39"/>
    </row>
    <row r="8" spans="2:12" x14ac:dyDescent="0.3">
      <c r="B8" s="40" t="s">
        <v>92</v>
      </c>
      <c r="C8" s="41"/>
    </row>
    <row r="9" spans="2:12" ht="16.2" thickBot="1" x14ac:dyDescent="0.35">
      <c r="B9" s="42" t="s">
        <v>93</v>
      </c>
      <c r="C9" s="34"/>
    </row>
    <row r="10" spans="2:12" ht="16.2" thickBot="1" x14ac:dyDescent="0.35"/>
    <row r="11" spans="2:12" ht="63" thickBot="1" x14ac:dyDescent="0.35">
      <c r="B11" s="43" t="s">
        <v>18</v>
      </c>
      <c r="C11" s="44" t="s">
        <v>109</v>
      </c>
      <c r="D11" s="45" t="s">
        <v>89</v>
      </c>
      <c r="E11" s="45" t="s">
        <v>90</v>
      </c>
      <c r="F11" s="46" t="s">
        <v>19</v>
      </c>
      <c r="G11" s="47" t="s">
        <v>20</v>
      </c>
      <c r="I11" s="151" t="s">
        <v>105</v>
      </c>
      <c r="J11" s="152" t="s">
        <v>90</v>
      </c>
      <c r="K11" s="153" t="s">
        <v>19</v>
      </c>
      <c r="L11" s="153" t="s">
        <v>20</v>
      </c>
    </row>
    <row r="12" spans="2:12" ht="16.2" thickBot="1" x14ac:dyDescent="0.35">
      <c r="B12" s="142" t="s">
        <v>1</v>
      </c>
      <c r="C12" s="143"/>
      <c r="D12" s="143"/>
      <c r="E12" s="143"/>
      <c r="F12" s="143"/>
      <c r="G12" s="144"/>
      <c r="I12" s="157"/>
      <c r="J12" s="158"/>
      <c r="K12" s="158"/>
      <c r="L12" s="159"/>
    </row>
    <row r="13" spans="2:12" ht="16.2" thickBot="1" x14ac:dyDescent="0.35">
      <c r="B13" s="48" t="s">
        <v>102</v>
      </c>
      <c r="C13" s="49"/>
      <c r="D13" s="50"/>
      <c r="E13" s="14"/>
      <c r="F13" s="51"/>
      <c r="G13" s="50"/>
      <c r="I13" s="161"/>
      <c r="J13" s="165"/>
      <c r="K13" s="162"/>
      <c r="L13" s="160"/>
    </row>
    <row r="14" spans="2:12" ht="16.2" thickBot="1" x14ac:dyDescent="0.35">
      <c r="B14" s="52" t="s">
        <v>21</v>
      </c>
      <c r="C14" s="53">
        <v>6031040</v>
      </c>
      <c r="D14" s="21"/>
      <c r="E14" s="54">
        <f>$E$13</f>
        <v>0</v>
      </c>
      <c r="F14" s="55">
        <f>D14+(D14*E14)</f>
        <v>0</v>
      </c>
      <c r="G14" s="56">
        <f>F14</f>
        <v>0</v>
      </c>
      <c r="I14" s="19"/>
      <c r="J14" s="164">
        <f>J13</f>
        <v>0</v>
      </c>
      <c r="K14" s="57">
        <f>I14+(I14*J14)</f>
        <v>0</v>
      </c>
      <c r="L14" s="58">
        <f>K14</f>
        <v>0</v>
      </c>
    </row>
    <row r="15" spans="2:12" ht="16.2" thickBot="1" x14ac:dyDescent="0.35">
      <c r="B15" s="59" t="s">
        <v>22</v>
      </c>
      <c r="C15" s="60">
        <v>6077890</v>
      </c>
      <c r="D15" s="22"/>
      <c r="E15" s="54">
        <f t="shared" ref="E15:E23" si="0">$E$13</f>
        <v>0</v>
      </c>
      <c r="F15" s="55">
        <f t="shared" ref="F15:F23" si="1">D15+(D15*E15)</f>
        <v>0</v>
      </c>
      <c r="G15" s="56">
        <f t="shared" ref="G15:G23" si="2">F15</f>
        <v>0</v>
      </c>
      <c r="I15" s="19"/>
      <c r="J15" s="163">
        <f>J13</f>
        <v>0</v>
      </c>
      <c r="K15" s="57">
        <f t="shared" ref="K15:K23" si="3">I15+(I15*J15)</f>
        <v>0</v>
      </c>
      <c r="L15" s="58">
        <f t="shared" ref="L15:L23" si="4">K15</f>
        <v>0</v>
      </c>
    </row>
    <row r="16" spans="2:12" ht="16.2" thickBot="1" x14ac:dyDescent="0.35">
      <c r="B16" s="59" t="s">
        <v>23</v>
      </c>
      <c r="C16" s="60">
        <v>6093740</v>
      </c>
      <c r="D16" s="22"/>
      <c r="E16" s="54">
        <f t="shared" si="0"/>
        <v>0</v>
      </c>
      <c r="F16" s="55">
        <f t="shared" si="1"/>
        <v>0</v>
      </c>
      <c r="G16" s="56">
        <f t="shared" si="2"/>
        <v>0</v>
      </c>
      <c r="I16" s="19"/>
      <c r="J16" s="163">
        <f>J13</f>
        <v>0</v>
      </c>
      <c r="K16" s="57">
        <f t="shared" si="3"/>
        <v>0</v>
      </c>
      <c r="L16" s="58">
        <f t="shared" si="4"/>
        <v>0</v>
      </c>
    </row>
    <row r="17" spans="2:12" ht="16.2" thickBot="1" x14ac:dyDescent="0.35">
      <c r="B17" s="59" t="s">
        <v>24</v>
      </c>
      <c r="C17" s="60">
        <v>2545845</v>
      </c>
      <c r="D17" s="22"/>
      <c r="E17" s="54">
        <f t="shared" si="0"/>
        <v>0</v>
      </c>
      <c r="F17" s="55">
        <f t="shared" si="1"/>
        <v>0</v>
      </c>
      <c r="G17" s="56">
        <f t="shared" si="2"/>
        <v>0</v>
      </c>
      <c r="I17" s="19"/>
      <c r="J17" s="163">
        <f>J13</f>
        <v>0</v>
      </c>
      <c r="K17" s="57">
        <f t="shared" si="3"/>
        <v>0</v>
      </c>
      <c r="L17" s="58">
        <f t="shared" si="4"/>
        <v>0</v>
      </c>
    </row>
    <row r="18" spans="2:12" ht="31.8" thickBot="1" x14ac:dyDescent="0.35">
      <c r="B18" s="59" t="s">
        <v>25</v>
      </c>
      <c r="C18" s="60">
        <v>1482319</v>
      </c>
      <c r="D18" s="22"/>
      <c r="E18" s="54">
        <f t="shared" si="0"/>
        <v>0</v>
      </c>
      <c r="F18" s="55">
        <f t="shared" si="1"/>
        <v>0</v>
      </c>
      <c r="G18" s="56">
        <f t="shared" si="2"/>
        <v>0</v>
      </c>
      <c r="I18" s="19"/>
      <c r="J18" s="163">
        <f>J13</f>
        <v>0</v>
      </c>
      <c r="K18" s="57">
        <f t="shared" si="3"/>
        <v>0</v>
      </c>
      <c r="L18" s="58">
        <f t="shared" si="4"/>
        <v>0</v>
      </c>
    </row>
    <row r="19" spans="2:12" ht="16.2" thickBot="1" x14ac:dyDescent="0.35">
      <c r="B19" s="59" t="s">
        <v>26</v>
      </c>
      <c r="C19" s="60">
        <v>8728300</v>
      </c>
      <c r="D19" s="22"/>
      <c r="E19" s="54">
        <f t="shared" si="0"/>
        <v>0</v>
      </c>
      <c r="F19" s="55">
        <f t="shared" si="1"/>
        <v>0</v>
      </c>
      <c r="G19" s="56">
        <f t="shared" si="2"/>
        <v>0</v>
      </c>
      <c r="I19" s="19"/>
      <c r="J19" s="163">
        <f>J13</f>
        <v>0</v>
      </c>
      <c r="K19" s="57">
        <f t="shared" si="3"/>
        <v>0</v>
      </c>
      <c r="L19" s="58">
        <f t="shared" si="4"/>
        <v>0</v>
      </c>
    </row>
    <row r="20" spans="2:12" ht="16.2" thickBot="1" x14ac:dyDescent="0.35">
      <c r="B20" s="59" t="s">
        <v>27</v>
      </c>
      <c r="C20" s="60">
        <v>8582260</v>
      </c>
      <c r="D20" s="22"/>
      <c r="E20" s="54">
        <f t="shared" si="0"/>
        <v>0</v>
      </c>
      <c r="F20" s="55">
        <f t="shared" si="1"/>
        <v>0</v>
      </c>
      <c r="G20" s="56">
        <f t="shared" si="2"/>
        <v>0</v>
      </c>
      <c r="I20" s="19"/>
      <c r="J20" s="163">
        <f>J13</f>
        <v>0</v>
      </c>
      <c r="K20" s="57">
        <f t="shared" si="3"/>
        <v>0</v>
      </c>
      <c r="L20" s="58">
        <f t="shared" si="4"/>
        <v>0</v>
      </c>
    </row>
    <row r="21" spans="2:12" ht="16.2" thickBot="1" x14ac:dyDescent="0.35">
      <c r="B21" s="59" t="s">
        <v>28</v>
      </c>
      <c r="C21" s="60">
        <v>1877602</v>
      </c>
      <c r="D21" s="22"/>
      <c r="E21" s="54">
        <f t="shared" si="0"/>
        <v>0</v>
      </c>
      <c r="F21" s="55">
        <f t="shared" si="1"/>
        <v>0</v>
      </c>
      <c r="G21" s="56">
        <f t="shared" si="2"/>
        <v>0</v>
      </c>
      <c r="I21" s="19"/>
      <c r="J21" s="163">
        <f>J13</f>
        <v>0</v>
      </c>
      <c r="K21" s="57">
        <f t="shared" si="3"/>
        <v>0</v>
      </c>
      <c r="L21" s="58">
        <f t="shared" si="4"/>
        <v>0</v>
      </c>
    </row>
    <row r="22" spans="2:12" ht="16.2" thickBot="1" x14ac:dyDescent="0.35">
      <c r="B22" s="59" t="s">
        <v>29</v>
      </c>
      <c r="C22" s="60">
        <v>4242758100</v>
      </c>
      <c r="D22" s="22"/>
      <c r="E22" s="54">
        <f t="shared" si="0"/>
        <v>0</v>
      </c>
      <c r="F22" s="55">
        <f t="shared" si="1"/>
        <v>0</v>
      </c>
      <c r="G22" s="56">
        <f t="shared" si="2"/>
        <v>0</v>
      </c>
      <c r="I22" s="19"/>
      <c r="J22" s="163">
        <f>J13</f>
        <v>0</v>
      </c>
      <c r="K22" s="57">
        <f t="shared" si="3"/>
        <v>0</v>
      </c>
      <c r="L22" s="58">
        <f t="shared" si="4"/>
        <v>0</v>
      </c>
    </row>
    <row r="23" spans="2:12" ht="16.2" thickBot="1" x14ac:dyDescent="0.35">
      <c r="B23" s="59" t="s">
        <v>30</v>
      </c>
      <c r="C23" s="60" t="s">
        <v>108</v>
      </c>
      <c r="D23" s="22"/>
      <c r="E23" s="54">
        <f t="shared" si="0"/>
        <v>0</v>
      </c>
      <c r="F23" s="55">
        <f t="shared" si="1"/>
        <v>0</v>
      </c>
      <c r="G23" s="56">
        <f t="shared" si="2"/>
        <v>0</v>
      </c>
      <c r="I23" s="20"/>
      <c r="J23" s="163">
        <f>J13</f>
        <v>0</v>
      </c>
      <c r="K23" s="57">
        <f t="shared" si="3"/>
        <v>0</v>
      </c>
      <c r="L23" s="58">
        <f t="shared" si="4"/>
        <v>0</v>
      </c>
    </row>
    <row r="24" spans="2:12" ht="18.600000000000001" thickBot="1" x14ac:dyDescent="0.4">
      <c r="B24" s="61" t="s">
        <v>2</v>
      </c>
      <c r="C24" s="62"/>
      <c r="D24" s="63"/>
      <c r="E24" s="63"/>
      <c r="F24" s="64"/>
      <c r="G24" s="65">
        <f>SUM(G14:G23)</f>
        <v>0</v>
      </c>
      <c r="I24" s="66"/>
      <c r="J24" s="67"/>
      <c r="K24" s="67"/>
      <c r="L24" s="68">
        <f>SUM(L12:L23)</f>
        <v>0</v>
      </c>
    </row>
    <row r="25" spans="2:12" x14ac:dyDescent="0.3">
      <c r="B25" s="29"/>
      <c r="C25" s="29"/>
    </row>
    <row r="26" spans="2:12" x14ac:dyDescent="0.3">
      <c r="B26" s="69"/>
      <c r="C26" s="69"/>
      <c r="D26" s="70"/>
      <c r="E26" s="70"/>
      <c r="F26" s="70"/>
      <c r="G26" s="70"/>
    </row>
    <row r="27" spans="2:12" ht="16.2" thickBot="1" x14ac:dyDescent="0.35">
      <c r="B27" s="69"/>
      <c r="C27" s="69"/>
      <c r="D27" s="70"/>
      <c r="E27" s="70"/>
      <c r="F27" s="70"/>
      <c r="G27" s="70"/>
    </row>
    <row r="28" spans="2:12" ht="63" thickBot="1" x14ac:dyDescent="0.35">
      <c r="B28" s="43" t="s">
        <v>18</v>
      </c>
      <c r="C28" s="44" t="s">
        <v>109</v>
      </c>
      <c r="D28" s="45" t="s">
        <v>89</v>
      </c>
      <c r="E28" s="45" t="s">
        <v>90</v>
      </c>
      <c r="F28" s="46" t="s">
        <v>19</v>
      </c>
      <c r="G28" s="47" t="s">
        <v>20</v>
      </c>
      <c r="I28" s="151" t="s">
        <v>105</v>
      </c>
      <c r="J28" s="152" t="s">
        <v>90</v>
      </c>
      <c r="K28" s="153" t="s">
        <v>19</v>
      </c>
      <c r="L28" s="153" t="s">
        <v>20</v>
      </c>
    </row>
    <row r="29" spans="2:12" ht="16.2" thickBot="1" x14ac:dyDescent="0.35">
      <c r="B29" s="142" t="s">
        <v>3</v>
      </c>
      <c r="C29" s="143"/>
      <c r="D29" s="145"/>
      <c r="E29" s="145"/>
      <c r="F29" s="145"/>
      <c r="G29" s="146"/>
      <c r="I29" s="154"/>
      <c r="J29" s="155"/>
      <c r="K29" s="155"/>
      <c r="L29" s="156"/>
    </row>
    <row r="30" spans="2:12" ht="18.600000000000001" thickBot="1" x14ac:dyDescent="0.4">
      <c r="B30" s="71" t="s">
        <v>101</v>
      </c>
      <c r="C30" s="72"/>
      <c r="D30" s="50"/>
      <c r="E30" s="14"/>
      <c r="F30" s="51"/>
      <c r="G30" s="50"/>
      <c r="I30" s="148"/>
      <c r="J30" s="166"/>
      <c r="K30" s="149"/>
      <c r="L30" s="150"/>
    </row>
    <row r="31" spans="2:12" ht="16.2" thickBot="1" x14ac:dyDescent="0.35">
      <c r="B31" s="52" t="s">
        <v>31</v>
      </c>
      <c r="C31" s="73">
        <v>610035000</v>
      </c>
      <c r="D31" s="23"/>
      <c r="E31" s="74">
        <f>$E$30</f>
        <v>0</v>
      </c>
      <c r="F31" s="75">
        <f>D31+(D31*E31)</f>
        <v>0</v>
      </c>
      <c r="G31" s="56">
        <f>F31</f>
        <v>0</v>
      </c>
      <c r="I31" s="19"/>
      <c r="J31" s="74">
        <f>J30</f>
        <v>0</v>
      </c>
      <c r="K31" s="76">
        <f>I31+(I31*J31)</f>
        <v>0</v>
      </c>
      <c r="L31" s="77">
        <f>K31</f>
        <v>0</v>
      </c>
    </row>
    <row r="32" spans="2:12" ht="16.2" thickBot="1" x14ac:dyDescent="0.35">
      <c r="B32" s="59" t="s">
        <v>32</v>
      </c>
      <c r="C32" s="78">
        <v>601099000</v>
      </c>
      <c r="D32" s="24"/>
      <c r="E32" s="74">
        <f t="shared" ref="E32:E35" si="5">$E$30</f>
        <v>0</v>
      </c>
      <c r="F32" s="75">
        <f t="shared" ref="F32:F35" si="6">D32+(D32*E32)</f>
        <v>0</v>
      </c>
      <c r="G32" s="56">
        <f t="shared" ref="G32:G35" si="7">F32</f>
        <v>0</v>
      </c>
      <c r="I32" s="19">
        <v>0</v>
      </c>
      <c r="J32" s="74">
        <f>J30</f>
        <v>0</v>
      </c>
      <c r="K32" s="76">
        <f t="shared" ref="K32:K35" si="8">I32+(I32*J32)</f>
        <v>0</v>
      </c>
      <c r="L32" s="77">
        <f t="shared" ref="L32:L35" si="9">K32</f>
        <v>0</v>
      </c>
    </row>
    <row r="33" spans="2:12" ht="16.2" thickBot="1" x14ac:dyDescent="0.35">
      <c r="B33" s="59" t="s">
        <v>33</v>
      </c>
      <c r="C33" s="78">
        <v>606465000</v>
      </c>
      <c r="D33" s="24"/>
      <c r="E33" s="74">
        <f t="shared" si="5"/>
        <v>0</v>
      </c>
      <c r="F33" s="75">
        <f t="shared" si="6"/>
        <v>0</v>
      </c>
      <c r="G33" s="56">
        <f t="shared" si="7"/>
        <v>0</v>
      </c>
      <c r="I33" s="19">
        <v>0</v>
      </c>
      <c r="J33" s="74">
        <f>J30</f>
        <v>0</v>
      </c>
      <c r="K33" s="76">
        <f t="shared" si="8"/>
        <v>0</v>
      </c>
      <c r="L33" s="77">
        <f t="shared" si="9"/>
        <v>0</v>
      </c>
    </row>
    <row r="34" spans="2:12" ht="31.8" thickBot="1" x14ac:dyDescent="0.35">
      <c r="B34" s="59" t="s">
        <v>34</v>
      </c>
      <c r="C34" s="78">
        <v>600713500</v>
      </c>
      <c r="D34" s="24"/>
      <c r="E34" s="74">
        <f t="shared" si="5"/>
        <v>0</v>
      </c>
      <c r="F34" s="75">
        <f t="shared" si="6"/>
        <v>0</v>
      </c>
      <c r="G34" s="56">
        <f t="shared" si="7"/>
        <v>0</v>
      </c>
      <c r="I34" s="19">
        <v>0</v>
      </c>
      <c r="J34" s="74">
        <f>J30</f>
        <v>0</v>
      </c>
      <c r="K34" s="76">
        <f t="shared" si="8"/>
        <v>0</v>
      </c>
      <c r="L34" s="77">
        <f t="shared" si="9"/>
        <v>0</v>
      </c>
    </row>
    <row r="35" spans="2:12" ht="31.8" thickBot="1" x14ac:dyDescent="0.35">
      <c r="B35" s="79" t="s">
        <v>35</v>
      </c>
      <c r="C35" s="80">
        <v>602191500</v>
      </c>
      <c r="D35" s="25"/>
      <c r="E35" s="74">
        <f t="shared" si="5"/>
        <v>0</v>
      </c>
      <c r="F35" s="75">
        <f t="shared" si="6"/>
        <v>0</v>
      </c>
      <c r="G35" s="56">
        <f t="shared" si="7"/>
        <v>0</v>
      </c>
      <c r="I35" s="20">
        <v>0</v>
      </c>
      <c r="J35" s="74">
        <f>J30</f>
        <v>0</v>
      </c>
      <c r="K35" s="76">
        <f t="shared" si="8"/>
        <v>0</v>
      </c>
      <c r="L35" s="77">
        <f t="shared" si="9"/>
        <v>0</v>
      </c>
    </row>
    <row r="36" spans="2:12" ht="18.600000000000001" thickBot="1" x14ac:dyDescent="0.4">
      <c r="B36" s="61" t="s">
        <v>2</v>
      </c>
      <c r="C36" s="62"/>
      <c r="D36" s="63"/>
      <c r="E36" s="63"/>
      <c r="F36" s="63"/>
      <c r="G36" s="81">
        <f>SUM(G31:G35)</f>
        <v>0</v>
      </c>
      <c r="I36" s="82"/>
      <c r="J36" s="83"/>
      <c r="K36" s="83"/>
      <c r="L36" s="84">
        <f>SUM(L31:L35)</f>
        <v>0</v>
      </c>
    </row>
    <row r="37" spans="2:12" x14ac:dyDescent="0.3">
      <c r="B37" s="69"/>
      <c r="C37" s="69"/>
      <c r="D37" s="70"/>
      <c r="E37" s="70"/>
      <c r="F37" s="70"/>
      <c r="G37" s="70"/>
    </row>
    <row r="38" spans="2:12" ht="16.2" thickBot="1" x14ac:dyDescent="0.35">
      <c r="B38" s="69"/>
      <c r="C38" s="69"/>
      <c r="D38" s="70"/>
      <c r="E38" s="70"/>
      <c r="F38" s="70"/>
      <c r="G38" s="70"/>
    </row>
    <row r="39" spans="2:12" ht="63" thickBot="1" x14ac:dyDescent="0.35">
      <c r="B39" s="43" t="s">
        <v>18</v>
      </c>
      <c r="C39" s="44" t="s">
        <v>109</v>
      </c>
      <c r="D39" s="45" t="s">
        <v>89</v>
      </c>
      <c r="E39" s="45" t="s">
        <v>90</v>
      </c>
      <c r="F39" s="46" t="s">
        <v>19</v>
      </c>
      <c r="G39" s="47" t="s">
        <v>20</v>
      </c>
      <c r="I39" s="151" t="s">
        <v>105</v>
      </c>
      <c r="J39" s="152" t="s">
        <v>90</v>
      </c>
      <c r="K39" s="153" t="s">
        <v>19</v>
      </c>
      <c r="L39" s="153" t="s">
        <v>20</v>
      </c>
    </row>
    <row r="40" spans="2:12" ht="16.2" thickBot="1" x14ac:dyDescent="0.35">
      <c r="B40" s="142" t="s">
        <v>4</v>
      </c>
      <c r="C40" s="143"/>
      <c r="D40" s="145"/>
      <c r="E40" s="145"/>
      <c r="F40" s="145"/>
      <c r="G40" s="146"/>
      <c r="I40" s="154"/>
      <c r="J40" s="155"/>
      <c r="K40" s="155"/>
      <c r="L40" s="156"/>
    </row>
    <row r="41" spans="2:12" ht="18.600000000000001" thickBot="1" x14ac:dyDescent="0.4">
      <c r="B41" s="85" t="s">
        <v>103</v>
      </c>
      <c r="C41" s="86"/>
      <c r="D41" s="50"/>
      <c r="E41" s="14"/>
      <c r="F41" s="51"/>
      <c r="G41" s="50"/>
      <c r="I41" s="148"/>
      <c r="J41" s="165"/>
      <c r="K41" s="149"/>
      <c r="L41" s="150"/>
    </row>
    <row r="42" spans="2:12" ht="16.2" thickBot="1" x14ac:dyDescent="0.35">
      <c r="B42" s="87" t="s">
        <v>36</v>
      </c>
      <c r="C42" s="88" t="s">
        <v>110</v>
      </c>
      <c r="D42" s="26"/>
      <c r="E42" s="89">
        <f>$E$41</f>
        <v>0</v>
      </c>
      <c r="F42" s="90">
        <f>D42+(D42*E42)</f>
        <v>0</v>
      </c>
      <c r="G42" s="90">
        <f>F42</f>
        <v>0</v>
      </c>
      <c r="I42" s="167">
        <v>0</v>
      </c>
      <c r="J42" s="171">
        <f>J41</f>
        <v>0</v>
      </c>
      <c r="K42" s="169">
        <f>I42+(I42*J42)</f>
        <v>0</v>
      </c>
      <c r="L42" s="91">
        <f>K42</f>
        <v>0</v>
      </c>
    </row>
    <row r="43" spans="2:12" ht="16.2" thickBot="1" x14ac:dyDescent="0.35">
      <c r="B43" s="92" t="s">
        <v>37</v>
      </c>
      <c r="C43" s="60" t="s">
        <v>111</v>
      </c>
      <c r="D43" s="22"/>
      <c r="E43" s="89">
        <f t="shared" ref="E43:E69" si="10">$E$41</f>
        <v>0</v>
      </c>
      <c r="F43" s="90">
        <f t="shared" ref="F43:F69" si="11">D43+(D43*E43)</f>
        <v>0</v>
      </c>
      <c r="G43" s="90">
        <f t="shared" ref="G43:G69" si="12">F43</f>
        <v>0</v>
      </c>
      <c r="I43" s="167">
        <v>0</v>
      </c>
      <c r="J43" s="170">
        <f>J41</f>
        <v>0</v>
      </c>
      <c r="K43" s="169">
        <f t="shared" ref="K43:K69" si="13">I43+(I43*J43)</f>
        <v>0</v>
      </c>
      <c r="L43" s="91">
        <f t="shared" ref="L43:L69" si="14">K43</f>
        <v>0</v>
      </c>
    </row>
    <row r="44" spans="2:12" ht="16.2" thickBot="1" x14ac:dyDescent="0.35">
      <c r="B44" s="92" t="s">
        <v>38</v>
      </c>
      <c r="C44" s="60" t="s">
        <v>112</v>
      </c>
      <c r="D44" s="22"/>
      <c r="E44" s="89">
        <f t="shared" si="10"/>
        <v>0</v>
      </c>
      <c r="F44" s="90">
        <f t="shared" si="11"/>
        <v>0</v>
      </c>
      <c r="G44" s="90">
        <f t="shared" si="12"/>
        <v>0</v>
      </c>
      <c r="I44" s="167">
        <v>0</v>
      </c>
      <c r="J44" s="170">
        <f>J41</f>
        <v>0</v>
      </c>
      <c r="K44" s="169">
        <f t="shared" si="13"/>
        <v>0</v>
      </c>
      <c r="L44" s="91">
        <f t="shared" si="14"/>
        <v>0</v>
      </c>
    </row>
    <row r="45" spans="2:12" ht="16.2" thickBot="1" x14ac:dyDescent="0.35">
      <c r="B45" s="92" t="s">
        <v>39</v>
      </c>
      <c r="C45" s="60" t="s">
        <v>113</v>
      </c>
      <c r="D45" s="22"/>
      <c r="E45" s="89">
        <f t="shared" si="10"/>
        <v>0</v>
      </c>
      <c r="F45" s="90">
        <f t="shared" si="11"/>
        <v>0</v>
      </c>
      <c r="G45" s="90">
        <f t="shared" si="12"/>
        <v>0</v>
      </c>
      <c r="I45" s="167">
        <v>0</v>
      </c>
      <c r="J45" s="170">
        <f t="shared" ref="J45:J69" si="15">J42</f>
        <v>0</v>
      </c>
      <c r="K45" s="169">
        <f t="shared" si="13"/>
        <v>0</v>
      </c>
      <c r="L45" s="91">
        <f t="shared" si="14"/>
        <v>0</v>
      </c>
    </row>
    <row r="46" spans="2:12" ht="16.2" thickBot="1" x14ac:dyDescent="0.35">
      <c r="B46" s="92" t="s">
        <v>40</v>
      </c>
      <c r="C46" s="60" t="s">
        <v>114</v>
      </c>
      <c r="D46" s="22"/>
      <c r="E46" s="89">
        <f t="shared" si="10"/>
        <v>0</v>
      </c>
      <c r="F46" s="90">
        <f t="shared" si="11"/>
        <v>0</v>
      </c>
      <c r="G46" s="90">
        <f t="shared" si="12"/>
        <v>0</v>
      </c>
      <c r="I46" s="167">
        <v>0</v>
      </c>
      <c r="J46" s="170">
        <f t="shared" si="15"/>
        <v>0</v>
      </c>
      <c r="K46" s="169">
        <f t="shared" si="13"/>
        <v>0</v>
      </c>
      <c r="L46" s="91">
        <f t="shared" si="14"/>
        <v>0</v>
      </c>
    </row>
    <row r="47" spans="2:12" ht="16.2" thickBot="1" x14ac:dyDescent="0.35">
      <c r="B47" s="92" t="s">
        <v>41</v>
      </c>
      <c r="C47" s="60" t="s">
        <v>115</v>
      </c>
      <c r="D47" s="22"/>
      <c r="E47" s="89">
        <f t="shared" si="10"/>
        <v>0</v>
      </c>
      <c r="F47" s="90">
        <f t="shared" si="11"/>
        <v>0</v>
      </c>
      <c r="G47" s="90">
        <f t="shared" si="12"/>
        <v>0</v>
      </c>
      <c r="I47" s="167">
        <v>0</v>
      </c>
      <c r="J47" s="170">
        <f t="shared" si="15"/>
        <v>0</v>
      </c>
      <c r="K47" s="169">
        <f t="shared" si="13"/>
        <v>0</v>
      </c>
      <c r="L47" s="91">
        <f t="shared" si="14"/>
        <v>0</v>
      </c>
    </row>
    <row r="48" spans="2:12" ht="16.2" thickBot="1" x14ac:dyDescent="0.35">
      <c r="B48" s="92" t="s">
        <v>42</v>
      </c>
      <c r="C48" s="60" t="s">
        <v>116</v>
      </c>
      <c r="D48" s="22"/>
      <c r="E48" s="89">
        <f t="shared" si="10"/>
        <v>0</v>
      </c>
      <c r="F48" s="90">
        <f t="shared" si="11"/>
        <v>0</v>
      </c>
      <c r="G48" s="90">
        <f t="shared" si="12"/>
        <v>0</v>
      </c>
      <c r="I48" s="167">
        <v>0</v>
      </c>
      <c r="J48" s="170">
        <f t="shared" si="15"/>
        <v>0</v>
      </c>
      <c r="K48" s="169">
        <f t="shared" si="13"/>
        <v>0</v>
      </c>
      <c r="L48" s="91">
        <f t="shared" si="14"/>
        <v>0</v>
      </c>
    </row>
    <row r="49" spans="2:12" ht="16.2" thickBot="1" x14ac:dyDescent="0.35">
      <c r="B49" s="92" t="s">
        <v>43</v>
      </c>
      <c r="C49" s="60" t="s">
        <v>117</v>
      </c>
      <c r="D49" s="22"/>
      <c r="E49" s="89">
        <f t="shared" si="10"/>
        <v>0</v>
      </c>
      <c r="F49" s="90">
        <f t="shared" si="11"/>
        <v>0</v>
      </c>
      <c r="G49" s="90">
        <f t="shared" si="12"/>
        <v>0</v>
      </c>
      <c r="I49" s="167">
        <v>0</v>
      </c>
      <c r="J49" s="170">
        <f t="shared" si="15"/>
        <v>0</v>
      </c>
      <c r="K49" s="169">
        <f t="shared" si="13"/>
        <v>0</v>
      </c>
      <c r="L49" s="91">
        <f t="shared" si="14"/>
        <v>0</v>
      </c>
    </row>
    <row r="50" spans="2:12" ht="16.2" thickBot="1" x14ac:dyDescent="0.35">
      <c r="B50" s="92" t="s">
        <v>44</v>
      </c>
      <c r="C50" s="60" t="s">
        <v>118</v>
      </c>
      <c r="D50" s="22"/>
      <c r="E50" s="89">
        <f t="shared" si="10"/>
        <v>0</v>
      </c>
      <c r="F50" s="90">
        <f t="shared" si="11"/>
        <v>0</v>
      </c>
      <c r="G50" s="90">
        <f t="shared" si="12"/>
        <v>0</v>
      </c>
      <c r="I50" s="167">
        <v>0</v>
      </c>
      <c r="J50" s="170">
        <f t="shared" si="15"/>
        <v>0</v>
      </c>
      <c r="K50" s="169">
        <f t="shared" si="13"/>
        <v>0</v>
      </c>
      <c r="L50" s="91">
        <f t="shared" si="14"/>
        <v>0</v>
      </c>
    </row>
    <row r="51" spans="2:12" ht="16.2" thickBot="1" x14ac:dyDescent="0.35">
      <c r="B51" s="92" t="s">
        <v>45</v>
      </c>
      <c r="C51" s="60" t="s">
        <v>119</v>
      </c>
      <c r="D51" s="22"/>
      <c r="E51" s="89">
        <f t="shared" si="10"/>
        <v>0</v>
      </c>
      <c r="F51" s="90">
        <f t="shared" si="11"/>
        <v>0</v>
      </c>
      <c r="G51" s="90">
        <f t="shared" si="12"/>
        <v>0</v>
      </c>
      <c r="I51" s="167">
        <v>0</v>
      </c>
      <c r="J51" s="170">
        <f t="shared" si="15"/>
        <v>0</v>
      </c>
      <c r="K51" s="169">
        <f t="shared" si="13"/>
        <v>0</v>
      </c>
      <c r="L51" s="91">
        <f t="shared" si="14"/>
        <v>0</v>
      </c>
    </row>
    <row r="52" spans="2:12" ht="16.2" thickBot="1" x14ac:dyDescent="0.35">
      <c r="B52" s="92" t="s">
        <v>46</v>
      </c>
      <c r="C52" s="60" t="s">
        <v>120</v>
      </c>
      <c r="D52" s="22"/>
      <c r="E52" s="89">
        <f t="shared" si="10"/>
        <v>0</v>
      </c>
      <c r="F52" s="90">
        <f t="shared" si="11"/>
        <v>0</v>
      </c>
      <c r="G52" s="90">
        <f t="shared" si="12"/>
        <v>0</v>
      </c>
      <c r="I52" s="167">
        <v>0</v>
      </c>
      <c r="J52" s="170">
        <f t="shared" si="15"/>
        <v>0</v>
      </c>
      <c r="K52" s="169">
        <f t="shared" si="13"/>
        <v>0</v>
      </c>
      <c r="L52" s="91">
        <f t="shared" si="14"/>
        <v>0</v>
      </c>
    </row>
    <row r="53" spans="2:12" ht="16.2" thickBot="1" x14ac:dyDescent="0.35">
      <c r="B53" s="92" t="s">
        <v>47</v>
      </c>
      <c r="C53" s="60" t="s">
        <v>121</v>
      </c>
      <c r="D53" s="22"/>
      <c r="E53" s="89">
        <f t="shared" si="10"/>
        <v>0</v>
      </c>
      <c r="F53" s="90">
        <f t="shared" si="11"/>
        <v>0</v>
      </c>
      <c r="G53" s="90">
        <f t="shared" si="12"/>
        <v>0</v>
      </c>
      <c r="I53" s="167">
        <v>0</v>
      </c>
      <c r="J53" s="170">
        <f t="shared" si="15"/>
        <v>0</v>
      </c>
      <c r="K53" s="169">
        <f t="shared" si="13"/>
        <v>0</v>
      </c>
      <c r="L53" s="91">
        <f t="shared" si="14"/>
        <v>0</v>
      </c>
    </row>
    <row r="54" spans="2:12" ht="16.2" thickBot="1" x14ac:dyDescent="0.35">
      <c r="B54" s="92" t="s">
        <v>48</v>
      </c>
      <c r="C54" s="60" t="s">
        <v>122</v>
      </c>
      <c r="D54" s="22"/>
      <c r="E54" s="89">
        <f t="shared" si="10"/>
        <v>0</v>
      </c>
      <c r="F54" s="90">
        <f t="shared" si="11"/>
        <v>0</v>
      </c>
      <c r="G54" s="90">
        <f t="shared" si="12"/>
        <v>0</v>
      </c>
      <c r="I54" s="167">
        <v>0</v>
      </c>
      <c r="J54" s="170">
        <f t="shared" si="15"/>
        <v>0</v>
      </c>
      <c r="K54" s="169">
        <f t="shared" si="13"/>
        <v>0</v>
      </c>
      <c r="L54" s="91">
        <f t="shared" si="14"/>
        <v>0</v>
      </c>
    </row>
    <row r="55" spans="2:12" ht="16.2" thickBot="1" x14ac:dyDescent="0.35">
      <c r="B55" s="92" t="s">
        <v>49</v>
      </c>
      <c r="C55" s="60" t="s">
        <v>123</v>
      </c>
      <c r="D55" s="22"/>
      <c r="E55" s="89">
        <f t="shared" si="10"/>
        <v>0</v>
      </c>
      <c r="F55" s="90">
        <f t="shared" si="11"/>
        <v>0</v>
      </c>
      <c r="G55" s="90">
        <f t="shared" si="12"/>
        <v>0</v>
      </c>
      <c r="I55" s="167">
        <v>0</v>
      </c>
      <c r="J55" s="170">
        <f t="shared" si="15"/>
        <v>0</v>
      </c>
      <c r="K55" s="169">
        <f t="shared" si="13"/>
        <v>0</v>
      </c>
      <c r="L55" s="91">
        <f t="shared" si="14"/>
        <v>0</v>
      </c>
    </row>
    <row r="56" spans="2:12" ht="16.2" thickBot="1" x14ac:dyDescent="0.35">
      <c r="B56" s="92" t="s">
        <v>50</v>
      </c>
      <c r="C56" s="60" t="s">
        <v>124</v>
      </c>
      <c r="D56" s="22"/>
      <c r="E56" s="89">
        <f t="shared" si="10"/>
        <v>0</v>
      </c>
      <c r="F56" s="90">
        <f t="shared" si="11"/>
        <v>0</v>
      </c>
      <c r="G56" s="90">
        <f t="shared" si="12"/>
        <v>0</v>
      </c>
      <c r="I56" s="167">
        <v>0</v>
      </c>
      <c r="J56" s="170">
        <f t="shared" si="15"/>
        <v>0</v>
      </c>
      <c r="K56" s="169">
        <f t="shared" si="13"/>
        <v>0</v>
      </c>
      <c r="L56" s="91">
        <f t="shared" si="14"/>
        <v>0</v>
      </c>
    </row>
    <row r="57" spans="2:12" ht="16.2" thickBot="1" x14ac:dyDescent="0.35">
      <c r="B57" s="92" t="s">
        <v>51</v>
      </c>
      <c r="C57" s="93">
        <v>9319400160100</v>
      </c>
      <c r="D57" s="22"/>
      <c r="E57" s="89">
        <f t="shared" si="10"/>
        <v>0</v>
      </c>
      <c r="F57" s="90">
        <f t="shared" si="11"/>
        <v>0</v>
      </c>
      <c r="G57" s="90">
        <f t="shared" si="12"/>
        <v>0</v>
      </c>
      <c r="I57" s="167">
        <v>0</v>
      </c>
      <c r="J57" s="170">
        <f t="shared" si="15"/>
        <v>0</v>
      </c>
      <c r="K57" s="169">
        <f t="shared" si="13"/>
        <v>0</v>
      </c>
      <c r="L57" s="91">
        <f t="shared" si="14"/>
        <v>0</v>
      </c>
    </row>
    <row r="58" spans="2:12" ht="16.2" thickBot="1" x14ac:dyDescent="0.35">
      <c r="B58" s="92" t="s">
        <v>52</v>
      </c>
      <c r="C58" s="60" t="s">
        <v>125</v>
      </c>
      <c r="D58" s="22"/>
      <c r="E58" s="89">
        <f t="shared" si="10"/>
        <v>0</v>
      </c>
      <c r="F58" s="90">
        <f t="shared" si="11"/>
        <v>0</v>
      </c>
      <c r="G58" s="90">
        <f t="shared" si="12"/>
        <v>0</v>
      </c>
      <c r="I58" s="167">
        <v>0</v>
      </c>
      <c r="J58" s="170">
        <f t="shared" si="15"/>
        <v>0</v>
      </c>
      <c r="K58" s="169">
        <f t="shared" si="13"/>
        <v>0</v>
      </c>
      <c r="L58" s="91">
        <f t="shared" si="14"/>
        <v>0</v>
      </c>
    </row>
    <row r="59" spans="2:12" ht="16.2" thickBot="1" x14ac:dyDescent="0.35">
      <c r="B59" s="92" t="s">
        <v>53</v>
      </c>
      <c r="C59" s="60" t="s">
        <v>126</v>
      </c>
      <c r="D59" s="22"/>
      <c r="E59" s="89">
        <f t="shared" si="10"/>
        <v>0</v>
      </c>
      <c r="F59" s="90">
        <f t="shared" si="11"/>
        <v>0</v>
      </c>
      <c r="G59" s="90">
        <f t="shared" si="12"/>
        <v>0</v>
      </c>
      <c r="I59" s="167">
        <v>0</v>
      </c>
      <c r="J59" s="170">
        <f t="shared" si="15"/>
        <v>0</v>
      </c>
      <c r="K59" s="169">
        <f t="shared" si="13"/>
        <v>0</v>
      </c>
      <c r="L59" s="91">
        <f t="shared" si="14"/>
        <v>0</v>
      </c>
    </row>
    <row r="60" spans="2:12" ht="16.2" thickBot="1" x14ac:dyDescent="0.35">
      <c r="B60" s="92" t="s">
        <v>54</v>
      </c>
      <c r="C60" s="60" t="s">
        <v>127</v>
      </c>
      <c r="D60" s="22"/>
      <c r="E60" s="89">
        <f t="shared" si="10"/>
        <v>0</v>
      </c>
      <c r="F60" s="90">
        <f t="shared" si="11"/>
        <v>0</v>
      </c>
      <c r="G60" s="90">
        <f t="shared" si="12"/>
        <v>0</v>
      </c>
      <c r="I60" s="167">
        <v>0</v>
      </c>
      <c r="J60" s="170">
        <f t="shared" si="15"/>
        <v>0</v>
      </c>
      <c r="K60" s="169">
        <f t="shared" si="13"/>
        <v>0</v>
      </c>
      <c r="L60" s="91">
        <f t="shared" si="14"/>
        <v>0</v>
      </c>
    </row>
    <row r="61" spans="2:12" ht="16.2" thickBot="1" x14ac:dyDescent="0.35">
      <c r="B61" s="92" t="s">
        <v>55</v>
      </c>
      <c r="C61" s="60" t="s">
        <v>128</v>
      </c>
      <c r="D61" s="22"/>
      <c r="E61" s="89">
        <f t="shared" si="10"/>
        <v>0</v>
      </c>
      <c r="F61" s="90">
        <f t="shared" si="11"/>
        <v>0</v>
      </c>
      <c r="G61" s="90">
        <f t="shared" si="12"/>
        <v>0</v>
      </c>
      <c r="I61" s="167">
        <v>0</v>
      </c>
      <c r="J61" s="170">
        <f t="shared" si="15"/>
        <v>0</v>
      </c>
      <c r="K61" s="169">
        <f t="shared" si="13"/>
        <v>0</v>
      </c>
      <c r="L61" s="91">
        <f t="shared" si="14"/>
        <v>0</v>
      </c>
    </row>
    <row r="62" spans="2:12" ht="16.2" thickBot="1" x14ac:dyDescent="0.35">
      <c r="B62" s="92" t="s">
        <v>56</v>
      </c>
      <c r="C62" s="60" t="s">
        <v>129</v>
      </c>
      <c r="D62" s="22"/>
      <c r="E62" s="89">
        <f t="shared" si="10"/>
        <v>0</v>
      </c>
      <c r="F62" s="90">
        <f t="shared" si="11"/>
        <v>0</v>
      </c>
      <c r="G62" s="90">
        <f t="shared" si="12"/>
        <v>0</v>
      </c>
      <c r="I62" s="167">
        <v>0</v>
      </c>
      <c r="J62" s="170">
        <f t="shared" si="15"/>
        <v>0</v>
      </c>
      <c r="K62" s="169">
        <f t="shared" si="13"/>
        <v>0</v>
      </c>
      <c r="L62" s="91">
        <f t="shared" si="14"/>
        <v>0</v>
      </c>
    </row>
    <row r="63" spans="2:12" ht="16.2" thickBot="1" x14ac:dyDescent="0.35">
      <c r="B63" s="92" t="s">
        <v>57</v>
      </c>
      <c r="C63" s="60" t="s">
        <v>130</v>
      </c>
      <c r="D63" s="22"/>
      <c r="E63" s="89">
        <f t="shared" si="10"/>
        <v>0</v>
      </c>
      <c r="F63" s="90">
        <f t="shared" si="11"/>
        <v>0</v>
      </c>
      <c r="G63" s="90">
        <f t="shared" si="12"/>
        <v>0</v>
      </c>
      <c r="I63" s="167">
        <v>0</v>
      </c>
      <c r="J63" s="170">
        <f t="shared" si="15"/>
        <v>0</v>
      </c>
      <c r="K63" s="169">
        <f t="shared" si="13"/>
        <v>0</v>
      </c>
      <c r="L63" s="91">
        <f t="shared" si="14"/>
        <v>0</v>
      </c>
    </row>
    <row r="64" spans="2:12" ht="16.2" thickBot="1" x14ac:dyDescent="0.35">
      <c r="B64" s="92" t="s">
        <v>58</v>
      </c>
      <c r="C64" s="60" t="s">
        <v>131</v>
      </c>
      <c r="D64" s="22"/>
      <c r="E64" s="89">
        <f t="shared" si="10"/>
        <v>0</v>
      </c>
      <c r="F64" s="90">
        <f t="shared" si="11"/>
        <v>0</v>
      </c>
      <c r="G64" s="90">
        <f t="shared" si="12"/>
        <v>0</v>
      </c>
      <c r="I64" s="167">
        <v>0</v>
      </c>
      <c r="J64" s="170">
        <f t="shared" si="15"/>
        <v>0</v>
      </c>
      <c r="K64" s="169">
        <f t="shared" si="13"/>
        <v>0</v>
      </c>
      <c r="L64" s="91">
        <f t="shared" si="14"/>
        <v>0</v>
      </c>
    </row>
    <row r="65" spans="2:12" ht="16.2" thickBot="1" x14ac:dyDescent="0.35">
      <c r="B65" s="92" t="s">
        <v>59</v>
      </c>
      <c r="C65" s="60" t="s">
        <v>132</v>
      </c>
      <c r="D65" s="22"/>
      <c r="E65" s="89">
        <f t="shared" si="10"/>
        <v>0</v>
      </c>
      <c r="F65" s="90">
        <f t="shared" si="11"/>
        <v>0</v>
      </c>
      <c r="G65" s="90">
        <f t="shared" si="12"/>
        <v>0</v>
      </c>
      <c r="I65" s="167">
        <v>0</v>
      </c>
      <c r="J65" s="170">
        <f t="shared" si="15"/>
        <v>0</v>
      </c>
      <c r="K65" s="169">
        <f t="shared" si="13"/>
        <v>0</v>
      </c>
      <c r="L65" s="91">
        <f t="shared" si="14"/>
        <v>0</v>
      </c>
    </row>
    <row r="66" spans="2:12" ht="16.2" thickBot="1" x14ac:dyDescent="0.35">
      <c r="B66" s="59" t="s">
        <v>60</v>
      </c>
      <c r="C66" s="60" t="s">
        <v>133</v>
      </c>
      <c r="D66" s="22"/>
      <c r="E66" s="89">
        <f t="shared" si="10"/>
        <v>0</v>
      </c>
      <c r="F66" s="90">
        <f t="shared" si="11"/>
        <v>0</v>
      </c>
      <c r="G66" s="90">
        <f t="shared" si="12"/>
        <v>0</v>
      </c>
      <c r="I66" s="167">
        <v>0</v>
      </c>
      <c r="J66" s="170">
        <f t="shared" si="15"/>
        <v>0</v>
      </c>
      <c r="K66" s="169">
        <f t="shared" si="13"/>
        <v>0</v>
      </c>
      <c r="L66" s="91">
        <f t="shared" si="14"/>
        <v>0</v>
      </c>
    </row>
    <row r="67" spans="2:12" ht="16.2" thickBot="1" x14ac:dyDescent="0.35">
      <c r="B67" s="59" t="s">
        <v>61</v>
      </c>
      <c r="C67" s="60" t="s">
        <v>134</v>
      </c>
      <c r="D67" s="22"/>
      <c r="E67" s="89">
        <f t="shared" si="10"/>
        <v>0</v>
      </c>
      <c r="F67" s="90">
        <f t="shared" si="11"/>
        <v>0</v>
      </c>
      <c r="G67" s="90">
        <f t="shared" si="12"/>
        <v>0</v>
      </c>
      <c r="I67" s="167">
        <v>0</v>
      </c>
      <c r="J67" s="170">
        <f t="shared" si="15"/>
        <v>0</v>
      </c>
      <c r="K67" s="169">
        <f t="shared" si="13"/>
        <v>0</v>
      </c>
      <c r="L67" s="91">
        <f t="shared" si="14"/>
        <v>0</v>
      </c>
    </row>
    <row r="68" spans="2:12" ht="16.2" thickBot="1" x14ac:dyDescent="0.35">
      <c r="B68" s="59" t="s">
        <v>62</v>
      </c>
      <c r="C68" s="60">
        <v>1515819</v>
      </c>
      <c r="D68" s="22"/>
      <c r="E68" s="89">
        <f t="shared" si="10"/>
        <v>0</v>
      </c>
      <c r="F68" s="90">
        <f t="shared" si="11"/>
        <v>0</v>
      </c>
      <c r="G68" s="90">
        <f t="shared" si="12"/>
        <v>0</v>
      </c>
      <c r="I68" s="167">
        <v>0</v>
      </c>
      <c r="J68" s="170">
        <f t="shared" si="15"/>
        <v>0</v>
      </c>
      <c r="K68" s="169">
        <f t="shared" si="13"/>
        <v>0</v>
      </c>
      <c r="L68" s="91">
        <f t="shared" si="14"/>
        <v>0</v>
      </c>
    </row>
    <row r="69" spans="2:12" ht="16.2" thickBot="1" x14ac:dyDescent="0.35">
      <c r="B69" s="94" t="s">
        <v>63</v>
      </c>
      <c r="C69" s="95">
        <v>1515826</v>
      </c>
      <c r="D69" s="27"/>
      <c r="E69" s="89">
        <f t="shared" si="10"/>
        <v>0</v>
      </c>
      <c r="F69" s="90">
        <f t="shared" si="11"/>
        <v>0</v>
      </c>
      <c r="G69" s="90">
        <f t="shared" si="12"/>
        <v>0</v>
      </c>
      <c r="I69" s="168">
        <v>0</v>
      </c>
      <c r="J69" s="172">
        <f t="shared" si="15"/>
        <v>0</v>
      </c>
      <c r="K69" s="173">
        <f t="shared" si="13"/>
        <v>0</v>
      </c>
      <c r="L69" s="91">
        <f t="shared" si="14"/>
        <v>0</v>
      </c>
    </row>
    <row r="70" spans="2:12" ht="18.600000000000001" thickBot="1" x14ac:dyDescent="0.4">
      <c r="B70" s="61" t="s">
        <v>2</v>
      </c>
      <c r="C70" s="62"/>
      <c r="D70" s="63"/>
      <c r="E70" s="63"/>
      <c r="F70" s="64"/>
      <c r="G70" s="96">
        <f>SUM(G42:G69)</f>
        <v>0</v>
      </c>
      <c r="I70" s="140"/>
      <c r="J70" s="141"/>
      <c r="K70" s="147"/>
      <c r="L70" s="97">
        <f>SUM(L42:L69)</f>
        <v>0</v>
      </c>
    </row>
    <row r="71" spans="2:12" x14ac:dyDescent="0.3">
      <c r="B71" s="69"/>
      <c r="C71" s="69"/>
      <c r="D71" s="70"/>
      <c r="E71" s="70"/>
    </row>
    <row r="72" spans="2:12" ht="16.2" thickBot="1" x14ac:dyDescent="0.35">
      <c r="B72" s="69"/>
      <c r="C72" s="69"/>
      <c r="D72" s="70"/>
      <c r="E72" s="70"/>
    </row>
    <row r="73" spans="2:12" ht="63" thickBot="1" x14ac:dyDescent="0.35">
      <c r="B73" s="43" t="s">
        <v>18</v>
      </c>
      <c r="C73" s="44" t="s">
        <v>109</v>
      </c>
      <c r="D73" s="45" t="s">
        <v>89</v>
      </c>
      <c r="E73" s="45" t="s">
        <v>90</v>
      </c>
      <c r="F73" s="46" t="s">
        <v>19</v>
      </c>
      <c r="G73" s="47" t="s">
        <v>20</v>
      </c>
      <c r="I73" s="151" t="s">
        <v>105</v>
      </c>
      <c r="J73" s="152" t="s">
        <v>90</v>
      </c>
      <c r="K73" s="153" t="s">
        <v>19</v>
      </c>
      <c r="L73" s="153" t="s">
        <v>20</v>
      </c>
    </row>
    <row r="74" spans="2:12" ht="16.2" thickBot="1" x14ac:dyDescent="0.35">
      <c r="B74" s="142" t="s">
        <v>5</v>
      </c>
      <c r="C74" s="143"/>
      <c r="D74" s="145"/>
      <c r="E74" s="145"/>
      <c r="F74" s="145"/>
      <c r="G74" s="146"/>
      <c r="I74" s="154"/>
      <c r="J74" s="155"/>
      <c r="K74" s="155"/>
      <c r="L74" s="156"/>
    </row>
    <row r="75" spans="2:12" ht="18.600000000000001" thickBot="1" x14ac:dyDescent="0.4">
      <c r="B75" s="85" t="s">
        <v>104</v>
      </c>
      <c r="C75" s="85"/>
      <c r="D75" s="98"/>
      <c r="E75" s="15"/>
      <c r="F75" s="99"/>
      <c r="G75" s="98"/>
      <c r="I75" s="148"/>
      <c r="J75" s="165"/>
      <c r="K75" s="149"/>
      <c r="L75" s="150"/>
    </row>
    <row r="76" spans="2:12" ht="16.2" thickBot="1" x14ac:dyDescent="0.35">
      <c r="B76" s="100" t="s">
        <v>64</v>
      </c>
      <c r="C76" s="88">
        <v>63642519304</v>
      </c>
      <c r="D76" s="26"/>
      <c r="E76" s="101">
        <f>$E$75</f>
        <v>0</v>
      </c>
      <c r="F76" s="102">
        <f>D76+(D76*E76)</f>
        <v>0</v>
      </c>
      <c r="G76" s="90">
        <f>F76</f>
        <v>0</v>
      </c>
      <c r="I76" s="17">
        <v>0</v>
      </c>
      <c r="J76" s="101">
        <f>J75</f>
        <v>0</v>
      </c>
      <c r="K76" s="76">
        <f>I76+(I76*J76)</f>
        <v>0</v>
      </c>
      <c r="L76" s="76">
        <f>K76</f>
        <v>0</v>
      </c>
    </row>
    <row r="77" spans="2:12" ht="16.2" thickBot="1" x14ac:dyDescent="0.35">
      <c r="B77" s="103" t="s">
        <v>65</v>
      </c>
      <c r="C77" s="60">
        <v>66252829285</v>
      </c>
      <c r="D77" s="22"/>
      <c r="E77" s="101">
        <f t="shared" ref="E77:E100" si="16">$E$75</f>
        <v>0</v>
      </c>
      <c r="F77" s="102">
        <f t="shared" ref="F77:F100" si="17">D77+(D77*E77)</f>
        <v>0</v>
      </c>
      <c r="G77" s="90">
        <f t="shared" ref="G77:G100" si="18">F77</f>
        <v>0</v>
      </c>
      <c r="I77" s="17">
        <v>0</v>
      </c>
      <c r="J77" s="101">
        <f t="shared" ref="J77:J100" si="19">J76</f>
        <v>0</v>
      </c>
      <c r="K77" s="76">
        <f t="shared" ref="K77:K100" si="20">I77+(I77*J77)</f>
        <v>0</v>
      </c>
      <c r="L77" s="76">
        <f t="shared" ref="L77:L100" si="21">K77</f>
        <v>0</v>
      </c>
    </row>
    <row r="78" spans="2:12" ht="16.2" thickBot="1" x14ac:dyDescent="0.35">
      <c r="B78" s="103" t="s">
        <v>66</v>
      </c>
      <c r="C78" s="60">
        <v>6625282968</v>
      </c>
      <c r="D78" s="22"/>
      <c r="E78" s="101">
        <f t="shared" si="16"/>
        <v>0</v>
      </c>
      <c r="F78" s="102">
        <f t="shared" si="17"/>
        <v>0</v>
      </c>
      <c r="G78" s="90">
        <f t="shared" si="18"/>
        <v>0</v>
      </c>
      <c r="I78" s="17">
        <v>0</v>
      </c>
      <c r="J78" s="101">
        <f t="shared" si="19"/>
        <v>0</v>
      </c>
      <c r="K78" s="76">
        <f t="shared" si="20"/>
        <v>0</v>
      </c>
      <c r="L78" s="76">
        <f t="shared" si="21"/>
        <v>0</v>
      </c>
    </row>
    <row r="79" spans="2:12" ht="16.2" thickBot="1" x14ac:dyDescent="0.35">
      <c r="B79" s="103" t="s">
        <v>67</v>
      </c>
      <c r="C79" s="60">
        <v>66252831080</v>
      </c>
      <c r="D79" s="22"/>
      <c r="E79" s="101">
        <f t="shared" si="16"/>
        <v>0</v>
      </c>
      <c r="F79" s="102">
        <f t="shared" si="17"/>
        <v>0</v>
      </c>
      <c r="G79" s="90">
        <f t="shared" si="18"/>
        <v>0</v>
      </c>
      <c r="I79" s="17">
        <v>0</v>
      </c>
      <c r="J79" s="101">
        <f t="shared" si="19"/>
        <v>0</v>
      </c>
      <c r="K79" s="76">
        <f t="shared" si="20"/>
        <v>0</v>
      </c>
      <c r="L79" s="76">
        <f t="shared" si="21"/>
        <v>0</v>
      </c>
    </row>
    <row r="80" spans="2:12" ht="16.2" thickBot="1" x14ac:dyDescent="0.35">
      <c r="B80" s="103" t="s">
        <v>68</v>
      </c>
      <c r="C80" s="60">
        <v>66252829224</v>
      </c>
      <c r="D80" s="22"/>
      <c r="E80" s="101">
        <f t="shared" si="16"/>
        <v>0</v>
      </c>
      <c r="F80" s="102">
        <f t="shared" si="17"/>
        <v>0</v>
      </c>
      <c r="G80" s="90">
        <f t="shared" si="18"/>
        <v>0</v>
      </c>
      <c r="I80" s="17">
        <v>0</v>
      </c>
      <c r="J80" s="101">
        <f t="shared" si="19"/>
        <v>0</v>
      </c>
      <c r="K80" s="76">
        <f t="shared" si="20"/>
        <v>0</v>
      </c>
      <c r="L80" s="76">
        <f t="shared" si="21"/>
        <v>0</v>
      </c>
    </row>
    <row r="81" spans="2:12" ht="16.2" thickBot="1" x14ac:dyDescent="0.35">
      <c r="B81" s="103" t="s">
        <v>69</v>
      </c>
      <c r="C81" s="60">
        <v>66252832564</v>
      </c>
      <c r="D81" s="22"/>
      <c r="E81" s="101">
        <f t="shared" si="16"/>
        <v>0</v>
      </c>
      <c r="F81" s="102">
        <f t="shared" si="17"/>
        <v>0</v>
      </c>
      <c r="G81" s="90">
        <f t="shared" si="18"/>
        <v>0</v>
      </c>
      <c r="I81" s="17">
        <v>0</v>
      </c>
      <c r="J81" s="101">
        <f t="shared" si="19"/>
        <v>0</v>
      </c>
      <c r="K81" s="76">
        <f t="shared" si="20"/>
        <v>0</v>
      </c>
      <c r="L81" s="76">
        <f t="shared" si="21"/>
        <v>0</v>
      </c>
    </row>
    <row r="82" spans="2:12" ht="16.2" thickBot="1" x14ac:dyDescent="0.35">
      <c r="B82" s="103" t="s">
        <v>70</v>
      </c>
      <c r="C82" s="60" t="s">
        <v>135</v>
      </c>
      <c r="D82" s="22"/>
      <c r="E82" s="101">
        <f t="shared" si="16"/>
        <v>0</v>
      </c>
      <c r="F82" s="102">
        <f t="shared" si="17"/>
        <v>0</v>
      </c>
      <c r="G82" s="90">
        <f t="shared" si="18"/>
        <v>0</v>
      </c>
      <c r="I82" s="17">
        <v>0</v>
      </c>
      <c r="J82" s="101">
        <f t="shared" si="19"/>
        <v>0</v>
      </c>
      <c r="K82" s="76">
        <f t="shared" si="20"/>
        <v>0</v>
      </c>
      <c r="L82" s="76">
        <f t="shared" si="21"/>
        <v>0</v>
      </c>
    </row>
    <row r="83" spans="2:12" ht="16.2" thickBot="1" x14ac:dyDescent="0.35">
      <c r="B83" s="103" t="s">
        <v>71</v>
      </c>
      <c r="C83" s="60" t="s">
        <v>136</v>
      </c>
      <c r="D83" s="22"/>
      <c r="E83" s="101">
        <f t="shared" si="16"/>
        <v>0</v>
      </c>
      <c r="F83" s="102">
        <f t="shared" si="17"/>
        <v>0</v>
      </c>
      <c r="G83" s="90">
        <f t="shared" si="18"/>
        <v>0</v>
      </c>
      <c r="I83" s="17">
        <v>0</v>
      </c>
      <c r="J83" s="101">
        <f t="shared" si="19"/>
        <v>0</v>
      </c>
      <c r="K83" s="76">
        <f t="shared" si="20"/>
        <v>0</v>
      </c>
      <c r="L83" s="76">
        <f t="shared" si="21"/>
        <v>0</v>
      </c>
    </row>
    <row r="84" spans="2:12" ht="16.2" thickBot="1" x14ac:dyDescent="0.35">
      <c r="B84" s="103" t="s">
        <v>72</v>
      </c>
      <c r="C84" s="60" t="s">
        <v>137</v>
      </c>
      <c r="D84" s="22"/>
      <c r="E84" s="101">
        <f t="shared" si="16"/>
        <v>0</v>
      </c>
      <c r="F84" s="102">
        <f t="shared" si="17"/>
        <v>0</v>
      </c>
      <c r="G84" s="90">
        <f t="shared" si="18"/>
        <v>0</v>
      </c>
      <c r="I84" s="17">
        <v>0</v>
      </c>
      <c r="J84" s="101">
        <f t="shared" si="19"/>
        <v>0</v>
      </c>
      <c r="K84" s="76">
        <f t="shared" si="20"/>
        <v>0</v>
      </c>
      <c r="L84" s="76">
        <f t="shared" si="21"/>
        <v>0</v>
      </c>
    </row>
    <row r="85" spans="2:12" ht="16.2" thickBot="1" x14ac:dyDescent="0.35">
      <c r="B85" s="103" t="s">
        <v>73</v>
      </c>
      <c r="C85" s="60">
        <v>1516666</v>
      </c>
      <c r="D85" s="22"/>
      <c r="E85" s="101">
        <f t="shared" si="16"/>
        <v>0</v>
      </c>
      <c r="F85" s="102">
        <f t="shared" si="17"/>
        <v>0</v>
      </c>
      <c r="G85" s="90">
        <f t="shared" si="18"/>
        <v>0</v>
      </c>
      <c r="I85" s="17">
        <v>0</v>
      </c>
      <c r="J85" s="101">
        <f t="shared" si="19"/>
        <v>0</v>
      </c>
      <c r="K85" s="76">
        <f t="shared" si="20"/>
        <v>0</v>
      </c>
      <c r="L85" s="76">
        <f t="shared" si="21"/>
        <v>0</v>
      </c>
    </row>
    <row r="86" spans="2:12" ht="16.2" thickBot="1" x14ac:dyDescent="0.35">
      <c r="B86" s="103" t="s">
        <v>74</v>
      </c>
      <c r="C86" s="60">
        <v>1516654</v>
      </c>
      <c r="D86" s="22"/>
      <c r="E86" s="101">
        <f t="shared" si="16"/>
        <v>0</v>
      </c>
      <c r="F86" s="102">
        <f t="shared" si="17"/>
        <v>0</v>
      </c>
      <c r="G86" s="90">
        <f t="shared" si="18"/>
        <v>0</v>
      </c>
      <c r="I86" s="17">
        <v>0</v>
      </c>
      <c r="J86" s="101">
        <f t="shared" si="19"/>
        <v>0</v>
      </c>
      <c r="K86" s="76">
        <f t="shared" si="20"/>
        <v>0</v>
      </c>
      <c r="L86" s="76">
        <f t="shared" si="21"/>
        <v>0</v>
      </c>
    </row>
    <row r="87" spans="2:12" ht="16.2" thickBot="1" x14ac:dyDescent="0.35">
      <c r="B87" s="103" t="s">
        <v>75</v>
      </c>
      <c r="C87" s="60">
        <v>78067</v>
      </c>
      <c r="D87" s="22"/>
      <c r="E87" s="101">
        <f t="shared" si="16"/>
        <v>0</v>
      </c>
      <c r="F87" s="102">
        <f t="shared" si="17"/>
        <v>0</v>
      </c>
      <c r="G87" s="90">
        <f t="shared" si="18"/>
        <v>0</v>
      </c>
      <c r="I87" s="17">
        <v>0</v>
      </c>
      <c r="J87" s="101">
        <f t="shared" si="19"/>
        <v>0</v>
      </c>
      <c r="K87" s="76">
        <f t="shared" si="20"/>
        <v>0</v>
      </c>
      <c r="L87" s="76">
        <f t="shared" si="21"/>
        <v>0</v>
      </c>
    </row>
    <row r="88" spans="2:12" ht="16.2" thickBot="1" x14ac:dyDescent="0.35">
      <c r="B88" s="103" t="s">
        <v>76</v>
      </c>
      <c r="C88" s="60">
        <v>1516682</v>
      </c>
      <c r="D88" s="22"/>
      <c r="E88" s="101">
        <f t="shared" si="16"/>
        <v>0</v>
      </c>
      <c r="F88" s="102">
        <f t="shared" si="17"/>
        <v>0</v>
      </c>
      <c r="G88" s="90">
        <f t="shared" si="18"/>
        <v>0</v>
      </c>
      <c r="I88" s="17">
        <v>0</v>
      </c>
      <c r="J88" s="101">
        <f t="shared" si="19"/>
        <v>0</v>
      </c>
      <c r="K88" s="76">
        <f t="shared" si="20"/>
        <v>0</v>
      </c>
      <c r="L88" s="76">
        <f t="shared" si="21"/>
        <v>0</v>
      </c>
    </row>
    <row r="89" spans="2:12" ht="16.2" thickBot="1" x14ac:dyDescent="0.35">
      <c r="B89" s="103" t="s">
        <v>77</v>
      </c>
      <c r="C89" s="60">
        <v>64015</v>
      </c>
      <c r="D89" s="22"/>
      <c r="E89" s="101">
        <f t="shared" si="16"/>
        <v>0</v>
      </c>
      <c r="F89" s="102">
        <f t="shared" si="17"/>
        <v>0</v>
      </c>
      <c r="G89" s="90">
        <f t="shared" si="18"/>
        <v>0</v>
      </c>
      <c r="I89" s="17">
        <v>0</v>
      </c>
      <c r="J89" s="101">
        <f t="shared" si="19"/>
        <v>0</v>
      </c>
      <c r="K89" s="76">
        <f t="shared" si="20"/>
        <v>0</v>
      </c>
      <c r="L89" s="76">
        <f t="shared" si="21"/>
        <v>0</v>
      </c>
    </row>
    <row r="90" spans="2:12" ht="16.2" thickBot="1" x14ac:dyDescent="0.35">
      <c r="B90" s="103" t="s">
        <v>78</v>
      </c>
      <c r="C90" s="60">
        <v>1756192</v>
      </c>
      <c r="D90" s="22"/>
      <c r="E90" s="101">
        <f t="shared" si="16"/>
        <v>0</v>
      </c>
      <c r="F90" s="102">
        <f t="shared" si="17"/>
        <v>0</v>
      </c>
      <c r="G90" s="90">
        <f t="shared" si="18"/>
        <v>0</v>
      </c>
      <c r="I90" s="17">
        <v>0</v>
      </c>
      <c r="J90" s="101">
        <f t="shared" si="19"/>
        <v>0</v>
      </c>
      <c r="K90" s="76">
        <f t="shared" si="20"/>
        <v>0</v>
      </c>
      <c r="L90" s="76">
        <f t="shared" si="21"/>
        <v>0</v>
      </c>
    </row>
    <row r="91" spans="2:12" ht="16.2" thickBot="1" x14ac:dyDescent="0.35">
      <c r="B91" s="103" t="s">
        <v>79</v>
      </c>
      <c r="C91" s="60">
        <v>10247</v>
      </c>
      <c r="D91" s="22"/>
      <c r="E91" s="101">
        <f t="shared" si="16"/>
        <v>0</v>
      </c>
      <c r="F91" s="102">
        <f t="shared" si="17"/>
        <v>0</v>
      </c>
      <c r="G91" s="90">
        <f t="shared" si="18"/>
        <v>0</v>
      </c>
      <c r="I91" s="17">
        <v>0</v>
      </c>
      <c r="J91" s="101">
        <f t="shared" si="19"/>
        <v>0</v>
      </c>
      <c r="K91" s="76">
        <f t="shared" si="20"/>
        <v>0</v>
      </c>
      <c r="L91" s="76">
        <f t="shared" si="21"/>
        <v>0</v>
      </c>
    </row>
    <row r="92" spans="2:12" ht="16.2" thickBot="1" x14ac:dyDescent="0.35">
      <c r="B92" s="103" t="s">
        <v>80</v>
      </c>
      <c r="C92" s="60">
        <v>1516744</v>
      </c>
      <c r="D92" s="22"/>
      <c r="E92" s="101">
        <f t="shared" si="16"/>
        <v>0</v>
      </c>
      <c r="F92" s="102">
        <f t="shared" si="17"/>
        <v>0</v>
      </c>
      <c r="G92" s="90">
        <f t="shared" si="18"/>
        <v>0</v>
      </c>
      <c r="I92" s="17">
        <v>0</v>
      </c>
      <c r="J92" s="101">
        <f t="shared" si="19"/>
        <v>0</v>
      </c>
      <c r="K92" s="76">
        <f t="shared" si="20"/>
        <v>0</v>
      </c>
      <c r="L92" s="76">
        <f t="shared" si="21"/>
        <v>0</v>
      </c>
    </row>
    <row r="93" spans="2:12" ht="16.2" thickBot="1" x14ac:dyDescent="0.35">
      <c r="B93" s="103" t="s">
        <v>81</v>
      </c>
      <c r="C93" s="60">
        <v>8657</v>
      </c>
      <c r="D93" s="22"/>
      <c r="E93" s="101">
        <f t="shared" si="16"/>
        <v>0</v>
      </c>
      <c r="F93" s="102">
        <f t="shared" si="17"/>
        <v>0</v>
      </c>
      <c r="G93" s="90">
        <f t="shared" si="18"/>
        <v>0</v>
      </c>
      <c r="I93" s="17">
        <v>0</v>
      </c>
      <c r="J93" s="101">
        <f t="shared" si="19"/>
        <v>0</v>
      </c>
      <c r="K93" s="76">
        <f t="shared" si="20"/>
        <v>0</v>
      </c>
      <c r="L93" s="76">
        <f t="shared" si="21"/>
        <v>0</v>
      </c>
    </row>
    <row r="94" spans="2:12" ht="16.2" thickBot="1" x14ac:dyDescent="0.35">
      <c r="B94" s="103" t="s">
        <v>82</v>
      </c>
      <c r="C94" s="60">
        <v>8654</v>
      </c>
      <c r="D94" s="22"/>
      <c r="E94" s="101">
        <f t="shared" si="16"/>
        <v>0</v>
      </c>
      <c r="F94" s="102">
        <f t="shared" si="17"/>
        <v>0</v>
      </c>
      <c r="G94" s="90">
        <f t="shared" si="18"/>
        <v>0</v>
      </c>
      <c r="I94" s="17">
        <v>0</v>
      </c>
      <c r="J94" s="101">
        <f t="shared" si="19"/>
        <v>0</v>
      </c>
      <c r="K94" s="76">
        <f t="shared" si="20"/>
        <v>0</v>
      </c>
      <c r="L94" s="76">
        <f t="shared" si="21"/>
        <v>0</v>
      </c>
    </row>
    <row r="95" spans="2:12" ht="16.2" thickBot="1" x14ac:dyDescent="0.35">
      <c r="B95" s="103" t="s">
        <v>83</v>
      </c>
      <c r="C95" s="60">
        <v>70006</v>
      </c>
      <c r="D95" s="22"/>
      <c r="E95" s="101">
        <f t="shared" si="16"/>
        <v>0</v>
      </c>
      <c r="F95" s="102">
        <f t="shared" si="17"/>
        <v>0</v>
      </c>
      <c r="G95" s="90">
        <f t="shared" si="18"/>
        <v>0</v>
      </c>
      <c r="I95" s="17">
        <v>0</v>
      </c>
      <c r="J95" s="101">
        <f t="shared" si="19"/>
        <v>0</v>
      </c>
      <c r="K95" s="76">
        <f t="shared" si="20"/>
        <v>0</v>
      </c>
      <c r="L95" s="76">
        <f t="shared" si="21"/>
        <v>0</v>
      </c>
    </row>
    <row r="96" spans="2:12" ht="16.2" thickBot="1" x14ac:dyDescent="0.35">
      <c r="B96" s="103" t="s">
        <v>84</v>
      </c>
      <c r="C96" s="60">
        <v>70008</v>
      </c>
      <c r="D96" s="22"/>
      <c r="E96" s="101">
        <f t="shared" si="16"/>
        <v>0</v>
      </c>
      <c r="F96" s="102">
        <f t="shared" si="17"/>
        <v>0</v>
      </c>
      <c r="G96" s="90">
        <f t="shared" si="18"/>
        <v>0</v>
      </c>
      <c r="I96" s="17">
        <v>0</v>
      </c>
      <c r="J96" s="101">
        <f t="shared" si="19"/>
        <v>0</v>
      </c>
      <c r="K96" s="76">
        <f t="shared" si="20"/>
        <v>0</v>
      </c>
      <c r="L96" s="76">
        <f t="shared" si="21"/>
        <v>0</v>
      </c>
    </row>
    <row r="97" spans="2:12" ht="16.2" thickBot="1" x14ac:dyDescent="0.35">
      <c r="B97" s="103" t="s">
        <v>85</v>
      </c>
      <c r="C97" s="93">
        <v>4022153000115</v>
      </c>
      <c r="D97" s="22"/>
      <c r="E97" s="101">
        <f t="shared" si="16"/>
        <v>0</v>
      </c>
      <c r="F97" s="102">
        <f t="shared" si="17"/>
        <v>0</v>
      </c>
      <c r="G97" s="90">
        <f t="shared" si="18"/>
        <v>0</v>
      </c>
      <c r="I97" s="17">
        <v>0</v>
      </c>
      <c r="J97" s="101">
        <f t="shared" si="19"/>
        <v>0</v>
      </c>
      <c r="K97" s="76">
        <f t="shared" si="20"/>
        <v>0</v>
      </c>
      <c r="L97" s="76">
        <f t="shared" si="21"/>
        <v>0</v>
      </c>
    </row>
    <row r="98" spans="2:12" ht="16.2" thickBot="1" x14ac:dyDescent="0.35">
      <c r="B98" s="103" t="s">
        <v>86</v>
      </c>
      <c r="C98" s="60">
        <v>100134</v>
      </c>
      <c r="D98" s="22"/>
      <c r="E98" s="101">
        <f t="shared" si="16"/>
        <v>0</v>
      </c>
      <c r="F98" s="102">
        <f t="shared" si="17"/>
        <v>0</v>
      </c>
      <c r="G98" s="90">
        <f t="shared" si="18"/>
        <v>0</v>
      </c>
      <c r="I98" s="17">
        <v>0</v>
      </c>
      <c r="J98" s="101">
        <f t="shared" si="19"/>
        <v>0</v>
      </c>
      <c r="K98" s="76">
        <f t="shared" si="20"/>
        <v>0</v>
      </c>
      <c r="L98" s="76">
        <f t="shared" si="21"/>
        <v>0</v>
      </c>
    </row>
    <row r="99" spans="2:12" ht="16.2" thickBot="1" x14ac:dyDescent="0.35">
      <c r="B99" s="104" t="s">
        <v>87</v>
      </c>
      <c r="C99" s="60">
        <v>100130</v>
      </c>
      <c r="D99" s="22"/>
      <c r="E99" s="101">
        <f t="shared" si="16"/>
        <v>0</v>
      </c>
      <c r="F99" s="102">
        <f t="shared" si="17"/>
        <v>0</v>
      </c>
      <c r="G99" s="90">
        <f t="shared" si="18"/>
        <v>0</v>
      </c>
      <c r="I99" s="17">
        <v>0</v>
      </c>
      <c r="J99" s="101">
        <f t="shared" si="19"/>
        <v>0</v>
      </c>
      <c r="K99" s="76">
        <f t="shared" si="20"/>
        <v>0</v>
      </c>
      <c r="L99" s="76">
        <f t="shared" si="21"/>
        <v>0</v>
      </c>
    </row>
    <row r="100" spans="2:12" ht="16.2" thickBot="1" x14ac:dyDescent="0.35">
      <c r="B100" s="104" t="s">
        <v>88</v>
      </c>
      <c r="C100" s="95">
        <v>520678</v>
      </c>
      <c r="D100" s="27"/>
      <c r="E100" s="101">
        <f t="shared" si="16"/>
        <v>0</v>
      </c>
      <c r="F100" s="102">
        <f t="shared" si="17"/>
        <v>0</v>
      </c>
      <c r="G100" s="90">
        <f t="shared" si="18"/>
        <v>0</v>
      </c>
      <c r="I100" s="18">
        <v>0</v>
      </c>
      <c r="J100" s="101">
        <f t="shared" si="19"/>
        <v>0</v>
      </c>
      <c r="K100" s="76">
        <f t="shared" si="20"/>
        <v>0</v>
      </c>
      <c r="L100" s="76">
        <f t="shared" si="21"/>
        <v>0</v>
      </c>
    </row>
    <row r="101" spans="2:12" ht="18.600000000000001" thickBot="1" x14ac:dyDescent="0.4">
      <c r="B101" s="61" t="s">
        <v>2</v>
      </c>
      <c r="C101" s="105"/>
      <c r="D101" s="106"/>
      <c r="F101" s="107"/>
      <c r="G101" s="96">
        <f>SUM(G76:G100)</f>
        <v>0</v>
      </c>
      <c r="I101" s="140"/>
      <c r="J101" s="141"/>
      <c r="K101" s="141"/>
      <c r="L101" s="97">
        <f>SUM(L76:L100)</f>
        <v>0</v>
      </c>
    </row>
    <row r="102" spans="2:12" x14ac:dyDescent="0.3">
      <c r="B102" s="69"/>
      <c r="C102" s="69"/>
      <c r="D102" s="70"/>
      <c r="E102" s="108"/>
    </row>
    <row r="103" spans="2:12" x14ac:dyDescent="0.3">
      <c r="B103" s="69"/>
      <c r="C103" s="69"/>
      <c r="D103" s="70"/>
      <c r="E103" s="70"/>
    </row>
    <row r="104" spans="2:12" x14ac:dyDescent="0.3">
      <c r="B104" s="69"/>
      <c r="C104" s="69"/>
      <c r="D104" s="70"/>
      <c r="E104" s="70"/>
    </row>
    <row r="105" spans="2:12" x14ac:dyDescent="0.3">
      <c r="B105" s="69"/>
      <c r="C105" s="69"/>
      <c r="D105" s="70"/>
      <c r="E105" s="70"/>
    </row>
    <row r="106" spans="2:12" x14ac:dyDescent="0.3">
      <c r="B106" s="69"/>
      <c r="C106" s="69"/>
      <c r="D106" s="70"/>
      <c r="E106" s="70"/>
    </row>
    <row r="107" spans="2:12" x14ac:dyDescent="0.3">
      <c r="B107" s="69"/>
      <c r="C107" s="69"/>
      <c r="D107" s="70"/>
      <c r="E107" s="70"/>
    </row>
    <row r="108" spans="2:12" x14ac:dyDescent="0.3">
      <c r="B108" s="69"/>
      <c r="C108" s="69"/>
      <c r="D108" s="70"/>
      <c r="E108" s="70"/>
    </row>
    <row r="109" spans="2:12" x14ac:dyDescent="0.3">
      <c r="B109" s="69"/>
      <c r="C109" s="69"/>
      <c r="D109" s="70"/>
      <c r="E109" s="70"/>
    </row>
    <row r="110" spans="2:12" x14ac:dyDescent="0.3">
      <c r="B110" s="69"/>
      <c r="C110" s="69"/>
      <c r="D110" s="70"/>
      <c r="E110" s="70"/>
    </row>
    <row r="111" spans="2:12" x14ac:dyDescent="0.3">
      <c r="B111" s="69"/>
      <c r="C111" s="69"/>
      <c r="D111" s="70"/>
      <c r="E111" s="70"/>
    </row>
    <row r="112" spans="2:12" x14ac:dyDescent="0.3">
      <c r="B112" s="69"/>
      <c r="C112" s="69"/>
      <c r="D112" s="70"/>
      <c r="E112" s="70"/>
    </row>
    <row r="113" spans="2:7" x14ac:dyDescent="0.3">
      <c r="B113" s="69"/>
      <c r="C113" s="69"/>
      <c r="D113" s="70"/>
      <c r="E113" s="70"/>
    </row>
    <row r="114" spans="2:7" x14ac:dyDescent="0.3">
      <c r="B114" s="69"/>
      <c r="C114" s="69"/>
      <c r="D114" s="70"/>
      <c r="E114" s="70"/>
    </row>
    <row r="115" spans="2:7" x14ac:dyDescent="0.3">
      <c r="B115" s="69"/>
      <c r="C115" s="69"/>
      <c r="D115" s="70"/>
      <c r="E115" s="70"/>
    </row>
    <row r="116" spans="2:7" x14ac:dyDescent="0.3">
      <c r="B116" s="69"/>
      <c r="C116" s="69"/>
      <c r="D116" s="70"/>
      <c r="E116" s="70"/>
    </row>
    <row r="117" spans="2:7" x14ac:dyDescent="0.3">
      <c r="B117" s="69"/>
      <c r="C117" s="69"/>
      <c r="D117" s="70"/>
      <c r="E117" s="70"/>
    </row>
    <row r="118" spans="2:7" x14ac:dyDescent="0.3">
      <c r="B118" s="69"/>
      <c r="C118" s="69"/>
      <c r="D118" s="70"/>
      <c r="E118" s="70"/>
    </row>
    <row r="119" spans="2:7" x14ac:dyDescent="0.3">
      <c r="B119" s="69"/>
      <c r="C119" s="69"/>
      <c r="D119" s="70"/>
      <c r="E119" s="70"/>
      <c r="F119" s="70"/>
      <c r="G119" s="70"/>
    </row>
    <row r="120" spans="2:7" x14ac:dyDescent="0.3">
      <c r="B120" s="69"/>
      <c r="C120" s="69"/>
      <c r="D120" s="70"/>
      <c r="E120" s="70"/>
      <c r="F120" s="70"/>
      <c r="G120" s="70"/>
    </row>
    <row r="121" spans="2:7" x14ac:dyDescent="0.3">
      <c r="B121" s="69"/>
      <c r="C121" s="69"/>
      <c r="D121" s="70"/>
      <c r="E121" s="70"/>
      <c r="F121" s="70"/>
      <c r="G121" s="70"/>
    </row>
  </sheetData>
  <sheetProtection algorithmName="SHA-512" hashValue="5V35Y+xiuvJ6rYfbf8LVR1H+nVNRIwtpgOLMmB15GNLfi6dga6CDoyeaGstpE421uQI/q1SHo6CaIEmKJnyH7A==" saltValue="C6LPzaW91ZcB/yppmtP2YQ==" spinCount="100000" sheet="1" objects="1" scenarios="1" selectLockedCells="1"/>
  <mergeCells count="10">
    <mergeCell ref="I101:K101"/>
    <mergeCell ref="B12:G12"/>
    <mergeCell ref="B29:G29"/>
    <mergeCell ref="B40:G40"/>
    <mergeCell ref="B74:G74"/>
    <mergeCell ref="I70:K70"/>
    <mergeCell ref="I12:L12"/>
    <mergeCell ref="I29:L29"/>
    <mergeCell ref="I40:L40"/>
    <mergeCell ref="I74:L7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7E6B-A0DB-481C-AEC8-1E86B6B3D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D85E7A-45D8-49AB-BAA2-E4990BBC7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963D9-C36D-409F-A73D-F8DB116412E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Revisieoverzicht</vt:lpstr>
      <vt:lpstr>Prijsformulier technische produ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Anniek Brouwers</dc:creator>
  <cp:lastModifiedBy>Anniek Brouwers</cp:lastModifiedBy>
  <dcterms:created xsi:type="dcterms:W3CDTF">2021-05-31T12:05:08Z</dcterms:created>
  <dcterms:modified xsi:type="dcterms:W3CDTF">2021-08-31T10:00:51Z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