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nkada.sharepoint.com/Gedeelde documenten/10 Projecten/Dr. Aletta Jacobs College/Multifunctionals 2020/NvI/1e NvI/"/>
    </mc:Choice>
  </mc:AlternateContent>
  <xr:revisionPtr revIDLastSave="129" documentId="8_{BE63BDDD-7611-482D-B9C9-61B46094DD1F}" xr6:coauthVersionLast="46" xr6:coauthVersionMax="46" xr10:uidLastSave="{91A03CC9-246C-46DF-8656-3160257F1045}"/>
  <bookViews>
    <workbookView xWindow="2868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20" l="1"/>
  <c r="G33" i="17"/>
  <c r="G34" i="17" s="1"/>
  <c r="E33" i="17"/>
  <c r="C33" i="17"/>
  <c r="D43" i="17"/>
  <c r="D44" i="17" s="1"/>
  <c r="E12" i="20" s="1"/>
  <c r="F38" i="17"/>
  <c r="G38" i="17" s="1"/>
  <c r="F34" i="17"/>
  <c r="G39" i="17" l="1"/>
  <c r="F39" i="17"/>
  <c r="F27" i="17"/>
  <c r="A33" i="17"/>
  <c r="C27" i="17"/>
  <c r="G27" i="17" l="1"/>
  <c r="G29" i="17" s="1"/>
  <c r="F29" i="17" l="1"/>
  <c r="E34" i="17"/>
  <c r="C9" i="20" s="1"/>
  <c r="D38" i="17"/>
  <c r="E38" i="17" s="1"/>
  <c r="E39" i="17" s="1"/>
  <c r="D34" i="17"/>
  <c r="D39" i="17" l="1"/>
  <c r="H33" i="17" l="1"/>
  <c r="A38" i="17"/>
  <c r="A43" i="17" s="1"/>
  <c r="B34" i="17" l="1"/>
  <c r="B38" i="17"/>
  <c r="C38" i="17" s="1"/>
  <c r="H38" i="17" s="1"/>
  <c r="C39" i="17" l="1"/>
  <c r="C34" i="17"/>
  <c r="B9" i="20" s="1"/>
  <c r="B39" i="17"/>
  <c r="A9" i="20" l="1"/>
  <c r="A2" i="20" l="1"/>
  <c r="D29" i="17" l="1"/>
  <c r="B29" i="17"/>
  <c r="D8" i="20"/>
  <c r="E27" i="17"/>
  <c r="E29" i="17" s="1"/>
  <c r="C29" i="17" l="1"/>
  <c r="H29" i="17" s="1"/>
  <c r="C11" i="20" s="1"/>
  <c r="E11" i="20" s="1"/>
  <c r="H27" i="17"/>
  <c r="H34" i="17" l="1"/>
  <c r="H39" i="17" l="1"/>
  <c r="D9" i="20" s="1"/>
  <c r="E9" i="20" l="1"/>
</calcChain>
</file>

<file path=xl/sharedStrings.xml><?xml version="1.0" encoding="utf-8"?>
<sst xmlns="http://schemas.openxmlformats.org/spreadsheetml/2006/main" count="88" uniqueCount="62">
  <si>
    <t>Leaseprijs per maand</t>
  </si>
  <si>
    <t>Kosten per model</t>
  </si>
  <si>
    <t>Naam Leverancier</t>
  </si>
  <si>
    <t>Naam ondertekenaar</t>
  </si>
  <si>
    <t>Handtekening</t>
  </si>
  <si>
    <t>Datum</t>
  </si>
  <si>
    <t>Afdrukken</t>
  </si>
  <si>
    <t>Tikprijs</t>
  </si>
  <si>
    <t>U dient alleen de lichtblauwe cellen in te vullen</t>
  </si>
  <si>
    <t>Locatie</t>
  </si>
  <si>
    <t>Kosten p.j.</t>
  </si>
  <si>
    <t>Aantal tikken p.j.</t>
  </si>
  <si>
    <t>Totaal</t>
  </si>
  <si>
    <t>Aantal type 1</t>
  </si>
  <si>
    <t>Totale kosten gedurende de overeenkomst</t>
  </si>
  <si>
    <t>Overige</t>
  </si>
  <si>
    <t>Leaseprijs</t>
  </si>
  <si>
    <t>Installatiekosten</t>
  </si>
  <si>
    <t>Aantal nietjes</t>
  </si>
  <si>
    <t>MFP</t>
  </si>
  <si>
    <t>Eenmalige kosten</t>
  </si>
  <si>
    <t>Calculatieblad Totalisatie</t>
  </si>
  <si>
    <t>Aantal type 2</t>
  </si>
  <si>
    <t>Totaal kosten afdrukken MFP's per jaar</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</si>
  <si>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</si>
  <si>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</si>
  <si>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</si>
  <si>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</si>
  <si>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</si>
  <si>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</si>
  <si>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</si>
  <si>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</si>
  <si>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</si>
  <si>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Soort</t>
  </si>
  <si>
    <t>Nietjes</t>
  </si>
  <si>
    <t>Totaal 60 maanden</t>
  </si>
  <si>
    <t xml:space="preserve">Zwart wit </t>
  </si>
  <si>
    <t xml:space="preserve">Kleur </t>
  </si>
  <si>
    <t>Type 1
MFP</t>
  </si>
  <si>
    <t>Aantal type 3</t>
  </si>
  <si>
    <t xml:space="preserve"> Europese aanbesteding Stichting dr. Aletta Jacobs College</t>
  </si>
  <si>
    <t>Prijs per stuk</t>
  </si>
  <si>
    <t>Type 2               Repro</t>
  </si>
  <si>
    <t>Type 3               Repro</t>
  </si>
  <si>
    <t>Gebruikersauthenticatie</t>
  </si>
  <si>
    <t>Pas</t>
  </si>
  <si>
    <t>Druppel</t>
  </si>
  <si>
    <t>Dr. Aletta Jacobs College</t>
  </si>
  <si>
    <t>Aantal pasjes</t>
  </si>
  <si>
    <t>Aantal druppels</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</si>
  <si>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</si>
  <si>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</si>
  <si>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</si>
  <si>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</si>
  <si>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</si>
  <si>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</si>
  <si>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Totale kosten pasjes en druppels</t>
  </si>
  <si>
    <t>Pasjes en druppels</t>
  </si>
  <si>
    <t>Leaseprijs Multifunctionals per maand</t>
  </si>
  <si>
    <t>Leaseprijs Repromachines per maand</t>
  </si>
  <si>
    <t>Kosten p.m.</t>
  </si>
  <si>
    <t>Calculatieblad Multifunctionals bij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</si>
</sst>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 numFmtId="168" formatCode="00.00.00.000"/>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79">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6" xfId="0" applyFont="1" applyBorder="1"/>
    <xf numFmtId="0" fontId="12" fillId="0" borderId="7" xfId="0" applyFont="1" applyBorder="1"/>
    <xf numFmtId="44" fontId="12" fillId="0" borderId="8"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4" xfId="3" applyFont="1" applyBorder="1"/>
    <xf numFmtId="164" fontId="10" fillId="5" borderId="5" xfId="0" applyNumberFormat="1" applyFont="1" applyFill="1" applyBorder="1" applyAlignment="1" applyProtection="1">
      <alignment horizontal="center"/>
      <protection locked="0"/>
    </xf>
    <xf numFmtId="0" fontId="4" fillId="0" borderId="9" xfId="3" applyFont="1" applyBorder="1"/>
    <xf numFmtId="164" fontId="10" fillId="5" borderId="10" xfId="0" applyNumberFormat="1" applyFont="1" applyFill="1" applyBorder="1" applyAlignment="1" applyProtection="1">
      <alignment horizontal="center"/>
      <protection locked="0"/>
    </xf>
    <xf numFmtId="164" fontId="10" fillId="5" borderId="11" xfId="0" applyNumberFormat="1" applyFont="1" applyFill="1" applyBorder="1" applyAlignment="1" applyProtection="1">
      <alignment horizontal="center"/>
      <protection locked="0"/>
    </xf>
    <xf numFmtId="0" fontId="14" fillId="0" borderId="0" xfId="0" applyFont="1" applyAlignment="1">
      <alignment wrapText="1"/>
    </xf>
    <xf numFmtId="0" fontId="7" fillId="4" borderId="12" xfId="0" applyFont="1" applyFill="1" applyBorder="1"/>
    <xf numFmtId="0" fontId="7" fillId="4" borderId="13" xfId="0" applyFont="1" applyFill="1" applyBorder="1"/>
    <xf numFmtId="164" fontId="10" fillId="6" borderId="5"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0" fontId="2" fillId="0" borderId="3" xfId="0" applyFont="1" applyBorder="1"/>
    <xf numFmtId="44" fontId="8" fillId="0" borderId="1" xfId="0" applyNumberFormat="1" applyFont="1" applyBorder="1"/>
    <xf numFmtId="0" fontId="7" fillId="2" borderId="12" xfId="0" applyFont="1" applyFill="1" applyBorder="1" applyAlignment="1">
      <alignment vertical="top"/>
    </xf>
    <xf numFmtId="0" fontId="6" fillId="4" borderId="1" xfId="0" applyFont="1" applyFill="1" applyBorder="1" applyAlignment="1">
      <alignment horizontal="center" vertical="center"/>
    </xf>
    <xf numFmtId="0" fontId="2" fillId="0" borderId="7"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0" fontId="2" fillId="0" borderId="3" xfId="0" applyFont="1" applyBorder="1" applyAlignment="1">
      <alignment horizont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167" fontId="7" fillId="2" borderId="1" xfId="1" applyNumberFormat="1" applyFont="1" applyFill="1" applyBorder="1" applyAlignment="1">
      <alignment horizontal="center" vertical="center"/>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168" fontId="7" fillId="2" borderId="1" xfId="0" applyNumberFormat="1" applyFont="1" applyFill="1" applyBorder="1" applyAlignment="1">
      <alignment horizontal="center" vertical="center" wrapText="1"/>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3" fontId="10" fillId="0" borderId="1" xfId="0" applyNumberFormat="1" applyFont="1" applyBorder="1" applyAlignment="1">
      <alignment horizontal="right"/>
    </xf>
    <xf numFmtId="0" fontId="7" fillId="2" borderId="1" xfId="0" applyFont="1" applyFill="1" applyBorder="1" applyAlignment="1">
      <alignment wrapText="1"/>
    </xf>
    <xf numFmtId="44" fontId="4" fillId="0" borderId="1" xfId="0" applyNumberFormat="1" applyFont="1" applyBorder="1"/>
    <xf numFmtId="0" fontId="5" fillId="6" borderId="12" xfId="0" applyFont="1" applyFill="1" applyBorder="1" applyAlignment="1" applyProtection="1">
      <alignment horizontal="center" vertical="top"/>
      <protection locked="0"/>
    </xf>
    <xf numFmtId="0" fontId="5" fillId="6" borderId="13"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444501</xdr:colOff>
      <xdr:row>1</xdr:row>
      <xdr:rowOff>31750</xdr:rowOff>
    </xdr:from>
    <xdr:to>
      <xdr:col>3</xdr:col>
      <xdr:colOff>1037167</xdr:colOff>
      <xdr:row>4</xdr:row>
      <xdr:rowOff>116417</xdr:rowOff>
    </xdr:to>
    <xdr:pic>
      <xdr:nvPicPr>
        <xdr:cNvPr id="3" name="Afbeelding 2" descr="Welkom bij dr. Aletta Jacobs College - dr. Aletta Jacobs College">
          <a:extLst>
            <a:ext uri="{FF2B5EF4-FFF2-40B4-BE49-F238E27FC236}">
              <a16:creationId xmlns:a16="http://schemas.microsoft.com/office/drawing/2014/main" id="{919715A7-9B4C-4C59-9B96-DADF68D4B2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1" y="317500"/>
          <a:ext cx="1788583" cy="6561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95250</xdr:colOff>
      <xdr:row>1</xdr:row>
      <xdr:rowOff>19050</xdr:rowOff>
    </xdr:from>
    <xdr:to>
      <xdr:col>4</xdr:col>
      <xdr:colOff>807508</xdr:colOff>
      <xdr:row>4</xdr:row>
      <xdr:rowOff>103717</xdr:rowOff>
    </xdr:to>
    <xdr:pic>
      <xdr:nvPicPr>
        <xdr:cNvPr id="3" name="Afbeelding 2" descr="Welkom bij dr. Aletta Jacobs College - dr. Aletta Jacobs College">
          <a:extLst>
            <a:ext uri="{FF2B5EF4-FFF2-40B4-BE49-F238E27FC236}">
              <a16:creationId xmlns:a16="http://schemas.microsoft.com/office/drawing/2014/main" id="{30D89488-9AE4-4775-928B-B62FBD8F0D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1075" y="304800"/>
          <a:ext cx="1788583" cy="65616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tabSelected="1" zoomScale="90" zoomScaleNormal="90" workbookViewId="0"/>
  </sheetViews>
  <sheetFormatPr defaultRowHeight="15" x14ac:dyDescent="0.25"/>
  <cols>
    <col min="1" max="1" width="56.28515625" customWidth="1"/>
    <col min="2" max="12" width="17.85546875" customWidth="1"/>
    <col min="13" max="13" width="16.42578125" customWidth="1"/>
    <col min="14" max="14" width="16.140625" customWidth="1"/>
    <col min="15" max="15" width="16.42578125" customWidth="1"/>
    <col min="16" max="16" width="18.7109375" customWidth="1"/>
  </cols>
  <sheetData>
    <row r="1" spans="1:6" ht="22.5" x14ac:dyDescent="0.3">
      <c r="A1" s="6" t="s">
        <v>61</v>
      </c>
      <c r="B1" s="7"/>
      <c r="C1" s="1"/>
      <c r="D1" s="1"/>
      <c r="E1" s="1"/>
      <c r="F1" s="1"/>
    </row>
    <row r="2" spans="1:6" x14ac:dyDescent="0.25">
      <c r="A2" s="40" t="s">
        <v>40</v>
      </c>
      <c r="B2" s="7"/>
      <c r="C2" s="1"/>
      <c r="D2" s="1"/>
      <c r="E2" s="2"/>
      <c r="F2" s="2"/>
    </row>
    <row r="3" spans="1:6" x14ac:dyDescent="0.25">
      <c r="A3" s="7"/>
      <c r="B3" s="7"/>
      <c r="C3" s="1"/>
      <c r="D3" s="1"/>
    </row>
    <row r="4" spans="1:6" x14ac:dyDescent="0.25">
      <c r="A4" s="42" t="s">
        <v>32</v>
      </c>
      <c r="B4" s="41"/>
      <c r="C4" s="41"/>
      <c r="D4" s="1"/>
      <c r="E4" s="1"/>
      <c r="F4" s="1"/>
    </row>
    <row r="5" spans="1:6" x14ac:dyDescent="0.25">
      <c r="A5" s="1"/>
      <c r="B5" s="1"/>
      <c r="C5" s="1"/>
      <c r="D5" s="1"/>
      <c r="E5" s="1"/>
      <c r="F5" s="1"/>
    </row>
    <row r="6" spans="1:6" x14ac:dyDescent="0.25">
      <c r="A6" s="10" t="s">
        <v>1</v>
      </c>
      <c r="B6" s="46"/>
      <c r="C6" s="46"/>
      <c r="D6" s="46"/>
    </row>
    <row r="7" spans="1:6" ht="25.5" customHeight="1" x14ac:dyDescent="0.25">
      <c r="A7" s="4"/>
      <c r="B7" s="64" t="s">
        <v>38</v>
      </c>
      <c r="C7" s="64" t="s">
        <v>42</v>
      </c>
      <c r="D7" s="64" t="s">
        <v>43</v>
      </c>
    </row>
    <row r="8" spans="1:6" x14ac:dyDescent="0.25">
      <c r="A8" s="8" t="s">
        <v>0</v>
      </c>
      <c r="B8" s="12">
        <v>0</v>
      </c>
      <c r="C8" s="12">
        <v>0</v>
      </c>
      <c r="D8" s="12">
        <v>0</v>
      </c>
    </row>
    <row r="9" spans="1:6" x14ac:dyDescent="0.25">
      <c r="A9" s="8" t="s">
        <v>24</v>
      </c>
      <c r="B9" s="12">
        <v>0</v>
      </c>
      <c r="C9" s="12">
        <v>0</v>
      </c>
      <c r="D9" s="12">
        <v>0</v>
      </c>
    </row>
    <row r="10" spans="1:6" ht="26.1" customHeight="1" x14ac:dyDescent="0.25">
      <c r="A10" s="65" t="s">
        <v>6</v>
      </c>
      <c r="B10" s="64" t="s">
        <v>36</v>
      </c>
      <c r="C10" s="64" t="s">
        <v>37</v>
      </c>
      <c r="D10" s="64" t="s">
        <v>34</v>
      </c>
      <c r="E10" s="15"/>
    </row>
    <row r="11" spans="1:6" x14ac:dyDescent="0.25">
      <c r="A11" s="9" t="s">
        <v>7</v>
      </c>
      <c r="B11" s="13">
        <v>0</v>
      </c>
      <c r="C11" s="13">
        <v>0</v>
      </c>
      <c r="D11" s="13">
        <v>0</v>
      </c>
      <c r="E11" s="14"/>
    </row>
    <row r="12" spans="1:6" ht="25.5" customHeight="1" x14ac:dyDescent="0.25">
      <c r="A12" s="65" t="s">
        <v>57</v>
      </c>
      <c r="B12" s="64" t="s">
        <v>45</v>
      </c>
      <c r="C12" s="64" t="s">
        <v>46</v>
      </c>
      <c r="E12" s="16"/>
    </row>
    <row r="13" spans="1:6" x14ac:dyDescent="0.25">
      <c r="A13" s="9" t="s">
        <v>41</v>
      </c>
      <c r="B13" s="13">
        <v>0</v>
      </c>
      <c r="C13" s="13">
        <v>0</v>
      </c>
      <c r="E13" s="16"/>
    </row>
    <row r="14" spans="1:6" x14ac:dyDescent="0.25">
      <c r="A14" s="37"/>
      <c r="B14" s="38"/>
      <c r="C14" s="38"/>
      <c r="E14" s="16"/>
    </row>
    <row r="16" spans="1:6" x14ac:dyDescent="0.25">
      <c r="A16" s="3" t="s">
        <v>25</v>
      </c>
      <c r="B16" s="3"/>
      <c r="C16" s="3"/>
      <c r="D16" s="3"/>
      <c r="E16" s="3"/>
    </row>
    <row r="17" spans="1:14" x14ac:dyDescent="0.25">
      <c r="A17" s="3"/>
      <c r="B17" s="3"/>
      <c r="C17" s="3"/>
      <c r="D17" s="3"/>
      <c r="E17" s="3"/>
    </row>
    <row r="18" spans="1:14" x14ac:dyDescent="0.25">
      <c r="A18" s="11" t="s">
        <v>2</v>
      </c>
      <c r="B18" s="74"/>
      <c r="C18" s="75"/>
      <c r="D18" s="75"/>
      <c r="E18" s="76"/>
    </row>
    <row r="19" spans="1:14" x14ac:dyDescent="0.25">
      <c r="A19" s="11" t="s">
        <v>3</v>
      </c>
      <c r="B19" s="74"/>
      <c r="C19" s="75"/>
      <c r="D19" s="75"/>
      <c r="E19" s="76"/>
    </row>
    <row r="20" spans="1:14" ht="48" customHeight="1" x14ac:dyDescent="0.25">
      <c r="A20" s="11" t="s">
        <v>4</v>
      </c>
      <c r="B20" s="74"/>
      <c r="C20" s="75"/>
      <c r="D20" s="75"/>
      <c r="E20" s="76"/>
    </row>
    <row r="21" spans="1:14" x14ac:dyDescent="0.25">
      <c r="A21" s="11" t="s">
        <v>5</v>
      </c>
      <c r="B21" s="74"/>
      <c r="C21" s="75"/>
      <c r="D21" s="75"/>
      <c r="E21" s="76"/>
    </row>
    <row r="23" spans="1:14" x14ac:dyDescent="0.25">
      <c r="A23" s="1"/>
      <c r="B23" s="1"/>
      <c r="C23" s="1"/>
      <c r="D23" s="1"/>
      <c r="E23" s="1"/>
      <c r="F23" s="1"/>
      <c r="G23" s="1"/>
      <c r="H23" s="1"/>
    </row>
    <row r="24" spans="1:14" x14ac:dyDescent="0.25">
      <c r="A24" s="10" t="s">
        <v>6</v>
      </c>
      <c r="B24" s="10"/>
      <c r="C24" s="10"/>
      <c r="D24" s="10"/>
      <c r="E24" s="10"/>
      <c r="F24" s="10"/>
      <c r="G24" s="10"/>
      <c r="H24" s="10"/>
    </row>
    <row r="25" spans="1:14" x14ac:dyDescent="0.25">
      <c r="A25" s="19" t="s">
        <v>9</v>
      </c>
      <c r="B25" s="49" t="s">
        <v>11</v>
      </c>
      <c r="C25" s="49" t="s">
        <v>10</v>
      </c>
      <c r="D25" s="49" t="s">
        <v>11</v>
      </c>
      <c r="E25" s="49" t="s">
        <v>10</v>
      </c>
      <c r="F25" s="49" t="s">
        <v>18</v>
      </c>
      <c r="G25" s="49" t="s">
        <v>10</v>
      </c>
      <c r="H25" s="49" t="s">
        <v>12</v>
      </c>
    </row>
    <row r="26" spans="1:14" x14ac:dyDescent="0.25">
      <c r="A26" s="19"/>
      <c r="B26" s="60" t="s">
        <v>30</v>
      </c>
      <c r="C26" s="49"/>
      <c r="D26" s="60" t="s">
        <v>31</v>
      </c>
      <c r="E26" s="49"/>
      <c r="F26" s="49" t="s">
        <v>19</v>
      </c>
      <c r="G26" s="49"/>
      <c r="H26" s="49"/>
    </row>
    <row r="27" spans="1:14" x14ac:dyDescent="0.25">
      <c r="A27" s="18" t="s">
        <v>47</v>
      </c>
      <c r="B27" s="71">
        <v>2473000</v>
      </c>
      <c r="C27" s="50">
        <f>B27*$B$11</f>
        <v>0</v>
      </c>
      <c r="D27" s="71">
        <v>267000</v>
      </c>
      <c r="E27" s="50">
        <f>D27*$C$11</f>
        <v>0</v>
      </c>
      <c r="F27" s="71">
        <f>(B27+D27)*0.015</f>
        <v>41100</v>
      </c>
      <c r="G27" s="50">
        <f>F27*$D$11</f>
        <v>0</v>
      </c>
      <c r="H27" s="50">
        <f>C27+E27+G27</f>
        <v>0</v>
      </c>
    </row>
    <row r="28" spans="1:14" x14ac:dyDescent="0.25">
      <c r="A28" s="43"/>
      <c r="B28" s="55"/>
      <c r="C28" s="55"/>
      <c r="D28" s="55"/>
      <c r="E28" s="55"/>
      <c r="F28" s="55"/>
      <c r="G28" s="55"/>
      <c r="H28" s="55"/>
    </row>
    <row r="29" spans="1:14" x14ac:dyDescent="0.25">
      <c r="A29" s="5" t="s">
        <v>12</v>
      </c>
      <c r="B29" s="56">
        <f t="shared" ref="B29:G29" si="0">SUM(B27:B28)</f>
        <v>2473000</v>
      </c>
      <c r="C29" s="57">
        <f t="shared" si="0"/>
        <v>0</v>
      </c>
      <c r="D29" s="56">
        <f t="shared" si="0"/>
        <v>267000</v>
      </c>
      <c r="E29" s="57">
        <f t="shared" si="0"/>
        <v>0</v>
      </c>
      <c r="F29" s="59">
        <f t="shared" si="0"/>
        <v>41100</v>
      </c>
      <c r="G29" s="57">
        <f t="shared" si="0"/>
        <v>0</v>
      </c>
      <c r="H29" s="58">
        <f>C29+E29+G29</f>
        <v>0</v>
      </c>
    </row>
    <row r="30" spans="1:14" x14ac:dyDescent="0.25">
      <c r="A30" s="1"/>
      <c r="B30" s="1"/>
      <c r="C30" s="1"/>
      <c r="D30" s="1"/>
      <c r="E30" s="1"/>
      <c r="F30" s="1"/>
      <c r="G30" s="1"/>
      <c r="H30" s="1"/>
    </row>
    <row r="31" spans="1:14" x14ac:dyDescent="0.25">
      <c r="A31" s="10" t="s">
        <v>16</v>
      </c>
      <c r="B31" s="10"/>
      <c r="C31" s="10"/>
      <c r="D31" s="10"/>
      <c r="E31" s="10"/>
      <c r="F31" s="10"/>
      <c r="G31" s="10"/>
      <c r="H31" s="10"/>
      <c r="M31" s="1"/>
      <c r="N31" s="1"/>
    </row>
    <row r="32" spans="1:14" x14ac:dyDescent="0.25">
      <c r="A32" s="19" t="s">
        <v>9</v>
      </c>
      <c r="B32" s="51" t="s">
        <v>13</v>
      </c>
      <c r="C32" s="51" t="s">
        <v>60</v>
      </c>
      <c r="D32" s="51" t="s">
        <v>22</v>
      </c>
      <c r="E32" s="51" t="s">
        <v>60</v>
      </c>
      <c r="F32" s="51" t="s">
        <v>39</v>
      </c>
      <c r="G32" s="51" t="s">
        <v>60</v>
      </c>
      <c r="H32" s="19" t="s">
        <v>12</v>
      </c>
      <c r="M32" s="1"/>
      <c r="N32" s="1"/>
    </row>
    <row r="33" spans="1:14" x14ac:dyDescent="0.25">
      <c r="A33" s="70" t="str">
        <f>A27</f>
        <v>Dr. Aletta Jacobs College</v>
      </c>
      <c r="B33" s="52">
        <v>10</v>
      </c>
      <c r="C33" s="53">
        <f>B33*$B$8</f>
        <v>0</v>
      </c>
      <c r="D33" s="52">
        <v>1</v>
      </c>
      <c r="E33" s="53">
        <f>D33*$C$8</f>
        <v>0</v>
      </c>
      <c r="F33" s="52">
        <v>1</v>
      </c>
      <c r="G33" s="53">
        <f>F33*$D$8</f>
        <v>0</v>
      </c>
      <c r="H33" s="44">
        <f>C33+E33+G33</f>
        <v>0</v>
      </c>
      <c r="M33" s="1"/>
      <c r="N33" s="1"/>
    </row>
    <row r="34" spans="1:14" x14ac:dyDescent="0.25">
      <c r="A34" s="45" t="s">
        <v>12</v>
      </c>
      <c r="B34" s="51">
        <f t="shared" ref="B34:E34" si="1">SUM(B33:B33)</f>
        <v>10</v>
      </c>
      <c r="C34" s="54">
        <f t="shared" si="1"/>
        <v>0</v>
      </c>
      <c r="D34" s="51">
        <f>SUM(D33)</f>
        <v>1</v>
      </c>
      <c r="E34" s="54">
        <f t="shared" si="1"/>
        <v>0</v>
      </c>
      <c r="F34" s="51">
        <f>SUM(F33)</f>
        <v>1</v>
      </c>
      <c r="G34" s="54">
        <f t="shared" ref="G34" si="2">SUM(G33:G33)</f>
        <v>0</v>
      </c>
      <c r="H34" s="21">
        <f>SUM(H33:H33)</f>
        <v>0</v>
      </c>
      <c r="M34" s="1"/>
      <c r="N34" s="1"/>
    </row>
    <row r="35" spans="1:14" x14ac:dyDescent="0.25">
      <c r="A35" s="1"/>
      <c r="B35" s="7"/>
      <c r="C35" s="7"/>
      <c r="D35" s="7"/>
      <c r="E35" s="7"/>
      <c r="F35" s="7"/>
      <c r="G35" s="7"/>
      <c r="H35" s="7"/>
      <c r="I35" s="1"/>
      <c r="J35" s="1"/>
    </row>
    <row r="36" spans="1:14" x14ac:dyDescent="0.25">
      <c r="A36" s="10" t="s">
        <v>17</v>
      </c>
      <c r="B36" s="23"/>
      <c r="C36" s="23"/>
      <c r="D36" s="23"/>
      <c r="E36" s="23"/>
      <c r="F36" s="23"/>
      <c r="G36" s="23"/>
      <c r="H36" s="23"/>
      <c r="M36" s="1"/>
      <c r="N36" s="1"/>
    </row>
    <row r="37" spans="1:14" x14ac:dyDescent="0.25">
      <c r="A37" s="19" t="s">
        <v>9</v>
      </c>
      <c r="B37" s="51" t="s">
        <v>13</v>
      </c>
      <c r="C37" s="51" t="s">
        <v>20</v>
      </c>
      <c r="D37" s="51" t="s">
        <v>22</v>
      </c>
      <c r="E37" s="51" t="s">
        <v>20</v>
      </c>
      <c r="F37" s="51" t="s">
        <v>39</v>
      </c>
      <c r="G37" s="51" t="s">
        <v>20</v>
      </c>
      <c r="H37" s="51" t="s">
        <v>12</v>
      </c>
      <c r="M37" s="1"/>
      <c r="N37" s="1"/>
    </row>
    <row r="38" spans="1:14" x14ac:dyDescent="0.25">
      <c r="A38" s="18" t="str">
        <f>A33</f>
        <v>Dr. Aletta Jacobs College</v>
      </c>
      <c r="B38" s="52">
        <f>B33</f>
        <v>10</v>
      </c>
      <c r="C38" s="53">
        <f>B38*$B$9</f>
        <v>0</v>
      </c>
      <c r="D38" s="52">
        <f>D33</f>
        <v>1</v>
      </c>
      <c r="E38" s="53">
        <f>D38*$C$9</f>
        <v>0</v>
      </c>
      <c r="F38" s="52">
        <f>F33</f>
        <v>1</v>
      </c>
      <c r="G38" s="53">
        <f>F38*$D$9</f>
        <v>0</v>
      </c>
      <c r="H38" s="61">
        <f>C38+E38+G38</f>
        <v>0</v>
      </c>
      <c r="M38" s="1"/>
      <c r="N38" s="1"/>
    </row>
    <row r="39" spans="1:14" x14ac:dyDescent="0.25">
      <c r="A39" s="45" t="s">
        <v>12</v>
      </c>
      <c r="B39" s="51">
        <f t="shared" ref="B39:E39" si="3">SUM(B38:B38)</f>
        <v>10</v>
      </c>
      <c r="C39" s="54">
        <f t="shared" si="3"/>
        <v>0</v>
      </c>
      <c r="D39" s="51">
        <f t="shared" si="3"/>
        <v>1</v>
      </c>
      <c r="E39" s="54">
        <f t="shared" si="3"/>
        <v>0</v>
      </c>
      <c r="F39" s="51">
        <f t="shared" ref="F39:G39" si="4">SUM(F38:F38)</f>
        <v>1</v>
      </c>
      <c r="G39" s="54">
        <f t="shared" si="4"/>
        <v>0</v>
      </c>
      <c r="H39" s="54">
        <f>SUM(H38:H38)</f>
        <v>0</v>
      </c>
      <c r="M39" s="1"/>
      <c r="N39" s="1"/>
    </row>
    <row r="40" spans="1:14" x14ac:dyDescent="0.25">
      <c r="B40" s="22"/>
      <c r="C40" s="22"/>
      <c r="D40" s="22"/>
      <c r="E40" s="22"/>
      <c r="F40" s="22"/>
      <c r="G40" s="22"/>
      <c r="H40" s="22"/>
    </row>
    <row r="41" spans="1:14" x14ac:dyDescent="0.25">
      <c r="A41" s="10" t="s">
        <v>44</v>
      </c>
      <c r="B41" s="23"/>
      <c r="C41" s="23"/>
      <c r="D41" s="23"/>
    </row>
    <row r="42" spans="1:14" x14ac:dyDescent="0.25">
      <c r="A42" s="19" t="s">
        <v>33</v>
      </c>
      <c r="B42" s="62" t="s">
        <v>48</v>
      </c>
      <c r="C42" s="62" t="s">
        <v>49</v>
      </c>
      <c r="D42" s="51" t="s">
        <v>12</v>
      </c>
    </row>
    <row r="43" spans="1:14" x14ac:dyDescent="0.25">
      <c r="A43" s="18" t="str">
        <f>A38</f>
        <v>Dr. Aletta Jacobs College</v>
      </c>
      <c r="B43" s="52">
        <v>2000</v>
      </c>
      <c r="C43" s="52">
        <v>200</v>
      </c>
      <c r="D43" s="61">
        <f>(B43*B13)+(C43*C13)</f>
        <v>0</v>
      </c>
    </row>
    <row r="44" spans="1:14" x14ac:dyDescent="0.25">
      <c r="A44" s="45" t="s">
        <v>12</v>
      </c>
      <c r="B44" s="51"/>
      <c r="C44" s="51"/>
      <c r="D44" s="54">
        <f>SUM(D43:D43)</f>
        <v>0</v>
      </c>
    </row>
  </sheetData>
  <mergeCells count="4">
    <mergeCell ref="B21:E21"/>
    <mergeCell ref="B18:E18"/>
    <mergeCell ref="B19:E19"/>
    <mergeCell ref="B20:E20"/>
  </mergeCells>
  <pageMargins left="0.70866141732283472" right="0.70866141732283472" top="0.74803149606299213" bottom="0.74803149606299213" header="0.31496062992125984" footer="0.31496062992125984"/>
  <pageSetup paperSize="9" scale="55" orientation="landscape" r:id="rId1"/>
  <rowBreaks count="1" manualBreakCount="1">
    <brk id="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1"/>
  <sheetViews>
    <sheetView workbookViewId="0">
      <selection activeCell="E16" sqref="E16"/>
    </sheetView>
  </sheetViews>
  <sheetFormatPr defaultRowHeight="15" x14ac:dyDescent="0.25"/>
  <cols>
    <col min="1" max="1" width="52.85546875" customWidth="1"/>
    <col min="2" max="3" width="17.5703125" customWidth="1"/>
    <col min="4" max="4" width="16.140625" customWidth="1"/>
    <col min="5" max="5" width="21.28515625" customWidth="1"/>
    <col min="6" max="6" width="19.42578125" customWidth="1"/>
    <col min="7" max="7" width="21.7109375" customWidth="1"/>
    <col min="8" max="8" width="21.7109375" bestFit="1" customWidth="1"/>
  </cols>
  <sheetData>
    <row r="1" spans="1:7" ht="22.5" x14ac:dyDescent="0.3">
      <c r="A1" s="6" t="s">
        <v>21</v>
      </c>
      <c r="B1" s="6"/>
      <c r="C1" s="7"/>
      <c r="D1" s="7"/>
      <c r="E1" s="1"/>
      <c r="F1" s="1"/>
      <c r="G1" s="1"/>
    </row>
    <row r="2" spans="1:7" x14ac:dyDescent="0.25">
      <c r="A2" s="40" t="str">
        <f>Kosten!A2</f>
        <v xml:space="preserve"> Europese aanbesteding Stichting dr. Aletta Jacobs College</v>
      </c>
      <c r="B2" s="40"/>
      <c r="C2" s="7"/>
      <c r="D2" s="7"/>
      <c r="E2" s="1"/>
      <c r="F2" s="2"/>
      <c r="G2" s="2"/>
    </row>
    <row r="3" spans="1:7" x14ac:dyDescent="0.25">
      <c r="A3" s="7"/>
      <c r="B3" s="7"/>
      <c r="C3" s="7"/>
      <c r="D3" s="7"/>
      <c r="E3" s="1"/>
    </row>
    <row r="4" spans="1:7" x14ac:dyDescent="0.25">
      <c r="A4" s="63" t="s">
        <v>8</v>
      </c>
      <c r="B4" s="63"/>
      <c r="C4" s="48"/>
      <c r="F4" s="1"/>
      <c r="G4" s="1"/>
    </row>
    <row r="5" spans="1:7" x14ac:dyDescent="0.25">
      <c r="A5" s="1"/>
      <c r="B5" s="1"/>
      <c r="C5" s="1"/>
      <c r="D5" s="1"/>
      <c r="E5" s="1"/>
      <c r="F5" s="1"/>
      <c r="G5" s="1"/>
    </row>
    <row r="6" spans="1:7" x14ac:dyDescent="0.25">
      <c r="A6" s="3"/>
      <c r="B6" s="3"/>
      <c r="C6" s="3"/>
      <c r="D6" s="3"/>
      <c r="E6" s="3"/>
      <c r="F6" s="3"/>
      <c r="G6" s="3"/>
    </row>
    <row r="7" spans="1:7" x14ac:dyDescent="0.25">
      <c r="A7" s="10" t="s">
        <v>29</v>
      </c>
      <c r="B7" s="10"/>
      <c r="C7" s="10"/>
      <c r="D7" s="10"/>
      <c r="E7" s="10"/>
    </row>
    <row r="8" spans="1:7" ht="39" x14ac:dyDescent="0.25">
      <c r="A8" s="19" t="s">
        <v>9</v>
      </c>
      <c r="B8" s="72" t="s">
        <v>58</v>
      </c>
      <c r="C8" s="64" t="s">
        <v>59</v>
      </c>
      <c r="D8" s="66" t="str">
        <f>Kosten!A9</f>
        <v>Installatie kosten (éénmalig)*</v>
      </c>
      <c r="E8" s="66" t="s">
        <v>35</v>
      </c>
    </row>
    <row r="9" spans="1:7" x14ac:dyDescent="0.25">
      <c r="A9" s="18" t="str">
        <f>Kosten!A33</f>
        <v>Dr. Aletta Jacobs College</v>
      </c>
      <c r="B9" s="73">
        <f>Kosten!C34</f>
        <v>0</v>
      </c>
      <c r="C9" s="67">
        <f>Kosten!E34+Kosten!G34</f>
        <v>0</v>
      </c>
      <c r="D9" s="68">
        <f>Kosten!H39</f>
        <v>0</v>
      </c>
      <c r="E9" s="67">
        <f>(B9*60)+(C9*58)+D9</f>
        <v>0</v>
      </c>
    </row>
    <row r="10" spans="1:7" x14ac:dyDescent="0.25">
      <c r="A10" s="19" t="s">
        <v>15</v>
      </c>
      <c r="B10" s="19"/>
      <c r="C10" s="64" t="s">
        <v>10</v>
      </c>
      <c r="D10" s="66"/>
      <c r="E10" s="66"/>
    </row>
    <row r="11" spans="1:7" x14ac:dyDescent="0.25">
      <c r="A11" s="70" t="s">
        <v>23</v>
      </c>
      <c r="B11" s="70"/>
      <c r="C11" s="67">
        <f>Kosten!H29</f>
        <v>0</v>
      </c>
      <c r="D11" s="69"/>
      <c r="E11" s="67">
        <f>C11*5</f>
        <v>0</v>
      </c>
    </row>
    <row r="12" spans="1:7" x14ac:dyDescent="0.25">
      <c r="A12" s="70" t="s">
        <v>56</v>
      </c>
      <c r="B12" s="70"/>
      <c r="C12" s="67"/>
      <c r="D12" s="69"/>
      <c r="E12" s="67">
        <f>Kosten!D44</f>
        <v>0</v>
      </c>
    </row>
    <row r="13" spans="1:7" x14ac:dyDescent="0.25">
      <c r="A13" s="17"/>
      <c r="B13" s="17"/>
      <c r="C13" s="17"/>
      <c r="D13" s="17"/>
      <c r="E13" s="17"/>
    </row>
    <row r="14" spans="1:7" ht="15.75" thickBot="1" x14ac:dyDescent="0.3">
      <c r="A14" s="1"/>
      <c r="B14" s="1"/>
      <c r="C14" s="1"/>
      <c r="D14" s="1"/>
      <c r="E14" s="1"/>
    </row>
    <row r="15" spans="1:7" ht="16.5" thickBot="1" x14ac:dyDescent="0.3">
      <c r="A15" s="24" t="s">
        <v>14</v>
      </c>
      <c r="B15" s="25"/>
      <c r="C15" s="25"/>
      <c r="D15" s="47"/>
      <c r="E15" s="26">
        <f>SUM(E9:E11)</f>
        <v>0</v>
      </c>
    </row>
    <row r="18" spans="1:7" ht="27" customHeight="1" x14ac:dyDescent="0.25">
      <c r="A18" s="78" t="s">
        <v>26</v>
      </c>
      <c r="B18" s="78"/>
      <c r="C18" s="78"/>
      <c r="D18" s="78"/>
      <c r="E18" s="78"/>
      <c r="F18" s="36"/>
      <c r="G18" s="36"/>
    </row>
    <row r="19" spans="1:7" x14ac:dyDescent="0.25">
      <c r="A19" s="27"/>
      <c r="B19" s="27"/>
      <c r="C19" s="27"/>
      <c r="D19" s="27"/>
      <c r="E19" s="27"/>
      <c r="F19" s="28"/>
      <c r="G19" s="28"/>
    </row>
    <row r="20" spans="1:7" x14ac:dyDescent="0.25">
      <c r="A20" s="10" t="s">
        <v>50</v>
      </c>
      <c r="B20" s="46" t="s">
        <v>27</v>
      </c>
      <c r="C20" s="46" t="s">
        <v>28</v>
      </c>
      <c r="D20" s="29"/>
      <c r="E20" s="30"/>
      <c r="F20" s="28"/>
    </row>
    <row r="21" spans="1:7" x14ac:dyDescent="0.25">
      <c r="A21" s="31" t="s">
        <v>51</v>
      </c>
      <c r="B21" s="12">
        <v>0</v>
      </c>
      <c r="C21" s="32">
        <v>0</v>
      </c>
      <c r="D21" s="29"/>
      <c r="E21" s="30"/>
      <c r="F21" s="28"/>
    </row>
    <row r="22" spans="1:7" x14ac:dyDescent="0.25">
      <c r="A22" s="31" t="s">
        <v>52</v>
      </c>
      <c r="B22" s="12">
        <v>0</v>
      </c>
      <c r="C22" s="32">
        <v>0</v>
      </c>
      <c r="D22" s="29"/>
      <c r="E22" s="30"/>
      <c r="F22" s="28"/>
    </row>
    <row r="23" spans="1:7" x14ac:dyDescent="0.25">
      <c r="A23" s="31" t="s">
        <v>53</v>
      </c>
      <c r="B23" s="12">
        <v>0</v>
      </c>
      <c r="C23" s="39">
        <v>0</v>
      </c>
      <c r="D23" s="29"/>
      <c r="E23" s="30"/>
      <c r="F23" s="28"/>
    </row>
    <row r="24" spans="1:7" x14ac:dyDescent="0.25">
      <c r="A24" s="31" t="s">
        <v>54</v>
      </c>
      <c r="B24" s="12">
        <v>0</v>
      </c>
      <c r="C24" s="32">
        <v>0</v>
      </c>
      <c r="D24" s="29"/>
      <c r="E24" s="30"/>
      <c r="F24" s="28"/>
    </row>
    <row r="25" spans="1:7" ht="15.75" thickBot="1" x14ac:dyDescent="0.3">
      <c r="A25" s="33" t="s">
        <v>55</v>
      </c>
      <c r="B25" s="34">
        <v>0</v>
      </c>
      <c r="C25" s="35">
        <v>0</v>
      </c>
      <c r="D25" s="29"/>
      <c r="E25" s="30"/>
      <c r="F25" s="28"/>
    </row>
    <row r="26" spans="1:7" x14ac:dyDescent="0.25">
      <c r="A26" s="3"/>
      <c r="B26" s="3"/>
      <c r="C26" s="3"/>
      <c r="D26" s="3"/>
      <c r="E26" s="3"/>
      <c r="F26" s="3"/>
      <c r="G26" s="3"/>
    </row>
    <row r="27" spans="1:7" x14ac:dyDescent="0.25">
      <c r="A27" s="3"/>
      <c r="B27" s="3"/>
      <c r="C27" s="3"/>
      <c r="D27" s="3"/>
      <c r="E27" s="3"/>
      <c r="F27" s="3"/>
      <c r="G27" s="3"/>
    </row>
    <row r="28" spans="1:7" x14ac:dyDescent="0.25">
      <c r="A28" s="11" t="s">
        <v>2</v>
      </c>
      <c r="B28" s="77"/>
      <c r="C28" s="77"/>
      <c r="D28" s="77"/>
      <c r="E28" s="77"/>
      <c r="F28" s="20"/>
    </row>
    <row r="29" spans="1:7" x14ac:dyDescent="0.25">
      <c r="A29" s="11" t="s">
        <v>3</v>
      </c>
      <c r="B29" s="77"/>
      <c r="C29" s="77"/>
      <c r="D29" s="77"/>
      <c r="E29" s="77"/>
      <c r="F29" s="20"/>
    </row>
    <row r="30" spans="1:7" ht="48" customHeight="1" x14ac:dyDescent="0.25">
      <c r="A30" s="11" t="s">
        <v>4</v>
      </c>
      <c r="B30" s="77"/>
      <c r="C30" s="77"/>
      <c r="D30" s="77"/>
      <c r="E30" s="77"/>
      <c r="F30" s="20"/>
    </row>
    <row r="31" spans="1:7" x14ac:dyDescent="0.25">
      <c r="A31" s="11" t="s">
        <v>5</v>
      </c>
      <c r="B31" s="77"/>
      <c r="C31" s="77"/>
      <c r="D31" s="77"/>
      <c r="E31" s="77"/>
      <c r="F31" s="20"/>
    </row>
  </sheetData>
  <mergeCells count="5">
    <mergeCell ref="B31:E31"/>
    <mergeCell ref="B28:E28"/>
    <mergeCell ref="B29:E29"/>
    <mergeCell ref="B30:E30"/>
    <mergeCell ref="A18:E18"/>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62BC80F-EE91-42E5-8680-DE1BCFD8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2021-04-08T08:06:51Z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