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tiff" ContentType="image/tiff"/>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G:\FIN\FMS\6. Aanbestedingsleidraad &amp; Bijlage\Bijlage D. Prijzenblad\"/>
    </mc:Choice>
  </mc:AlternateContent>
  <workbookProtection workbookAlgorithmName="SHA-512" workbookHashValue="ANtg5Blf2nvLuE8bEi3Y9laiutJY8JXk2DoIEXdGWBswA4+48mM1Srnn+qePZ65XcxHuVMZM9mZsg9/Y05+ANg==" workbookSaltValue="T56/x5HhgZNP/xpQGyC0Dg==" workbookSpinCount="100000" lockStructure="1"/>
  <bookViews>
    <workbookView xWindow="60" yWindow="525" windowWidth="27330" windowHeight="9990" tabRatio="850"/>
  </bookViews>
  <sheets>
    <sheet name="Leeswijzer" sheetId="4" r:id="rId1"/>
    <sheet name="Kengetallen" sheetId="6" r:id="rId2"/>
    <sheet name="Softwarekosten" sheetId="1" r:id="rId3"/>
    <sheet name="Systeemkosten" sheetId="2" r:id="rId4"/>
    <sheet name="Opleidingskosten" sheetId="7" r:id="rId5"/>
    <sheet name="Totale kosten inschrijver" sheetId="8" r:id="rId6"/>
    <sheet name="Toelichting 0 tarieven" sheetId="5" r:id="rId7"/>
  </sheet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5" i="7" l="1"/>
  <c r="F14" i="7"/>
  <c r="F13" i="7"/>
  <c r="G17" i="2"/>
  <c r="I11" i="2"/>
  <c r="F11" i="2"/>
  <c r="K44" i="1" l="1"/>
  <c r="K43" i="1"/>
  <c r="K42" i="1"/>
  <c r="K41" i="1"/>
  <c r="K40" i="1"/>
  <c r="K17" i="1"/>
  <c r="K16" i="1"/>
  <c r="K15" i="1"/>
  <c r="K14" i="1"/>
  <c r="K13" i="1"/>
  <c r="K12" i="1"/>
  <c r="K11" i="1"/>
  <c r="I5" i="1"/>
  <c r="I45" i="1" l="1"/>
  <c r="K39" i="1" l="1"/>
  <c r="I39" i="1"/>
  <c r="K38" i="1"/>
  <c r="I38" i="1"/>
  <c r="K37" i="1"/>
  <c r="I37" i="1"/>
  <c r="K36" i="1"/>
  <c r="I36" i="1"/>
  <c r="K35" i="1"/>
  <c r="I35" i="1"/>
  <c r="K34" i="1"/>
  <c r="I34" i="1"/>
  <c r="K33" i="1"/>
  <c r="I33" i="1"/>
  <c r="F10" i="7" l="1"/>
  <c r="I9" i="2"/>
  <c r="I8" i="2"/>
  <c r="F9" i="2"/>
  <c r="F8" i="2"/>
  <c r="F17" i="7" l="1"/>
  <c r="F16" i="7"/>
  <c r="F12" i="7"/>
  <c r="F11" i="7"/>
  <c r="F9" i="7"/>
  <c r="F8" i="7"/>
  <c r="F7" i="7"/>
  <c r="F6" i="7"/>
  <c r="K29" i="1"/>
  <c r="K28" i="1"/>
  <c r="K27" i="1"/>
  <c r="K26" i="1"/>
  <c r="K25" i="1"/>
  <c r="I29" i="1"/>
  <c r="I28" i="1"/>
  <c r="I27" i="1"/>
  <c r="I26" i="1"/>
  <c r="I25" i="1"/>
  <c r="F18" i="7" l="1"/>
  <c r="F20" i="7" s="1"/>
  <c r="C9" i="8" s="1"/>
  <c r="I13" i="2"/>
  <c r="F13" i="2"/>
  <c r="I12" i="2"/>
  <c r="F12" i="2"/>
  <c r="I10" i="2"/>
  <c r="F10" i="2"/>
  <c r="I7" i="2"/>
  <c r="F7" i="2"/>
  <c r="I6" i="2"/>
  <c r="F6" i="2"/>
  <c r="I5" i="2"/>
  <c r="F5" i="2"/>
  <c r="I44" i="1"/>
  <c r="I43" i="1"/>
  <c r="I42" i="1"/>
  <c r="I41" i="1"/>
  <c r="I40" i="1"/>
  <c r="K32" i="1"/>
  <c r="I32" i="1"/>
  <c r="K31" i="1"/>
  <c r="I31" i="1"/>
  <c r="K30" i="1"/>
  <c r="I30" i="1"/>
  <c r="K24" i="1"/>
  <c r="I24" i="1"/>
  <c r="K23" i="1"/>
  <c r="I23" i="1"/>
  <c r="I17" i="1"/>
  <c r="I16" i="1"/>
  <c r="I15" i="1"/>
  <c r="I14" i="1"/>
  <c r="I13" i="1"/>
  <c r="I12" i="1"/>
  <c r="I11" i="1"/>
  <c r="K10" i="1"/>
  <c r="I10" i="1"/>
  <c r="K9" i="1"/>
  <c r="I9" i="1"/>
  <c r="K8" i="1"/>
  <c r="I8" i="1"/>
  <c r="K7" i="1"/>
  <c r="I7" i="1"/>
  <c r="K6" i="1"/>
  <c r="I6" i="1"/>
  <c r="K5" i="1"/>
  <c r="F14" i="2" l="1"/>
  <c r="I14" i="2"/>
  <c r="I18" i="1"/>
  <c r="K45" i="1"/>
  <c r="K18" i="1"/>
  <c r="J48" i="1" s="1"/>
  <c r="C7" i="8" s="1"/>
  <c r="C8" i="8" l="1"/>
  <c r="C17" i="8" s="1"/>
</calcChain>
</file>

<file path=xl/sharedStrings.xml><?xml version="1.0" encoding="utf-8"?>
<sst xmlns="http://schemas.openxmlformats.org/spreadsheetml/2006/main" count="312" uniqueCount="164">
  <si>
    <t>Eénmalige kosten</t>
  </si>
  <si>
    <t>Jaarlijkse kosten</t>
  </si>
  <si>
    <t>Prijs Excl. BTW.</t>
  </si>
  <si>
    <t xml:space="preserve"> </t>
  </si>
  <si>
    <t>Item, omschrijving.</t>
  </si>
  <si>
    <t>Functionaliteit</t>
  </si>
  <si>
    <t>Totaal</t>
  </si>
  <si>
    <t>overige licenties</t>
  </si>
  <si>
    <t>facultatief in te vullen</t>
  </si>
  <si>
    <t>Bestaand of te ontwikkelen</t>
  </si>
  <si>
    <t>Facultattief in te vullen</t>
  </si>
  <si>
    <t>Inschrijvers dienen de onderstaande instructies nauwkeurig op te volgen.</t>
  </si>
  <si>
    <t>1.</t>
  </si>
  <si>
    <t>2.</t>
  </si>
  <si>
    <t>Alle groen gemarkeerde cellen mogen indien van toepassing door inschrijver worden ingevuld. Deze mogen leeg gelaten of leeg gemaakt worden indien ze niet van toepassing zijn.</t>
  </si>
  <si>
    <t>3.</t>
  </si>
  <si>
    <t>Inschrijver mag cellen anders dan de geel of groen gemarkeerde cellen niet wijzigen / leeg maken / formules aanpassen of formules wijzigen.</t>
  </si>
  <si>
    <t>4.</t>
  </si>
  <si>
    <t>5.</t>
  </si>
  <si>
    <t>Alle kosten die gedurende de looptijd van het contract voor kunnen komen dienen opgenomen te worden in dit prijzenblad. Expliciet wordt vermeld dat kostenposten, kostenveroorzakers, kostenstructuren etc etc die niet in dit prijsblad opgenomen zijn, niet voor vergoeding in aanmerking komen gedurende de looptijd en eventuele verlengingen van de uit deze aanbesteding voortkomende contracten. Ze kunnen niet naderhand onder verwijzing naar niet expliciet overeengekomen prijsaanpassingsconditeis alsnog worden opgevoerd.</t>
  </si>
  <si>
    <t>6.</t>
  </si>
  <si>
    <t xml:space="preserve">Alleen reële en marktconforme inschrijvingen zijn toegestaan. Tarieven / bedragen die redelijkerwijs als onmogelijk kunnen worden gezien leiden tot uitsluiting. </t>
  </si>
  <si>
    <t>7.</t>
  </si>
  <si>
    <t>8.</t>
  </si>
  <si>
    <t>9.</t>
  </si>
  <si>
    <t xml:space="preserve">Let op dat u de juiste (laatste) versie van het Prijzenblad gebruikt. Het is mogelijk dat naar aanleiding van vragen een nieuwe versie van het Prijzenblad wordt gepubliceerd. Controleer daarom voor het indienen van uw inschrijving of u de juiste versie in dient. </t>
  </si>
  <si>
    <t>10.</t>
  </si>
  <si>
    <t>11.</t>
  </si>
  <si>
    <t>12.</t>
  </si>
  <si>
    <t>13.</t>
  </si>
  <si>
    <t>14.</t>
  </si>
  <si>
    <t>Leeswijzer bij Europese Aanbesteding Financieel Management en Inkoop Systeem voor de gemeente Amsterdam</t>
  </si>
  <si>
    <t>prijs (excl. BTW)</t>
  </si>
  <si>
    <t>Prijs (excl. BTW)</t>
  </si>
  <si>
    <t>prijs (excl BTW)</t>
  </si>
  <si>
    <t>Type</t>
  </si>
  <si>
    <t>eenheid</t>
  </si>
  <si>
    <t>kosten per eenheid</t>
  </si>
  <si>
    <t>aantal eenheden</t>
  </si>
  <si>
    <t>Functioneel beheerder</t>
  </si>
  <si>
    <r>
      <t xml:space="preserve">Indien inschrijver op onderdelen een 0-tarief wilt indienen, dient u hiervoor in tabblad </t>
    </r>
    <r>
      <rPr>
        <i/>
        <sz val="12"/>
        <rFont val="Corbel"/>
      </rPr>
      <t>toelichting 0-tarieven</t>
    </r>
    <r>
      <rPr>
        <sz val="12"/>
        <rFont val="Corbel"/>
      </rPr>
      <t xml:space="preserve"> aan te geven waarom een 0-tarief gehanteerd wordt.</t>
    </r>
  </si>
  <si>
    <t>Indien inschrijver fouten constateert in de formules of aanpassingen in het prijzenblad noodzakelijk acht, dient u hiervoor een onderbouwd verzoek in te dienen middels de Vraag/Antwoord module, voor de in de planning genoemde data voor de sluitingstermijn NvI 1 of NvI2. De gemeente Amsterdam stelt indien nodig voor alle inschrijvers een nieuw formulier ter beschikking.</t>
  </si>
  <si>
    <t>Inschrijver dient bij zijn inschrijving een volledig ingevuld digitaal exemplaar in excel-format van dit Prijzenblad te uploaden in Tenderned.</t>
  </si>
  <si>
    <r>
      <t xml:space="preserve">Inschrijver dient bij zijn inschrijving tevens een volledig ingevuld </t>
    </r>
    <r>
      <rPr>
        <b/>
        <sz val="12"/>
        <color theme="1"/>
        <rFont val="Corbel"/>
      </rPr>
      <t xml:space="preserve">en door een bevoegd persoon namens zijn onderneming ondertekend </t>
    </r>
    <r>
      <rPr>
        <sz val="12"/>
        <rFont val="Corbel"/>
      </rPr>
      <t>exemplaar van dit Prijzenblad in PDF-format te uploaden in Tenderned.</t>
    </r>
  </si>
  <si>
    <t xml:space="preserve">Kostensoort Systeemkosten </t>
  </si>
  <si>
    <t>Hosting (omschrijving)</t>
  </si>
  <si>
    <t>TOTAAL kostensoort</t>
  </si>
  <si>
    <t>Het niet opvolgen van de instructies, leidt tot het terzijde leggen van uw inschrijving.</t>
  </si>
  <si>
    <t>Onbeperkt</t>
  </si>
  <si>
    <t>Indien 0-tarieven zijn ingediend, dient inschrijver deze hier onder toe te lichten / te motiveren</t>
  </si>
  <si>
    <t>Toelichting 0-tarieven</t>
  </si>
  <si>
    <t>tabblad</t>
  </si>
  <si>
    <t>cellen / bereik</t>
  </si>
  <si>
    <t>toelichting</t>
  </si>
  <si>
    <t>Softwarekosten</t>
  </si>
  <si>
    <t>Systeemkosten</t>
  </si>
  <si>
    <t>Consultancykosten</t>
  </si>
  <si>
    <t>Selecteer het juiste tabblad</t>
  </si>
  <si>
    <t>Voor een overzicht van de gebruikers en transacties binnen de huidige financiele applicatie wordt verwezen naar het tabblad kengetallen.</t>
  </si>
  <si>
    <t xml:space="preserve">Aantal </t>
  </si>
  <si>
    <t xml:space="preserve">Unieke gebruikers AFS + LIAS ( incl. raadpleeg-autorisatie) </t>
  </si>
  <si>
    <t xml:space="preserve">4.2oo </t>
  </si>
  <si>
    <t>Regelmatige gebruikers</t>
  </si>
  <si>
    <t>Autorisaties AFS (meerdere autorisaties per unieke gebruiker mogelijk)</t>
  </si>
  <si>
    <t xml:space="preserve">Inkoopcontract beheerders </t>
  </si>
  <si>
    <t>Budgethouders</t>
  </si>
  <si>
    <t>Actieve bestellers</t>
  </si>
  <si>
    <t>Projectmanagers en -leiders vanuit het concern</t>
  </si>
  <si>
    <t>Leveranciers</t>
  </si>
  <si>
    <t>Inkooporders per jaar</t>
  </si>
  <si>
    <t>Verkoopfacturen per jaar</t>
  </si>
  <si>
    <t>Betalingen per jaar (exclusief Waternet, Belastingen, Werk&amp;Inkomen, Elek.ParkeerSys)</t>
  </si>
  <si>
    <t>- SCT-uit</t>
  </si>
  <si>
    <t>- SCT-in</t>
  </si>
  <si>
    <t>- SDD</t>
  </si>
  <si>
    <t>Verwerken retourinformatie totaal</t>
  </si>
  <si>
    <t>- Pin (debit/credit card) (incl. Parkeren PIN)</t>
  </si>
  <si>
    <t>- Online (iDeal, Betaalverzoeken)</t>
  </si>
  <si>
    <t>- In- en uitgaand AFS</t>
  </si>
  <si>
    <t>- In- en uitgaand overig</t>
  </si>
  <si>
    <t>Infrastructuur</t>
  </si>
  <si>
    <t>- digitale werkplekken</t>
  </si>
  <si>
    <t>- applicaties</t>
  </si>
  <si>
    <t>- locaties binnen netwerkconnectiviteit</t>
  </si>
  <si>
    <t>Inkoopcontracten</t>
  </si>
  <si>
    <t>Inkoopfacturen per jaar (50% komt binnen als PDF, 5% per post, 45% als e-factuur)</t>
  </si>
  <si>
    <t>Decos – opslag inkomende facturen (ongeschoond)</t>
  </si>
  <si>
    <t>8 TB</t>
  </si>
  <si>
    <t>Opslag voor bovenstaande documenten (o.a. contracten, facturen, bijlagen, orders, etc.)</t>
  </si>
  <si>
    <t>onbekend</t>
  </si>
  <si>
    <t>Alle geel gemarkeerde cellen dienen door inschrijver te worden ingevuld. U mag geen cellen leeg laten, tenzij expliciet anders is aangegeven.</t>
  </si>
  <si>
    <t>Dagelijks Intensieve gebruiker</t>
  </si>
  <si>
    <t>Beperkt gebruik</t>
  </si>
  <si>
    <t>Upgrades / Updates gedurende looptijd incl verlengingen</t>
  </si>
  <si>
    <t>Kostensoort Opleidingskosten</t>
  </si>
  <si>
    <t>Opleiding (omschrijving)</t>
  </si>
  <si>
    <t>Eenmalige kosten</t>
  </si>
  <si>
    <t>Ondersteuning helpdesk</t>
  </si>
  <si>
    <t>Kostensoort: Software gebruiksrechten en ondersteuning</t>
  </si>
  <si>
    <t>Extra CPU Performance</t>
  </si>
  <si>
    <t>Overig</t>
  </si>
  <si>
    <t>Kostensoort Software ten behoeve van integratie / koppelingen</t>
  </si>
  <si>
    <t xml:space="preserve"> - Leveranciers groot</t>
  </si>
  <si>
    <t xml:space="preserve"> - MKB</t>
  </si>
  <si>
    <t>Kengetallen gebruikers</t>
  </si>
  <si>
    <t>Kengetallen typen</t>
  </si>
  <si>
    <t>Kengetallen inkoop/verkoop</t>
  </si>
  <si>
    <t>Kengetallen transacties</t>
  </si>
  <si>
    <t>Kengetallen opslag</t>
  </si>
  <si>
    <t>Dagelijks intensieve gebruikers (8 uur per dag)</t>
  </si>
  <si>
    <t>Regelmatige gebruikers ( 3 uur per dag)</t>
  </si>
  <si>
    <t>Beperkt gebruik (3 uur per week)</t>
  </si>
  <si>
    <t>Leveranciers, groot</t>
  </si>
  <si>
    <t>API gebruikers(debiteuren, MKB)</t>
  </si>
  <si>
    <t>Tabblad Softwarekosten: Indien van toepassing moet bij de gebruikers aangegeven worden of er sprake is van een minimaal af te nemen aantal gebruikers.</t>
  </si>
  <si>
    <t>Functionele koppeling 1</t>
  </si>
  <si>
    <t>Omschrijving koppeling
(zie Architectuur document)</t>
  </si>
  <si>
    <t>Functionele koppeling 2</t>
  </si>
  <si>
    <t>Functionele koppeling 3</t>
  </si>
  <si>
    <t>Functionele koppeling 4</t>
  </si>
  <si>
    <t>Functionele koppeling 5</t>
  </si>
  <si>
    <t>Functionele koppeling 6</t>
  </si>
  <si>
    <t>Functionele koppeling 7</t>
  </si>
  <si>
    <t>Functionele koppeling 8</t>
  </si>
  <si>
    <t>Functionele koppeling 9</t>
  </si>
  <si>
    <t>Functionele koppeling 10</t>
  </si>
  <si>
    <t>Functionele koppeling 11</t>
  </si>
  <si>
    <t>Functionele koppeling 12</t>
  </si>
  <si>
    <t>Functionele koppeling 13</t>
  </si>
  <si>
    <t>Functionele koppeling 14</t>
  </si>
  <si>
    <t>Technische koppeling 15</t>
  </si>
  <si>
    <t>Technische koppeling 16</t>
  </si>
  <si>
    <t>Technische koppeling 17</t>
  </si>
  <si>
    <t>Integratie platform voor EGRESS/INGRESS gebruik</t>
  </si>
  <si>
    <t xml:space="preserve">Alle benodigde Platforms </t>
  </si>
  <si>
    <t>Extra schijf/In-memory opslag</t>
  </si>
  <si>
    <t>Eenmalige Vergoeding voor gebruiksrecht per rekeneenheid</t>
  </si>
  <si>
    <t>Jaarlijkse Vergoeding voor gebruiksrecht per rekeneenheid</t>
  </si>
  <si>
    <t>Rekeneenheid</t>
  </si>
  <si>
    <t>4 TB</t>
  </si>
  <si>
    <t>kosten per rekeneenheid</t>
  </si>
  <si>
    <t>Totale kosten inschrijver</t>
  </si>
  <si>
    <t>Kostensoort</t>
  </si>
  <si>
    <t>Opleidingskosten</t>
  </si>
  <si>
    <t>Totale kosten per kostensoort</t>
  </si>
  <si>
    <t>per jaar</t>
  </si>
  <si>
    <t>Totaal kostensoort Softwarekosten (éénmalige kosten verdeeld over 10 jaar + Jaarlijkse kosten)</t>
  </si>
  <si>
    <t>Totaal kostensoort systeemkosten (éénmalige kosten verdeeld over 10 jaar + Jaarlijkse kosten)</t>
  </si>
  <si>
    <t>per  jaar</t>
  </si>
  <si>
    <t>Totaal kostensoort Opleidingskosten (verdeeld over 10 jaar)</t>
  </si>
  <si>
    <t>Consultancy kosten zijn binnen 1 jaar meegerekend</t>
  </si>
  <si>
    <t xml:space="preserve">éénmalige software en systeem kosten en opleidingskosten zijn verdeeld over 10 jaar </t>
  </si>
  <si>
    <r>
      <t xml:space="preserve">Tabblad Systeemkosten: Het is mogelijk en dus toegestaan om in tabblad </t>
    </r>
    <r>
      <rPr>
        <i/>
        <sz val="12"/>
        <rFont val="Corbel"/>
      </rPr>
      <t>"Systeemkosten"</t>
    </r>
    <r>
      <rPr>
        <sz val="12"/>
        <rFont val="Corbel"/>
      </rPr>
      <t xml:space="preserve"> gebruik te maken van een 0-tarief. Zie hiervoor punt 9.</t>
    </r>
  </si>
  <si>
    <t>Alle ingediende tarieven zijn all-in. Dat wil zeggen: inclusief alle kosten, zoals bijvoorbeeld, maar niet uitsluitend reis-, parkeer- en verblijfskosten, reisuren, administratiekosten, etc.</t>
  </si>
  <si>
    <t>Tekenbevoegde namens inschrijver</t>
  </si>
  <si>
    <t>Handtekening</t>
  </si>
  <si>
    <t>Bedrijfsnaam Inschrijver</t>
  </si>
  <si>
    <t>Conform SLA</t>
  </si>
  <si>
    <t>24x7</t>
  </si>
  <si>
    <t>Data communicatie kosten</t>
  </si>
  <si>
    <t>Train-de-Trainer</t>
  </si>
  <si>
    <t>Gebruiksniveau</t>
  </si>
  <si>
    <t>Aantal benodigde rekeneenheden volgens kengetallen</t>
  </si>
  <si>
    <t>Aantal rekeneenheden per gebruiker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</si>
</sst>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4" formatCode="_ &quot;€&quot;\ * #,##0.00_ ;_ &quot;€&quot;\ * \-#,##0.00_ ;_ &quot;€&quot;\ * &quot;-&quot;??_ ;_ @_ "/>
    <numFmt numFmtId="164" formatCode="_-&quot;€&quot;\ * #,##0.00_-;_-&quot;€&quot;\ * #,##0.00\-;_-&quot;€&quot;\ * &quot;-&quot;??_-;_-@_-"/>
    <numFmt numFmtId="165" formatCode="_ [$€-413]\ * #,##0.00_ ;_ [$€-413]\ * \-#,##0.00_ ;_ [$€-413]\ * &quot;-&quot;??_ ;_ @_ "/>
    <numFmt numFmtId="166" formatCode="#,##0_ ;\-#,##0\ "/>
    <numFmt numFmtId="167" formatCode="&quot;€&quot;\ #,##0"/>
  </numFmts>
  <fonts count="35" x14ac:knownFonts="1">
    <font>
      <sz val="12"/>
      <color theme="1"/>
      <name val="Calibri"/>
      <family val="2"/>
      <scheme val="minor"/>
    </font>
    <font>
      <sz val="12"/>
      <color theme="1"/>
      <name val="Calibri"/>
      <family val="2"/>
      <scheme val="minor"/>
    </font>
    <font>
      <sz val="16"/>
      <name val="Arial"/>
      <family val="2"/>
    </font>
    <font>
      <b/>
      <sz val="12"/>
      <color theme="0"/>
      <name val="Arial"/>
      <family val="2"/>
    </font>
    <font>
      <b/>
      <sz val="10"/>
      <name val="Arial"/>
      <family val="2"/>
    </font>
    <font>
      <sz val="10"/>
      <name val="Arial"/>
      <family val="2"/>
    </font>
    <font>
      <b/>
      <i/>
      <sz val="10"/>
      <name val="Arial"/>
      <family val="2"/>
    </font>
    <font>
      <i/>
      <sz val="10"/>
      <name val="Arial"/>
      <family val="2"/>
    </font>
    <font>
      <sz val="10"/>
      <color theme="0"/>
      <name val="Arial"/>
      <family val="2"/>
    </font>
    <font>
      <sz val="12"/>
      <color theme="1"/>
      <name val="Corbel"/>
    </font>
    <font>
      <b/>
      <sz val="12"/>
      <color theme="1"/>
      <name val="Corbel"/>
    </font>
    <font>
      <sz val="12"/>
      <name val="Corbel"/>
    </font>
    <font>
      <i/>
      <sz val="12"/>
      <name val="Corbel"/>
    </font>
    <font>
      <sz val="10"/>
      <name val="Arial"/>
    </font>
    <font>
      <sz val="12"/>
      <color theme="1"/>
      <name val="Corbel"/>
      <family val="2"/>
    </font>
    <font>
      <b/>
      <sz val="12"/>
      <name val="Corbel"/>
      <family val="2"/>
    </font>
    <font>
      <b/>
      <sz val="12"/>
      <color rgb="FFFFFFFF"/>
      <name val="Corbel"/>
      <family val="2"/>
    </font>
    <font>
      <b/>
      <sz val="10"/>
      <name val="Corbel"/>
      <family val="2"/>
    </font>
    <font>
      <sz val="10"/>
      <name val="Corbel"/>
      <family val="2"/>
    </font>
    <font>
      <i/>
      <sz val="10"/>
      <name val="Corbel"/>
      <family val="2"/>
    </font>
    <font>
      <sz val="12"/>
      <name val="Corbel"/>
      <family val="2"/>
    </font>
    <font>
      <b/>
      <sz val="12"/>
      <color theme="1"/>
      <name val="Corbel"/>
      <family val="2"/>
    </font>
    <font>
      <sz val="10"/>
      <color theme="1"/>
      <name val="Arial"/>
      <family val="2"/>
    </font>
    <font>
      <b/>
      <i/>
      <sz val="12"/>
      <name val="Arial"/>
      <family val="2"/>
    </font>
    <font>
      <b/>
      <sz val="10"/>
      <color theme="0"/>
      <name val="Arial"/>
      <family val="2"/>
    </font>
    <font>
      <b/>
      <sz val="12"/>
      <name val="Arial"/>
      <family val="2"/>
    </font>
    <font>
      <b/>
      <sz val="10"/>
      <color theme="1"/>
      <name val="Arial"/>
      <family val="2"/>
    </font>
    <font>
      <b/>
      <i/>
      <sz val="16"/>
      <color theme="0"/>
      <name val="Arial"/>
      <family val="2"/>
    </font>
    <font>
      <sz val="12"/>
      <color theme="1"/>
      <name val="Arial"/>
      <family val="2"/>
    </font>
    <font>
      <b/>
      <sz val="16"/>
      <color theme="0"/>
      <name val="Arial"/>
      <family val="2"/>
    </font>
    <font>
      <b/>
      <sz val="14"/>
      <color theme="1"/>
      <name val="Arial"/>
      <family val="2"/>
    </font>
    <font>
      <b/>
      <sz val="12"/>
      <color theme="1"/>
      <name val="Arial"/>
      <family val="2"/>
    </font>
    <font>
      <b/>
      <i/>
      <sz val="14"/>
      <name val="Arial"/>
      <family val="2"/>
    </font>
    <font>
      <b/>
      <sz val="14"/>
      <name val="Arial"/>
      <family val="2"/>
    </font>
    <font>
      <b/>
      <i/>
      <sz val="12"/>
      <color theme="0"/>
      <name val="Arial"/>
      <family val="2"/>
    </font>
  </fonts>
  <fills count="12">
    <fill>
      <patternFill patternType="none"/>
    </fill>
    <fill>
      <patternFill patternType="gray125"/>
    </fill>
    <fill>
      <patternFill patternType="solid">
        <fgColor theme="0" tint="-0.249977111117893"/>
        <bgColor indexed="64"/>
      </patternFill>
    </fill>
    <fill>
      <patternFill patternType="solid">
        <fgColor theme="1"/>
        <bgColor indexed="64"/>
      </patternFill>
    </fill>
    <fill>
      <patternFill patternType="solid">
        <fgColor theme="0"/>
        <bgColor indexed="64"/>
      </patternFill>
    </fill>
    <fill>
      <patternFill patternType="solid">
        <fgColor indexed="22"/>
        <bgColor indexed="64"/>
      </patternFill>
    </fill>
    <fill>
      <patternFill patternType="solid">
        <fgColor rgb="FFFFFF00"/>
        <bgColor indexed="64"/>
      </patternFill>
    </fill>
    <fill>
      <patternFill patternType="solid">
        <fgColor rgb="FF92D050"/>
        <bgColor indexed="64"/>
      </patternFill>
    </fill>
    <fill>
      <patternFill patternType="solid">
        <fgColor theme="0" tint="-4.9989318521683403E-2"/>
        <bgColor indexed="64"/>
      </patternFill>
    </fill>
    <fill>
      <patternFill patternType="solid">
        <fgColor rgb="FF000000"/>
        <bgColor rgb="FF000000"/>
      </patternFill>
    </fill>
    <fill>
      <patternFill patternType="solid">
        <fgColor rgb="FFBFBFBF"/>
        <bgColor rgb="FF000000"/>
      </patternFill>
    </fill>
    <fill>
      <patternFill patternType="solid">
        <fgColor rgb="FF92D050"/>
        <bgColor rgb="FF000000"/>
      </patternFill>
    </fill>
  </fills>
  <borders count="31">
    <border>
      <left/>
      <right/>
      <top/>
      <bottom/>
      <diagonal/>
    </border>
    <border>
      <left style="medium">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rgb="FFBFBFBF"/>
      </left>
      <right style="medium">
        <color rgb="FFBFBFBF"/>
      </right>
      <top style="medium">
        <color rgb="FFBFBFBF"/>
      </top>
      <bottom style="medium">
        <color rgb="FFBFBFBF"/>
      </bottom>
      <diagonal/>
    </border>
    <border>
      <left/>
      <right style="medium">
        <color rgb="FFBFBFBF"/>
      </right>
      <top style="medium">
        <color rgb="FFBFBFBF"/>
      </top>
      <bottom style="medium">
        <color rgb="FFBFBFBF"/>
      </bottom>
      <diagonal/>
    </border>
    <border>
      <left style="medium">
        <color rgb="FFBFBFBF"/>
      </left>
      <right style="medium">
        <color rgb="FFBFBFBF"/>
      </right>
      <top/>
      <bottom style="medium">
        <color rgb="FFBFBFBF"/>
      </bottom>
      <diagonal/>
    </border>
    <border>
      <left/>
      <right style="medium">
        <color rgb="FFBFBFBF"/>
      </right>
      <top/>
      <bottom style="medium">
        <color rgb="FFBFBFBF"/>
      </bottom>
      <diagonal/>
    </border>
    <border>
      <left style="medium">
        <color rgb="FFBFBFBF"/>
      </left>
      <right style="medium">
        <color rgb="FFBFBFBF"/>
      </right>
      <top/>
      <bottom/>
      <diagonal/>
    </border>
    <border>
      <left/>
      <right style="medium">
        <color rgb="FFBFBFBF"/>
      </right>
      <top/>
      <bottom/>
      <diagonal/>
    </border>
    <border>
      <left/>
      <right style="medium">
        <color indexed="64"/>
      </right>
      <top style="medium">
        <color indexed="64"/>
      </top>
      <bottom style="hair">
        <color indexed="64"/>
      </bottom>
      <diagonal/>
    </border>
    <border>
      <left/>
      <right style="medium">
        <color indexed="64"/>
      </right>
      <top/>
      <bottom style="medium">
        <color indexed="64"/>
      </bottom>
      <diagonal/>
    </border>
    <border>
      <left/>
      <right style="medium">
        <color indexed="64"/>
      </right>
      <top style="hair">
        <color indexed="64"/>
      </top>
      <bottom style="hair">
        <color indexed="64"/>
      </bottom>
      <diagonal/>
    </border>
  </borders>
  <cellStyleXfs count="3">
    <xf numFmtId="0" fontId="0" fillId="0" borderId="0"/>
    <xf numFmtId="44" fontId="1" fillId="0" borderId="0" applyFont="0" applyFill="0" applyBorder="0" applyAlignment="0" applyProtection="0"/>
    <xf numFmtId="164" fontId="5" fillId="0" borderId="0" applyFont="0" applyFill="0" applyBorder="0" applyAlignment="0" applyProtection="0"/>
  </cellStyleXfs>
  <cellXfs count="192">
    <xf numFmtId="0" fontId="0" fillId="0" borderId="0" xfId="0"/>
    <xf numFmtId="0" fontId="0" fillId="0" borderId="0" xfId="0" applyProtection="1">
      <protection hidden="1"/>
    </xf>
    <xf numFmtId="0" fontId="15" fillId="2" borderId="22" xfId="0" applyFont="1" applyFill="1" applyBorder="1" applyAlignment="1" applyProtection="1">
      <alignment vertical="center" wrapText="1"/>
      <protection hidden="1"/>
    </xf>
    <xf numFmtId="0" fontId="15" fillId="2" borderId="23" xfId="0" applyFont="1" applyFill="1" applyBorder="1" applyAlignment="1" applyProtection="1">
      <alignment horizontal="center" vertical="center" wrapText="1"/>
      <protection hidden="1"/>
    </xf>
    <xf numFmtId="0" fontId="14" fillId="0" borderId="24" xfId="0" applyFont="1" applyBorder="1" applyAlignment="1" applyProtection="1">
      <alignment vertical="center" wrapText="1"/>
      <protection hidden="1"/>
    </xf>
    <xf numFmtId="0" fontId="14" fillId="0" borderId="25" xfId="0" applyFont="1" applyBorder="1" applyAlignment="1" applyProtection="1">
      <alignment horizontal="right" vertical="center" wrapText="1"/>
      <protection hidden="1"/>
    </xf>
    <xf numFmtId="3" fontId="14" fillId="0" borderId="25" xfId="0" applyNumberFormat="1" applyFont="1" applyBorder="1" applyAlignment="1" applyProtection="1">
      <alignment horizontal="right" vertical="center" wrapText="1"/>
      <protection hidden="1"/>
    </xf>
    <xf numFmtId="0" fontId="14" fillId="0" borderId="26" xfId="0" applyFont="1" applyBorder="1" applyAlignment="1" applyProtection="1">
      <alignment vertical="center" wrapText="1"/>
      <protection hidden="1"/>
    </xf>
    <xf numFmtId="3" fontId="14" fillId="0" borderId="27" xfId="0" applyNumberFormat="1" applyFont="1" applyBorder="1" applyAlignment="1" applyProtection="1">
      <alignment horizontal="right" vertical="center" wrapText="1"/>
      <protection hidden="1"/>
    </xf>
    <xf numFmtId="0" fontId="14" fillId="0" borderId="27" xfId="0" applyFont="1" applyBorder="1" applyAlignment="1" applyProtection="1">
      <alignment horizontal="right" vertical="center" wrapText="1"/>
      <protection hidden="1"/>
    </xf>
    <xf numFmtId="0" fontId="0" fillId="0" borderId="0" xfId="0" applyBorder="1" applyProtection="1">
      <protection hidden="1"/>
    </xf>
    <xf numFmtId="0" fontId="14" fillId="0" borderId="0" xfId="0" applyFont="1" applyBorder="1" applyProtection="1">
      <protection hidden="1"/>
    </xf>
    <xf numFmtId="0" fontId="9" fillId="0" borderId="0" xfId="0" applyFont="1" applyBorder="1" applyProtection="1">
      <protection hidden="1"/>
    </xf>
    <xf numFmtId="0" fontId="9" fillId="0" borderId="0" xfId="0" applyFont="1" applyBorder="1" applyAlignment="1" applyProtection="1">
      <alignment horizontal="left" vertical="top"/>
      <protection hidden="1"/>
    </xf>
    <xf numFmtId="0" fontId="21" fillId="0" borderId="0" xfId="0" applyFont="1" applyBorder="1" applyAlignment="1" applyProtection="1">
      <alignment horizontal="left" vertical="top" wrapText="1"/>
      <protection hidden="1"/>
    </xf>
    <xf numFmtId="0" fontId="11" fillId="0" borderId="0" xfId="0" applyFont="1" applyBorder="1" applyAlignment="1" applyProtection="1">
      <alignment horizontal="left" vertical="top" wrapText="1"/>
      <protection hidden="1"/>
    </xf>
    <xf numFmtId="0" fontId="9" fillId="0" borderId="0" xfId="0" applyFont="1" applyBorder="1" applyAlignment="1" applyProtection="1">
      <alignment horizontal="left" vertical="top" wrapText="1"/>
      <protection hidden="1"/>
    </xf>
    <xf numFmtId="0" fontId="14" fillId="0" borderId="0" xfId="0" applyFont="1" applyBorder="1" applyAlignment="1" applyProtection="1">
      <alignment horizontal="left" vertical="top" wrapText="1"/>
      <protection hidden="1"/>
    </xf>
    <xf numFmtId="0" fontId="20" fillId="0" borderId="0" xfId="0" applyFont="1" applyBorder="1" applyAlignment="1" applyProtection="1">
      <alignment horizontal="left" vertical="top" wrapText="1"/>
      <protection hidden="1"/>
    </xf>
    <xf numFmtId="0" fontId="14" fillId="0" borderId="0" xfId="0" applyFont="1" applyBorder="1" applyAlignment="1" applyProtection="1">
      <alignment horizontal="left" vertical="top"/>
      <protection hidden="1"/>
    </xf>
    <xf numFmtId="0" fontId="11" fillId="4" borderId="0" xfId="0" applyFont="1" applyFill="1" applyBorder="1" applyAlignment="1" applyProtection="1">
      <alignment horizontal="left" vertical="top" wrapText="1"/>
      <protection hidden="1"/>
    </xf>
    <xf numFmtId="0" fontId="5" fillId="0" borderId="0" xfId="0" applyFont="1" applyBorder="1" applyAlignment="1" applyProtection="1">
      <alignment horizontal="left" vertical="top"/>
      <protection hidden="1"/>
    </xf>
    <xf numFmtId="0" fontId="4" fillId="4" borderId="0" xfId="0" applyFont="1" applyFill="1" applyBorder="1" applyProtection="1">
      <protection hidden="1"/>
    </xf>
    <xf numFmtId="0" fontId="0" fillId="4" borderId="0" xfId="0" applyFill="1" applyBorder="1" applyProtection="1">
      <protection hidden="1"/>
    </xf>
    <xf numFmtId="0" fontId="5" fillId="0" borderId="0" xfId="0" applyFont="1" applyBorder="1" applyProtection="1">
      <protection hidden="1"/>
    </xf>
    <xf numFmtId="0" fontId="3" fillId="4" borderId="0" xfId="0" applyFont="1" applyFill="1" applyProtection="1">
      <protection hidden="1"/>
    </xf>
    <xf numFmtId="0" fontId="3" fillId="3" borderId="0" xfId="0" applyFont="1" applyFill="1" applyAlignment="1" applyProtection="1">
      <alignment horizontal="center"/>
      <protection hidden="1"/>
    </xf>
    <xf numFmtId="0" fontId="3" fillId="3" borderId="0" xfId="0" applyFont="1" applyFill="1" applyProtection="1">
      <protection hidden="1"/>
    </xf>
    <xf numFmtId="0" fontId="4" fillId="0" borderId="2" xfId="0" applyFont="1" applyBorder="1" applyProtection="1">
      <protection hidden="1"/>
    </xf>
    <xf numFmtId="0" fontId="4" fillId="0" borderId="3" xfId="0" applyFont="1" applyBorder="1" applyProtection="1">
      <protection hidden="1"/>
    </xf>
    <xf numFmtId="0" fontId="4" fillId="2" borderId="4" xfId="0" applyFont="1" applyFill="1" applyBorder="1" applyAlignment="1" applyProtection="1">
      <alignment horizontal="left" wrapText="1"/>
      <protection hidden="1"/>
    </xf>
    <xf numFmtId="0" fontId="4" fillId="2" borderId="2" xfId="0" applyFont="1" applyFill="1" applyBorder="1" applyAlignment="1" applyProtection="1">
      <alignment horizontal="left" wrapText="1"/>
      <protection hidden="1"/>
    </xf>
    <xf numFmtId="0" fontId="4" fillId="2" borderId="1" xfId="0" applyFont="1" applyFill="1" applyBorder="1" applyAlignment="1" applyProtection="1">
      <alignment horizontal="left"/>
      <protection hidden="1"/>
    </xf>
    <xf numFmtId="0" fontId="4" fillId="2" borderId="1" xfId="0" applyFont="1" applyFill="1" applyBorder="1" applyAlignment="1" applyProtection="1">
      <alignment horizontal="left" wrapText="1"/>
      <protection hidden="1"/>
    </xf>
    <xf numFmtId="0" fontId="4" fillId="2" borderId="3" xfId="0" applyFont="1" applyFill="1" applyBorder="1" applyAlignment="1" applyProtection="1">
      <alignment horizontal="left" wrapText="1"/>
      <protection hidden="1"/>
    </xf>
    <xf numFmtId="0" fontId="4" fillId="0" borderId="0" xfId="0" applyFont="1" applyProtection="1">
      <protection hidden="1"/>
    </xf>
    <xf numFmtId="0" fontId="4" fillId="2" borderId="1" xfId="0" applyFont="1" applyFill="1" applyBorder="1" applyAlignment="1" applyProtection="1">
      <alignment horizontal="left" vertical="center" wrapText="1"/>
      <protection hidden="1"/>
    </xf>
    <xf numFmtId="0" fontId="4" fillId="5" borderId="4" xfId="0" applyFont="1" applyFill="1" applyBorder="1" applyAlignment="1" applyProtection="1">
      <alignment horizontal="left" vertical="center"/>
      <protection hidden="1"/>
    </xf>
    <xf numFmtId="0" fontId="4" fillId="5" borderId="4" xfId="0" applyFont="1" applyFill="1" applyBorder="1" applyAlignment="1" applyProtection="1">
      <alignment horizontal="left" vertical="center" wrapText="1"/>
      <protection hidden="1"/>
    </xf>
    <xf numFmtId="0" fontId="4" fillId="5" borderId="1" xfId="0" applyFont="1" applyFill="1" applyBorder="1" applyAlignment="1" applyProtection="1">
      <alignment horizontal="left" vertical="center" wrapText="1"/>
      <protection hidden="1"/>
    </xf>
    <xf numFmtId="0" fontId="4" fillId="5" borderId="3" xfId="0" applyFont="1" applyFill="1" applyBorder="1" applyAlignment="1" applyProtection="1">
      <alignment horizontal="left" vertical="center" wrapText="1"/>
      <protection hidden="1"/>
    </xf>
    <xf numFmtId="0" fontId="4" fillId="5" borderId="2" xfId="0" applyFont="1" applyFill="1" applyBorder="1" applyAlignment="1" applyProtection="1">
      <alignment horizontal="left" vertical="center" wrapText="1"/>
      <protection hidden="1"/>
    </xf>
    <xf numFmtId="0" fontId="4" fillId="0" borderId="0" xfId="0" applyFont="1" applyAlignment="1" applyProtection="1">
      <alignment wrapText="1"/>
      <protection hidden="1"/>
    </xf>
    <xf numFmtId="0" fontId="5" fillId="2" borderId="7" xfId="0" applyFont="1" applyFill="1" applyBorder="1" applyProtection="1">
      <protection hidden="1"/>
    </xf>
    <xf numFmtId="164" fontId="0" fillId="2" borderId="7" xfId="2" applyFont="1" applyFill="1" applyBorder="1" applyProtection="1">
      <protection hidden="1"/>
    </xf>
    <xf numFmtId="164" fontId="0" fillId="0" borderId="0" xfId="2" applyFont="1" applyProtection="1">
      <protection hidden="1"/>
    </xf>
    <xf numFmtId="164" fontId="7" fillId="2" borderId="7" xfId="2" applyFont="1" applyFill="1" applyBorder="1" applyProtection="1">
      <protection hidden="1"/>
    </xf>
    <xf numFmtId="0" fontId="0" fillId="2" borderId="7" xfId="0" applyFill="1" applyBorder="1" applyProtection="1">
      <protection hidden="1"/>
    </xf>
    <xf numFmtId="164" fontId="7" fillId="2" borderId="9" xfId="2" applyFont="1" applyFill="1" applyBorder="1" applyProtection="1">
      <protection hidden="1"/>
    </xf>
    <xf numFmtId="0" fontId="23" fillId="0" borderId="11" xfId="0" applyFont="1" applyBorder="1" applyProtection="1">
      <protection hidden="1"/>
    </xf>
    <xf numFmtId="0" fontId="6" fillId="0" borderId="12" xfId="0" applyFont="1" applyBorder="1" applyProtection="1">
      <protection hidden="1"/>
    </xf>
    <xf numFmtId="0" fontId="6" fillId="0" borderId="0" xfId="0" applyFont="1" applyBorder="1" applyProtection="1">
      <protection hidden="1"/>
    </xf>
    <xf numFmtId="0" fontId="0" fillId="0" borderId="12" xfId="0" applyBorder="1" applyProtection="1">
      <protection hidden="1"/>
    </xf>
    <xf numFmtId="165" fontId="0" fillId="0" borderId="12" xfId="2" applyNumberFormat="1" applyFont="1" applyBorder="1" applyProtection="1">
      <protection hidden="1"/>
    </xf>
    <xf numFmtId="166" fontId="5" fillId="0" borderId="13" xfId="2" applyNumberFormat="1" applyFont="1" applyBorder="1" applyAlignment="1" applyProtection="1">
      <alignment horizontal="center" vertical="center"/>
      <protection hidden="1"/>
    </xf>
    <xf numFmtId="164" fontId="0" fillId="2" borderId="1" xfId="2" applyFont="1" applyFill="1" applyBorder="1" applyProtection="1">
      <protection hidden="1"/>
    </xf>
    <xf numFmtId="0" fontId="0" fillId="4" borderId="0" xfId="0" applyFill="1" applyProtection="1">
      <protection hidden="1"/>
    </xf>
    <xf numFmtId="164" fontId="0" fillId="0" borderId="0" xfId="2" applyFont="1" applyFill="1" applyProtection="1">
      <protection hidden="1"/>
    </xf>
    <xf numFmtId="166" fontId="0" fillId="0" borderId="0" xfId="2" applyNumberFormat="1" applyFont="1" applyFill="1" applyProtection="1">
      <protection hidden="1"/>
    </xf>
    <xf numFmtId="0" fontId="3" fillId="3" borderId="6" xfId="0" applyFont="1" applyFill="1" applyBorder="1" applyAlignment="1" applyProtection="1">
      <alignment horizontal="center"/>
      <protection hidden="1"/>
    </xf>
    <xf numFmtId="0" fontId="3" fillId="3" borderId="11" xfId="0" applyFont="1" applyFill="1" applyBorder="1" applyAlignment="1" applyProtection="1">
      <alignment vertical="center"/>
      <protection hidden="1"/>
    </xf>
    <xf numFmtId="0" fontId="4" fillId="3" borderId="12" xfId="0" applyFont="1" applyFill="1" applyBorder="1" applyAlignment="1" applyProtection="1">
      <alignment vertical="center"/>
      <protection hidden="1"/>
    </xf>
    <xf numFmtId="0" fontId="4" fillId="0" borderId="12" xfId="0" applyFont="1" applyBorder="1" applyAlignment="1" applyProtection="1">
      <alignment vertical="center"/>
      <protection hidden="1"/>
    </xf>
    <xf numFmtId="0" fontId="4" fillId="2" borderId="4" xfId="0" applyFont="1" applyFill="1" applyBorder="1" applyAlignment="1" applyProtection="1">
      <alignment horizontal="left" vertical="center" wrapText="1"/>
      <protection hidden="1"/>
    </xf>
    <xf numFmtId="0" fontId="4" fillId="2" borderId="2" xfId="0" applyFont="1" applyFill="1" applyBorder="1" applyAlignment="1" applyProtection="1">
      <alignment horizontal="left" vertical="center" wrapText="1"/>
      <protection hidden="1"/>
    </xf>
    <xf numFmtId="0" fontId="4" fillId="2" borderId="1" xfId="0" applyFont="1" applyFill="1" applyBorder="1" applyAlignment="1" applyProtection="1">
      <alignment horizontal="left" vertical="center"/>
      <protection hidden="1"/>
    </xf>
    <xf numFmtId="0" fontId="4" fillId="5" borderId="1" xfId="0" applyFont="1" applyFill="1" applyBorder="1" applyAlignment="1" applyProtection="1">
      <alignment vertical="center" wrapText="1"/>
      <protection hidden="1"/>
    </xf>
    <xf numFmtId="0" fontId="4" fillId="5" borderId="1" xfId="0" applyFont="1" applyFill="1" applyBorder="1" applyAlignment="1" applyProtection="1">
      <alignment vertical="center"/>
      <protection hidden="1"/>
    </xf>
    <xf numFmtId="0" fontId="4" fillId="5" borderId="2" xfId="0" applyFont="1" applyFill="1" applyBorder="1" applyAlignment="1" applyProtection="1">
      <alignment vertical="center" wrapText="1"/>
      <protection hidden="1"/>
    </xf>
    <xf numFmtId="0" fontId="4" fillId="2" borderId="1" xfId="0" applyFont="1" applyFill="1" applyBorder="1" applyAlignment="1" applyProtection="1">
      <alignment horizontal="center" vertical="center" wrapText="1"/>
      <protection hidden="1"/>
    </xf>
    <xf numFmtId="164" fontId="22" fillId="2" borderId="7" xfId="2" applyFont="1" applyFill="1" applyBorder="1" applyProtection="1">
      <protection hidden="1"/>
    </xf>
    <xf numFmtId="0" fontId="23" fillId="0" borderId="1" xfId="0" applyFont="1" applyBorder="1" applyProtection="1">
      <protection hidden="1"/>
    </xf>
    <xf numFmtId="164" fontId="0" fillId="0" borderId="12" xfId="2" applyFont="1" applyBorder="1" applyProtection="1">
      <protection hidden="1"/>
    </xf>
    <xf numFmtId="166" fontId="0" fillId="0" borderId="12" xfId="2" applyNumberFormat="1" applyFont="1" applyBorder="1" applyProtection="1">
      <protection hidden="1"/>
    </xf>
    <xf numFmtId="164" fontId="28" fillId="2" borderId="1" xfId="2" applyFont="1" applyFill="1" applyBorder="1" applyProtection="1">
      <protection hidden="1"/>
    </xf>
    <xf numFmtId="0" fontId="0" fillId="4" borderId="5" xfId="0" applyFill="1" applyBorder="1" applyProtection="1">
      <protection hidden="1"/>
    </xf>
    <xf numFmtId="0" fontId="0" fillId="4" borderId="12" xfId="0" applyFill="1" applyBorder="1" applyProtection="1">
      <protection hidden="1"/>
    </xf>
    <xf numFmtId="0" fontId="0" fillId="0" borderId="10" xfId="0" applyBorder="1" applyProtection="1">
      <protection hidden="1"/>
    </xf>
    <xf numFmtId="164" fontId="8" fillId="4" borderId="0" xfId="2" applyFont="1" applyFill="1" applyBorder="1" applyProtection="1">
      <protection hidden="1"/>
    </xf>
    <xf numFmtId="44" fontId="30" fillId="2" borderId="1" xfId="0" applyNumberFormat="1" applyFont="1" applyFill="1" applyBorder="1" applyProtection="1">
      <protection hidden="1"/>
    </xf>
    <xf numFmtId="164" fontId="27" fillId="2" borderId="1" xfId="2" applyFont="1" applyFill="1" applyBorder="1" applyProtection="1">
      <protection hidden="1"/>
    </xf>
    <xf numFmtId="164" fontId="4" fillId="0" borderId="0" xfId="0" applyNumberFormat="1" applyFont="1" applyProtection="1">
      <protection hidden="1"/>
    </xf>
    <xf numFmtId="0" fontId="5" fillId="6" borderId="5" xfId="0" applyFont="1" applyFill="1" applyBorder="1" applyProtection="1">
      <protection locked="0" hidden="1"/>
    </xf>
    <xf numFmtId="0" fontId="7" fillId="7" borderId="5" xfId="0" applyFont="1" applyFill="1" applyBorder="1" applyProtection="1">
      <protection locked="0" hidden="1"/>
    </xf>
    <xf numFmtId="0" fontId="5" fillId="6" borderId="7" xfId="0" applyFont="1" applyFill="1" applyBorder="1" applyProtection="1">
      <protection locked="0" hidden="1"/>
    </xf>
    <xf numFmtId="0" fontId="5" fillId="6" borderId="0" xfId="0" applyFont="1" applyFill="1" applyProtection="1">
      <protection locked="0" hidden="1"/>
    </xf>
    <xf numFmtId="165" fontId="0" fillId="6" borderId="7" xfId="2" applyNumberFormat="1" applyFont="1" applyFill="1" applyBorder="1" applyProtection="1">
      <protection locked="0" hidden="1"/>
    </xf>
    <xf numFmtId="166" fontId="0" fillId="6" borderId="0" xfId="2" applyNumberFormat="1" applyFont="1" applyFill="1" applyBorder="1" applyProtection="1">
      <protection locked="0" hidden="1"/>
    </xf>
    <xf numFmtId="0" fontId="0" fillId="6" borderId="0" xfId="0" applyFill="1" applyProtection="1">
      <protection locked="0" hidden="1"/>
    </xf>
    <xf numFmtId="0" fontId="0" fillId="6" borderId="7" xfId="0" applyFill="1" applyBorder="1" applyProtection="1">
      <protection locked="0" hidden="1"/>
    </xf>
    <xf numFmtId="0" fontId="0" fillId="7" borderId="7" xfId="0" applyFill="1" applyBorder="1" applyProtection="1">
      <protection locked="0" hidden="1"/>
    </xf>
    <xf numFmtId="0" fontId="0" fillId="7" borderId="0" xfId="0" applyFill="1" applyProtection="1">
      <protection locked="0" hidden="1"/>
    </xf>
    <xf numFmtId="165" fontId="0" fillId="7" borderId="7" xfId="2" applyNumberFormat="1" applyFont="1" applyFill="1" applyBorder="1" applyProtection="1">
      <protection locked="0" hidden="1"/>
    </xf>
    <xf numFmtId="166" fontId="0" fillId="7" borderId="0" xfId="2" applyNumberFormat="1" applyFont="1" applyFill="1" applyBorder="1" applyProtection="1">
      <protection locked="0" hidden="1"/>
    </xf>
    <xf numFmtId="0" fontId="0" fillId="7" borderId="9" xfId="0" applyFill="1" applyBorder="1" applyProtection="1">
      <protection locked="0" hidden="1"/>
    </xf>
    <xf numFmtId="0" fontId="0" fillId="7" borderId="10" xfId="0" applyFill="1" applyBorder="1" applyProtection="1">
      <protection locked="0" hidden="1"/>
    </xf>
    <xf numFmtId="165" fontId="0" fillId="7" borderId="9" xfId="2" applyNumberFormat="1" applyFont="1" applyFill="1" applyBorder="1" applyProtection="1">
      <protection locked="0" hidden="1"/>
    </xf>
    <xf numFmtId="166" fontId="0" fillId="7" borderId="10" xfId="2" applyNumberFormat="1" applyFont="1" applyFill="1" applyBorder="1" applyProtection="1">
      <protection locked="0" hidden="1"/>
    </xf>
    <xf numFmtId="165" fontId="22" fillId="6" borderId="12" xfId="2" applyNumberFormat="1" applyFont="1" applyFill="1" applyBorder="1" applyProtection="1">
      <protection locked="0" hidden="1"/>
    </xf>
    <xf numFmtId="165" fontId="22" fillId="6" borderId="0" xfId="2" applyNumberFormat="1" applyFont="1" applyFill="1" applyBorder="1" applyProtection="1">
      <protection locked="0" hidden="1"/>
    </xf>
    <xf numFmtId="165" fontId="22" fillId="7" borderId="0" xfId="2" applyNumberFormat="1" applyFont="1" applyFill="1" applyBorder="1" applyProtection="1">
      <protection locked="0" hidden="1"/>
    </xf>
    <xf numFmtId="165" fontId="22" fillId="7" borderId="10" xfId="2" applyNumberFormat="1" applyFont="1" applyFill="1" applyBorder="1" applyProtection="1">
      <protection locked="0" hidden="1"/>
    </xf>
    <xf numFmtId="0" fontId="0" fillId="6" borderId="6" xfId="0" applyFill="1" applyBorder="1" applyProtection="1">
      <protection locked="0" hidden="1"/>
    </xf>
    <xf numFmtId="0" fontId="5" fillId="6" borderId="6" xfId="0" applyFont="1" applyFill="1" applyBorder="1" applyProtection="1">
      <protection locked="0" hidden="1"/>
    </xf>
    <xf numFmtId="164" fontId="22" fillId="6" borderId="6" xfId="2" applyFont="1" applyFill="1" applyBorder="1" applyProtection="1">
      <protection locked="0" hidden="1"/>
    </xf>
    <xf numFmtId="166" fontId="22" fillId="6" borderId="11" xfId="2" applyNumberFormat="1" applyFont="1" applyFill="1" applyBorder="1" applyProtection="1">
      <protection locked="0" hidden="1"/>
    </xf>
    <xf numFmtId="164" fontId="22" fillId="6" borderId="7" xfId="2" applyFont="1" applyFill="1" applyBorder="1" applyProtection="1">
      <protection locked="0" hidden="1"/>
    </xf>
    <xf numFmtId="166" fontId="22" fillId="6" borderId="5" xfId="2" applyNumberFormat="1" applyFont="1" applyFill="1" applyBorder="1" applyProtection="1">
      <protection locked="0" hidden="1"/>
    </xf>
    <xf numFmtId="0" fontId="5" fillId="7" borderId="5" xfId="0" applyFont="1" applyFill="1" applyBorder="1" applyProtection="1">
      <protection locked="0" hidden="1"/>
    </xf>
    <xf numFmtId="0" fontId="5" fillId="7" borderId="7" xfId="0" applyFont="1" applyFill="1" applyBorder="1" applyProtection="1">
      <protection locked="0" hidden="1"/>
    </xf>
    <xf numFmtId="0" fontId="5" fillId="7" borderId="0" xfId="0" applyFont="1" applyFill="1" applyProtection="1">
      <protection locked="0" hidden="1"/>
    </xf>
    <xf numFmtId="164" fontId="22" fillId="7" borderId="7" xfId="2" applyFont="1" applyFill="1" applyBorder="1" applyProtection="1">
      <protection locked="0" hidden="1"/>
    </xf>
    <xf numFmtId="166" fontId="22" fillId="7" borderId="5" xfId="2" applyNumberFormat="1" applyFont="1" applyFill="1" applyBorder="1" applyProtection="1">
      <protection locked="0" hidden="1"/>
    </xf>
    <xf numFmtId="0" fontId="5" fillId="7" borderId="9" xfId="0" applyFont="1" applyFill="1" applyBorder="1" applyProtection="1">
      <protection locked="0" hidden="1"/>
    </xf>
    <xf numFmtId="164" fontId="0" fillId="7" borderId="7" xfId="2" applyFont="1" applyFill="1" applyBorder="1" applyProtection="1">
      <protection locked="0" hidden="1"/>
    </xf>
    <xf numFmtId="166" fontId="0" fillId="7" borderId="5" xfId="2" applyNumberFormat="1" applyFont="1" applyFill="1" applyBorder="1" applyProtection="1">
      <protection locked="0" hidden="1"/>
    </xf>
    <xf numFmtId="0" fontId="2" fillId="4" borderId="8" xfId="0" applyFont="1" applyFill="1" applyBorder="1" applyProtection="1">
      <protection hidden="1"/>
    </xf>
    <xf numFmtId="0" fontId="24" fillId="3" borderId="11" xfId="0" applyFont="1" applyFill="1" applyBorder="1" applyProtection="1">
      <protection hidden="1"/>
    </xf>
    <xf numFmtId="0" fontId="2" fillId="4" borderId="10" xfId="0" applyFont="1" applyFill="1" applyBorder="1" applyProtection="1">
      <protection hidden="1"/>
    </xf>
    <xf numFmtId="0" fontId="24" fillId="3" borderId="4" xfId="0" applyFont="1" applyFill="1" applyBorder="1" applyProtection="1">
      <protection hidden="1"/>
    </xf>
    <xf numFmtId="0" fontId="3" fillId="3" borderId="4" xfId="0" applyFont="1" applyFill="1" applyBorder="1" applyProtection="1">
      <protection hidden="1"/>
    </xf>
    <xf numFmtId="0" fontId="3" fillId="3" borderId="2" xfId="0" applyFont="1" applyFill="1" applyBorder="1" applyProtection="1">
      <protection hidden="1"/>
    </xf>
    <xf numFmtId="0" fontId="2" fillId="4" borderId="3" xfId="0" applyFont="1" applyFill="1" applyBorder="1" applyProtection="1">
      <protection hidden="1"/>
    </xf>
    <xf numFmtId="0" fontId="4" fillId="5" borderId="4" xfId="0" applyFont="1" applyFill="1" applyBorder="1" applyAlignment="1" applyProtection="1">
      <alignment vertical="center" wrapText="1"/>
      <protection hidden="1"/>
    </xf>
    <xf numFmtId="164" fontId="22" fillId="2" borderId="6" xfId="2" applyFont="1" applyFill="1" applyBorder="1" applyProtection="1">
      <protection hidden="1"/>
    </xf>
    <xf numFmtId="0" fontId="4" fillId="2" borderId="0" xfId="0" applyFont="1" applyFill="1" applyProtection="1">
      <protection hidden="1"/>
    </xf>
    <xf numFmtId="164" fontId="22" fillId="2" borderId="9" xfId="2" applyFont="1" applyFill="1" applyBorder="1" applyProtection="1">
      <protection hidden="1"/>
    </xf>
    <xf numFmtId="0" fontId="6" fillId="0" borderId="11" xfId="0" applyFont="1" applyBorder="1" applyProtection="1">
      <protection hidden="1"/>
    </xf>
    <xf numFmtId="164" fontId="26" fillId="2" borderId="1" xfId="2" applyFont="1" applyFill="1" applyBorder="1" applyProtection="1">
      <protection hidden="1"/>
    </xf>
    <xf numFmtId="44" fontId="31" fillId="2" borderId="4" xfId="0" applyNumberFormat="1" applyFont="1" applyFill="1" applyBorder="1" applyAlignment="1" applyProtection="1">
      <alignment horizontal="center"/>
      <protection hidden="1"/>
    </xf>
    <xf numFmtId="44" fontId="34" fillId="2" borderId="1" xfId="0" applyNumberFormat="1" applyFont="1" applyFill="1" applyBorder="1" applyAlignment="1" applyProtection="1">
      <alignment horizontal="left"/>
      <protection hidden="1"/>
    </xf>
    <xf numFmtId="44" fontId="8" fillId="4" borderId="0" xfId="0" applyNumberFormat="1" applyFont="1" applyFill="1" applyBorder="1" applyProtection="1">
      <protection hidden="1"/>
    </xf>
    <xf numFmtId="0" fontId="0" fillId="6" borderId="12" xfId="0" applyFill="1" applyBorder="1" applyProtection="1">
      <protection locked="0" hidden="1"/>
    </xf>
    <xf numFmtId="44" fontId="22" fillId="6" borderId="7" xfId="1" applyFont="1" applyFill="1" applyBorder="1" applyProtection="1">
      <protection locked="0" hidden="1"/>
    </xf>
    <xf numFmtId="166" fontId="22" fillId="6" borderId="6" xfId="2" applyNumberFormat="1" applyFont="1" applyFill="1" applyBorder="1" applyProtection="1">
      <protection locked="0" hidden="1"/>
    </xf>
    <xf numFmtId="166" fontId="22" fillId="6" borderId="7" xfId="2" applyNumberFormat="1" applyFont="1" applyFill="1" applyBorder="1" applyProtection="1">
      <protection locked="0" hidden="1"/>
    </xf>
    <xf numFmtId="44" fontId="5" fillId="6" borderId="7" xfId="1" applyFont="1" applyFill="1" applyBorder="1" applyProtection="1">
      <protection locked="0" hidden="1"/>
    </xf>
    <xf numFmtId="166" fontId="5" fillId="6" borderId="7" xfId="2" applyNumberFormat="1" applyFont="1" applyFill="1" applyBorder="1" applyProtection="1">
      <protection locked="0" hidden="1"/>
    </xf>
    <xf numFmtId="0" fontId="4" fillId="6" borderId="0" xfId="0" applyFont="1" applyFill="1" applyProtection="1">
      <protection locked="0" hidden="1"/>
    </xf>
    <xf numFmtId="44" fontId="22" fillId="7" borderId="7" xfId="1" applyFont="1" applyFill="1" applyBorder="1" applyProtection="1">
      <protection locked="0" hidden="1"/>
    </xf>
    <xf numFmtId="166" fontId="22" fillId="7" borderId="7" xfId="2" applyNumberFormat="1" applyFont="1" applyFill="1" applyBorder="1" applyProtection="1">
      <protection locked="0" hidden="1"/>
    </xf>
    <xf numFmtId="0" fontId="5" fillId="7" borderId="8" xfId="0" applyFont="1" applyFill="1" applyBorder="1" applyProtection="1">
      <protection locked="0" hidden="1"/>
    </xf>
    <xf numFmtId="44" fontId="22" fillId="7" borderId="9" xfId="1" applyFont="1" applyFill="1" applyBorder="1" applyProtection="1">
      <protection locked="0" hidden="1"/>
    </xf>
    <xf numFmtId="166" fontId="22" fillId="7" borderId="9" xfId="2" applyNumberFormat="1" applyFont="1" applyFill="1" applyBorder="1" applyProtection="1">
      <protection locked="0" hidden="1"/>
    </xf>
    <xf numFmtId="0" fontId="2" fillId="4" borderId="0" xfId="0" applyFont="1" applyFill="1" applyBorder="1" applyProtection="1">
      <protection hidden="1"/>
    </xf>
    <xf numFmtId="0" fontId="4" fillId="8" borderId="3" xfId="0" applyFont="1" applyFill="1" applyBorder="1" applyAlignment="1" applyProtection="1">
      <alignment horizontal="left" wrapText="1"/>
      <protection hidden="1"/>
    </xf>
    <xf numFmtId="0" fontId="4" fillId="8" borderId="1" xfId="0" applyFont="1" applyFill="1" applyBorder="1" applyAlignment="1" applyProtection="1">
      <alignment horizontal="left" wrapText="1"/>
      <protection hidden="1"/>
    </xf>
    <xf numFmtId="0" fontId="4" fillId="8" borderId="1" xfId="0" applyFont="1" applyFill="1" applyBorder="1" applyAlignment="1" applyProtection="1">
      <alignment horizontal="left"/>
      <protection hidden="1"/>
    </xf>
    <xf numFmtId="164" fontId="31" fillId="2" borderId="1" xfId="0" applyNumberFormat="1" applyFont="1" applyFill="1" applyBorder="1" applyProtection="1">
      <protection hidden="1"/>
    </xf>
    <xf numFmtId="44" fontId="22" fillId="6" borderId="6" xfId="1" applyFont="1" applyFill="1" applyBorder="1" applyProtection="1">
      <protection locked="0" hidden="1"/>
    </xf>
    <xf numFmtId="0" fontId="29" fillId="3" borderId="4" xfId="0" applyFont="1" applyFill="1" applyBorder="1" applyProtection="1">
      <protection hidden="1"/>
    </xf>
    <xf numFmtId="0" fontId="25" fillId="5" borderId="1" xfId="0" applyFont="1" applyFill="1" applyBorder="1" applyAlignment="1" applyProtection="1">
      <alignment vertical="center"/>
      <protection hidden="1"/>
    </xf>
    <xf numFmtId="0" fontId="25" fillId="5" borderId="2" xfId="0" applyFont="1" applyFill="1" applyBorder="1" applyAlignment="1" applyProtection="1">
      <alignment vertical="center" wrapText="1"/>
      <protection hidden="1"/>
    </xf>
    <xf numFmtId="0" fontId="0" fillId="2" borderId="6" xfId="0" applyFill="1" applyBorder="1" applyProtection="1">
      <protection hidden="1"/>
    </xf>
    <xf numFmtId="0" fontId="25" fillId="2" borderId="5" xfId="0" applyFont="1" applyFill="1" applyBorder="1" applyProtection="1">
      <protection hidden="1"/>
    </xf>
    <xf numFmtId="167" fontId="31" fillId="2" borderId="7" xfId="0" applyNumberFormat="1" applyFont="1" applyFill="1" applyBorder="1" applyAlignment="1" applyProtection="1">
      <alignment horizontal="right"/>
      <protection hidden="1"/>
    </xf>
    <xf numFmtId="0" fontId="0" fillId="2" borderId="5" xfId="0" applyFill="1" applyBorder="1" applyProtection="1">
      <protection hidden="1"/>
    </xf>
    <xf numFmtId="0" fontId="5" fillId="2" borderId="5" xfId="0" applyFont="1" applyFill="1" applyBorder="1" applyProtection="1">
      <protection hidden="1"/>
    </xf>
    <xf numFmtId="0" fontId="5" fillId="2" borderId="8" xfId="0" applyFont="1" applyFill="1" applyBorder="1" applyProtection="1">
      <protection hidden="1"/>
    </xf>
    <xf numFmtId="0" fontId="0" fillId="2" borderId="9" xfId="0" applyFill="1" applyBorder="1" applyProtection="1">
      <protection hidden="1"/>
    </xf>
    <xf numFmtId="0" fontId="32" fillId="2" borderId="4" xfId="0" applyFont="1" applyFill="1" applyBorder="1" applyProtection="1">
      <protection hidden="1"/>
    </xf>
    <xf numFmtId="167" fontId="33" fillId="2" borderId="1" xfId="0" applyNumberFormat="1" applyFont="1" applyFill="1" applyBorder="1" applyProtection="1">
      <protection hidden="1"/>
    </xf>
    <xf numFmtId="0" fontId="0" fillId="0" borderId="11" xfId="0" applyFill="1" applyBorder="1" applyProtection="1">
      <protection hidden="1"/>
    </xf>
    <xf numFmtId="0" fontId="0" fillId="0" borderId="28" xfId="0" applyBorder="1" applyProtection="1">
      <protection hidden="1"/>
    </xf>
    <xf numFmtId="0" fontId="0" fillId="0" borderId="5" xfId="0" applyFill="1" applyBorder="1" applyProtection="1">
      <protection hidden="1"/>
    </xf>
    <xf numFmtId="0" fontId="0" fillId="0" borderId="30" xfId="0" applyBorder="1" applyProtection="1">
      <protection hidden="1"/>
    </xf>
    <xf numFmtId="0" fontId="0" fillId="0" borderId="8" xfId="0" applyFill="1" applyBorder="1" applyProtection="1">
      <protection hidden="1"/>
    </xf>
    <xf numFmtId="0" fontId="0" fillId="0" borderId="29" xfId="0" applyBorder="1" applyProtection="1">
      <protection hidden="1"/>
    </xf>
    <xf numFmtId="0" fontId="20" fillId="0" borderId="0" xfId="0" applyFont="1" applyFill="1" applyBorder="1" applyProtection="1">
      <protection hidden="1"/>
    </xf>
    <xf numFmtId="0" fontId="13" fillId="0" borderId="0" xfId="0" applyFont="1" applyFill="1" applyBorder="1" applyProtection="1">
      <protection hidden="1"/>
    </xf>
    <xf numFmtId="0" fontId="16" fillId="9" borderId="0" xfId="0" applyFont="1" applyFill="1" applyBorder="1" applyAlignment="1" applyProtection="1">
      <protection hidden="1"/>
    </xf>
    <xf numFmtId="0" fontId="17" fillId="10" borderId="14" xfId="0" applyFont="1" applyFill="1" applyBorder="1" applyProtection="1">
      <protection hidden="1"/>
    </xf>
    <xf numFmtId="0" fontId="17" fillId="10" borderId="15" xfId="0" applyFont="1" applyFill="1" applyBorder="1" applyAlignment="1" applyProtection="1">
      <alignment wrapText="1"/>
      <protection hidden="1"/>
    </xf>
    <xf numFmtId="0" fontId="17" fillId="10" borderId="16" xfId="0" applyFont="1" applyFill="1" applyBorder="1" applyProtection="1">
      <protection hidden="1"/>
    </xf>
    <xf numFmtId="0" fontId="4" fillId="0" borderId="0" xfId="0" applyFont="1" applyFill="1" applyBorder="1" applyProtection="1">
      <protection hidden="1"/>
    </xf>
    <xf numFmtId="0" fontId="18" fillId="11" borderId="17" xfId="0" applyFont="1" applyFill="1" applyBorder="1" applyAlignment="1" applyProtection="1">
      <alignment vertical="top"/>
      <protection locked="0" hidden="1"/>
    </xf>
    <xf numFmtId="164" fontId="19" fillId="11" borderId="18" xfId="0" applyNumberFormat="1" applyFont="1" applyFill="1" applyBorder="1" applyAlignment="1" applyProtection="1">
      <alignment vertical="top"/>
      <protection locked="0" hidden="1"/>
    </xf>
    <xf numFmtId="0" fontId="18" fillId="11" borderId="19" xfId="0" applyFont="1" applyFill="1" applyBorder="1" applyAlignment="1" applyProtection="1">
      <alignment vertical="top" wrapText="1"/>
      <protection locked="0" hidden="1"/>
    </xf>
    <xf numFmtId="164" fontId="19" fillId="11" borderId="20" xfId="0" applyNumberFormat="1" applyFont="1" applyFill="1" applyBorder="1" applyAlignment="1" applyProtection="1">
      <alignment vertical="top"/>
      <protection locked="0" hidden="1"/>
    </xf>
    <xf numFmtId="0" fontId="18" fillId="11" borderId="21" xfId="0" applyFont="1" applyFill="1" applyBorder="1" applyAlignment="1" applyProtection="1">
      <alignment vertical="top" wrapText="1"/>
      <protection locked="0" hidden="1"/>
    </xf>
    <xf numFmtId="0" fontId="14" fillId="0" borderId="0" xfId="0" applyFont="1" applyBorder="1" applyAlignment="1" applyProtection="1">
      <alignment horizontal="left" vertical="top"/>
      <protection hidden="1"/>
    </xf>
    <xf numFmtId="0" fontId="4" fillId="0" borderId="0" xfId="0" applyFont="1" applyAlignment="1" applyProtection="1">
      <alignment horizontal="left"/>
      <protection hidden="1"/>
    </xf>
    <xf numFmtId="0" fontId="4" fillId="0" borderId="0" xfId="0" applyFont="1" applyProtection="1">
      <protection hidden="1"/>
    </xf>
    <xf numFmtId="0" fontId="27" fillId="2" borderId="4" xfId="0" applyFont="1" applyFill="1" applyBorder="1" applyAlignment="1" applyProtection="1">
      <alignment horizontal="left" indent="2"/>
      <protection hidden="1"/>
    </xf>
    <xf numFmtId="0" fontId="27" fillId="2" borderId="2" xfId="0" applyFont="1" applyFill="1" applyBorder="1" applyAlignment="1" applyProtection="1">
      <alignment horizontal="left" indent="2"/>
      <protection hidden="1"/>
    </xf>
    <xf numFmtId="0" fontId="27" fillId="2" borderId="3" xfId="0" applyFont="1" applyFill="1" applyBorder="1" applyAlignment="1" applyProtection="1">
      <alignment horizontal="left" indent="2"/>
      <protection hidden="1"/>
    </xf>
    <xf numFmtId="0" fontId="27" fillId="2" borderId="4" xfId="0" applyFont="1" applyFill="1" applyBorder="1" applyAlignment="1" applyProtection="1">
      <alignment horizontal="left"/>
      <protection hidden="1"/>
    </xf>
    <xf numFmtId="0" fontId="27" fillId="2" borderId="2" xfId="0" applyFont="1" applyFill="1" applyBorder="1" applyAlignment="1" applyProtection="1">
      <alignment horizontal="left"/>
      <protection hidden="1"/>
    </xf>
    <xf numFmtId="0" fontId="27" fillId="2" borderId="3" xfId="0" applyFont="1" applyFill="1" applyBorder="1" applyAlignment="1" applyProtection="1">
      <alignment horizontal="left"/>
      <protection hidden="1"/>
    </xf>
    <xf numFmtId="0" fontId="7" fillId="7" borderId="8" xfId="0" applyFont="1" applyFill="1" applyBorder="1" applyProtection="1">
      <protection locked="0" hidden="1"/>
    </xf>
    <xf numFmtId="0" fontId="5" fillId="2" borderId="9" xfId="0" applyFont="1" applyFill="1" applyBorder="1" applyProtection="1">
      <protection hidden="1"/>
    </xf>
    <xf numFmtId="0" fontId="22" fillId="2" borderId="5" xfId="0" applyFont="1" applyFill="1" applyBorder="1" applyProtection="1">
      <protection hidden="1"/>
    </xf>
  </cellXfs>
  <cellStyles count="3">
    <cellStyle name="Euro" xfId="2"/>
    <cellStyle name="Standaard" xfId="0" builtinId="0"/>
    <cellStyle name="Valuta" xfId="1" builtin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tiff"/></Relationships>
</file>

<file path=xl/drawings/_rels/drawing2.xml.rels><?xml version="1.0" encoding="UTF-8" standalone="yes"?>
<Relationships xmlns="http://schemas.openxmlformats.org/package/2006/relationships"><Relationship Id="rId1" Type="http://schemas.openxmlformats.org/officeDocument/2006/relationships/image" Target="../media/image1.tiff"/></Relationships>
</file>

<file path=xl/drawings/_rels/drawing3.xml.rels><?xml version="1.0" encoding="UTF-8" standalone="yes"?>
<Relationships xmlns="http://schemas.openxmlformats.org/package/2006/relationships"><Relationship Id="rId1" Type="http://schemas.openxmlformats.org/officeDocument/2006/relationships/image" Target="../media/image1.tiff"/></Relationships>
</file>

<file path=xl/drawings/_rels/drawing4.xml.rels><?xml version="1.0" encoding="UTF-8" standalone="yes"?>
<Relationships xmlns="http://schemas.openxmlformats.org/package/2006/relationships"><Relationship Id="rId1" Type="http://schemas.openxmlformats.org/officeDocument/2006/relationships/image" Target="../media/image1.tiff"/></Relationships>
</file>

<file path=xl/drawings/_rels/drawing5.xml.rels><?xml version="1.0" encoding="UTF-8" standalone="yes"?>
<Relationships xmlns="http://schemas.openxmlformats.org/package/2006/relationships"><Relationship Id="rId1" Type="http://schemas.openxmlformats.org/officeDocument/2006/relationships/image" Target="../media/image1.tiff"/></Relationships>
</file>

<file path=xl/drawings/_rels/drawing6.xml.rels><?xml version="1.0" encoding="UTF-8" standalone="yes"?>
<Relationships xmlns="http://schemas.openxmlformats.org/package/2006/relationships"><Relationship Id="rId1" Type="http://schemas.openxmlformats.org/officeDocument/2006/relationships/image" Target="../media/image1.tiff"/></Relationships>
</file>

<file path=xl/drawings/drawing1.xml><?xml version="1.0" encoding="utf-8"?>
<xdr:wsDr xmlns:xdr="http://schemas.openxmlformats.org/drawingml/2006/spreadsheetDrawing" xmlns:a="http://schemas.openxmlformats.org/drawingml/2006/main">
  <xdr:twoCellAnchor editAs="oneCell">
    <xdr:from>
      <xdr:col>0</xdr:col>
      <xdr:colOff>201490</xdr:colOff>
      <xdr:row>0</xdr:row>
      <xdr:rowOff>135548</xdr:rowOff>
    </xdr:from>
    <xdr:to>
      <xdr:col>1</xdr:col>
      <xdr:colOff>63902</xdr:colOff>
      <xdr:row>0</xdr:row>
      <xdr:rowOff>723900</xdr:rowOff>
    </xdr:to>
    <xdr:pic>
      <xdr:nvPicPr>
        <xdr:cNvPr id="3" name="Picture 2">
          <a:extLst>
            <a:ext uri="{FF2B5EF4-FFF2-40B4-BE49-F238E27FC236}">
              <a16:creationId xmlns:a16="http://schemas.microsoft.com/office/drawing/2014/main" id="{C4ED272F-1535-CB4E-A95F-1BAF6A0CF052}"/>
            </a:ext>
          </a:extLst>
        </xdr:cNvPr>
        <xdr:cNvPicPr>
          <a:picLocks noChangeAspect="1"/>
        </xdr:cNvPicPr>
      </xdr:nvPicPr>
      <xdr:blipFill>
        <a:blip xmlns:r="http://schemas.openxmlformats.org/officeDocument/2006/relationships" r:embed="rId1"/>
        <a:stretch>
          <a:fillRect/>
        </a:stretch>
      </xdr:blipFill>
      <xdr:spPr>
        <a:xfrm>
          <a:off x="201490" y="135548"/>
          <a:ext cx="1272112" cy="58835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190500</xdr:colOff>
      <xdr:row>0</xdr:row>
      <xdr:rowOff>142875</xdr:rowOff>
    </xdr:from>
    <xdr:to>
      <xdr:col>1</xdr:col>
      <xdr:colOff>1438275</xdr:colOff>
      <xdr:row>0</xdr:row>
      <xdr:rowOff>821293</xdr:rowOff>
    </xdr:to>
    <xdr:pic>
      <xdr:nvPicPr>
        <xdr:cNvPr id="2" name="Picture 2">
          <a:extLst>
            <a:ext uri="{FF2B5EF4-FFF2-40B4-BE49-F238E27FC236}">
              <a16:creationId xmlns:a16="http://schemas.microsoft.com/office/drawing/2014/main" id="{C4ED272F-1535-CB4E-A95F-1BAF6A0CF052}"/>
            </a:ext>
          </a:extLst>
        </xdr:cNvPr>
        <xdr:cNvPicPr>
          <a:picLocks noChangeAspect="1"/>
        </xdr:cNvPicPr>
      </xdr:nvPicPr>
      <xdr:blipFill>
        <a:blip xmlns:r="http://schemas.openxmlformats.org/officeDocument/2006/relationships" r:embed="rId1"/>
        <a:stretch>
          <a:fillRect/>
        </a:stretch>
      </xdr:blipFill>
      <xdr:spPr>
        <a:xfrm>
          <a:off x="190500" y="142875"/>
          <a:ext cx="1466850" cy="678418"/>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232833</xdr:colOff>
      <xdr:row>0</xdr:row>
      <xdr:rowOff>201085</xdr:rowOff>
    </xdr:from>
    <xdr:to>
      <xdr:col>0</xdr:col>
      <xdr:colOff>1799166</xdr:colOff>
      <xdr:row>0</xdr:row>
      <xdr:rowOff>925515</xdr:rowOff>
    </xdr:to>
    <xdr:pic>
      <xdr:nvPicPr>
        <xdr:cNvPr id="4" name="Picture 3">
          <a:extLst>
            <a:ext uri="{FF2B5EF4-FFF2-40B4-BE49-F238E27FC236}">
              <a16:creationId xmlns:a16="http://schemas.microsoft.com/office/drawing/2014/main" id="{D9E19990-FF32-A144-BC80-BE9D2EFEA38F}"/>
            </a:ext>
          </a:extLst>
        </xdr:cNvPr>
        <xdr:cNvPicPr>
          <a:picLocks noChangeAspect="1"/>
        </xdr:cNvPicPr>
      </xdr:nvPicPr>
      <xdr:blipFill>
        <a:blip xmlns:r="http://schemas.openxmlformats.org/officeDocument/2006/relationships" r:embed="rId1"/>
        <a:stretch>
          <a:fillRect/>
        </a:stretch>
      </xdr:blipFill>
      <xdr:spPr>
        <a:xfrm>
          <a:off x="232833" y="201085"/>
          <a:ext cx="1566333" cy="72443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168276</xdr:colOff>
      <xdr:row>0</xdr:row>
      <xdr:rowOff>225425</xdr:rowOff>
    </xdr:from>
    <xdr:to>
      <xdr:col>0</xdr:col>
      <xdr:colOff>1514476</xdr:colOff>
      <xdr:row>1</xdr:row>
      <xdr:rowOff>9842</xdr:rowOff>
    </xdr:to>
    <xdr:pic>
      <xdr:nvPicPr>
        <xdr:cNvPr id="3" name="Picture 2">
          <a:extLst>
            <a:ext uri="{FF2B5EF4-FFF2-40B4-BE49-F238E27FC236}">
              <a16:creationId xmlns:a16="http://schemas.microsoft.com/office/drawing/2014/main" id="{E2A3BB5B-572B-5744-996B-CC27C9DA20EF}"/>
            </a:ext>
          </a:extLst>
        </xdr:cNvPr>
        <xdr:cNvPicPr>
          <a:picLocks noChangeAspect="1"/>
        </xdr:cNvPicPr>
      </xdr:nvPicPr>
      <xdr:blipFill>
        <a:blip xmlns:r="http://schemas.openxmlformats.org/officeDocument/2006/relationships" r:embed="rId1"/>
        <a:stretch>
          <a:fillRect/>
        </a:stretch>
      </xdr:blipFill>
      <xdr:spPr>
        <a:xfrm>
          <a:off x="168276" y="225425"/>
          <a:ext cx="1346200" cy="622617"/>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266700</xdr:colOff>
      <xdr:row>0</xdr:row>
      <xdr:rowOff>247650</xdr:rowOff>
    </xdr:from>
    <xdr:to>
      <xdr:col>0</xdr:col>
      <xdr:colOff>1666875</xdr:colOff>
      <xdr:row>0</xdr:row>
      <xdr:rowOff>895231</xdr:rowOff>
    </xdr:to>
    <xdr:pic>
      <xdr:nvPicPr>
        <xdr:cNvPr id="2" name="Picture 2">
          <a:extLst>
            <a:ext uri="{FF2B5EF4-FFF2-40B4-BE49-F238E27FC236}">
              <a16:creationId xmlns:a16="http://schemas.microsoft.com/office/drawing/2014/main" id="{E2A3BB5B-572B-5744-996B-CC27C9DA20EF}"/>
            </a:ext>
          </a:extLst>
        </xdr:cNvPr>
        <xdr:cNvPicPr>
          <a:picLocks noChangeAspect="1"/>
        </xdr:cNvPicPr>
      </xdr:nvPicPr>
      <xdr:blipFill>
        <a:blip xmlns:r="http://schemas.openxmlformats.org/officeDocument/2006/relationships" r:embed="rId1"/>
        <a:stretch>
          <a:fillRect/>
        </a:stretch>
      </xdr:blipFill>
      <xdr:spPr>
        <a:xfrm>
          <a:off x="266700" y="247650"/>
          <a:ext cx="1400175" cy="647581"/>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200024</xdr:colOff>
      <xdr:row>0</xdr:row>
      <xdr:rowOff>295274</xdr:rowOff>
    </xdr:from>
    <xdr:to>
      <xdr:col>1</xdr:col>
      <xdr:colOff>1744619</xdr:colOff>
      <xdr:row>1</xdr:row>
      <xdr:rowOff>85724</xdr:rowOff>
    </xdr:to>
    <xdr:pic>
      <xdr:nvPicPr>
        <xdr:cNvPr id="3" name="Picture 2">
          <a:extLst>
            <a:ext uri="{FF2B5EF4-FFF2-40B4-BE49-F238E27FC236}">
              <a16:creationId xmlns:a16="http://schemas.microsoft.com/office/drawing/2014/main" id="{21058D67-EF78-0243-AFB2-068A29AA1C7C}"/>
            </a:ext>
          </a:extLst>
        </xdr:cNvPr>
        <xdr:cNvPicPr>
          <a:picLocks noChangeAspect="1"/>
        </xdr:cNvPicPr>
      </xdr:nvPicPr>
      <xdr:blipFill>
        <a:blip xmlns:r="http://schemas.openxmlformats.org/officeDocument/2006/relationships" r:embed="rId1"/>
        <a:stretch>
          <a:fillRect/>
        </a:stretch>
      </xdr:blipFill>
      <xdr:spPr>
        <a:xfrm>
          <a:off x="476249" y="295274"/>
          <a:ext cx="1544595" cy="71437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5"/>
  <sheetViews>
    <sheetView showGridLines="0" tabSelected="1" zoomScaleNormal="100" workbookViewId="0">
      <selection activeCell="E15" sqref="E15"/>
    </sheetView>
  </sheetViews>
  <sheetFormatPr defaultColWidth="8.875" defaultRowHeight="15.75" x14ac:dyDescent="0.25"/>
  <cols>
    <col min="1" max="1" width="18.5" style="10" customWidth="1"/>
    <col min="2" max="2" width="3" style="10" customWidth="1"/>
    <col min="3" max="3" width="2.125" style="10" customWidth="1"/>
    <col min="4" max="4" width="4.125" style="10" customWidth="1"/>
    <col min="5" max="5" width="71.125" style="10" customWidth="1"/>
    <col min="6" max="16384" width="8.875" style="10"/>
  </cols>
  <sheetData>
    <row r="1" spans="1:5" ht="66.75" customHeight="1" x14ac:dyDescent="0.25"/>
    <row r="2" spans="1:5" x14ac:dyDescent="0.25">
      <c r="A2" s="11" t="s">
        <v>31</v>
      </c>
      <c r="B2" s="12"/>
      <c r="C2" s="12"/>
      <c r="D2" s="12"/>
      <c r="E2" s="12"/>
    </row>
    <row r="3" spans="1:5" x14ac:dyDescent="0.25">
      <c r="A3" s="12"/>
      <c r="B3" s="12"/>
      <c r="C3" s="12"/>
      <c r="D3" s="12"/>
      <c r="E3" s="12"/>
    </row>
    <row r="4" spans="1:5" x14ac:dyDescent="0.25">
      <c r="A4" s="12"/>
      <c r="B4" s="12"/>
      <c r="C4" s="12"/>
      <c r="D4" s="180" t="s">
        <v>11</v>
      </c>
      <c r="E4" s="180"/>
    </row>
    <row r="5" spans="1:5" x14ac:dyDescent="0.25">
      <c r="A5" s="12"/>
      <c r="B5" s="12"/>
      <c r="C5" s="12"/>
      <c r="D5" s="180" t="s">
        <v>47</v>
      </c>
      <c r="E5" s="180"/>
    </row>
    <row r="6" spans="1:5" x14ac:dyDescent="0.25">
      <c r="A6" s="12"/>
      <c r="B6" s="12"/>
      <c r="C6" s="12"/>
      <c r="D6" s="12"/>
      <c r="E6" s="12"/>
    </row>
    <row r="7" spans="1:5" ht="129.75" customHeight="1" x14ac:dyDescent="0.25">
      <c r="A7" s="12"/>
      <c r="B7" s="12"/>
      <c r="C7" s="12"/>
      <c r="D7" s="13" t="s">
        <v>12</v>
      </c>
      <c r="E7" s="14" t="s">
        <v>19</v>
      </c>
    </row>
    <row r="8" spans="1:5" ht="31.5" x14ac:dyDescent="0.25">
      <c r="A8" s="12"/>
      <c r="B8" s="12"/>
      <c r="C8" s="12"/>
      <c r="D8" s="13" t="s">
        <v>13</v>
      </c>
      <c r="E8" s="15" t="s">
        <v>90</v>
      </c>
    </row>
    <row r="9" spans="1:5" ht="51.75" customHeight="1" x14ac:dyDescent="0.25">
      <c r="A9" s="12"/>
      <c r="B9" s="12"/>
      <c r="C9" s="12"/>
      <c r="D9" s="13" t="s">
        <v>15</v>
      </c>
      <c r="E9" s="16" t="s">
        <v>14</v>
      </c>
    </row>
    <row r="10" spans="1:5" ht="37.5" customHeight="1" x14ac:dyDescent="0.25">
      <c r="A10" s="12"/>
      <c r="B10" s="12"/>
      <c r="C10" s="12"/>
      <c r="D10" s="13" t="s">
        <v>17</v>
      </c>
      <c r="E10" s="16" t="s">
        <v>16</v>
      </c>
    </row>
    <row r="11" spans="1:5" ht="36.75" customHeight="1" x14ac:dyDescent="0.25">
      <c r="A11" s="12"/>
      <c r="B11" s="12"/>
      <c r="C11" s="12"/>
      <c r="D11" s="13" t="s">
        <v>18</v>
      </c>
      <c r="E11" s="17" t="s">
        <v>58</v>
      </c>
    </row>
    <row r="12" spans="1:5" ht="36" customHeight="1" x14ac:dyDescent="0.25">
      <c r="A12" s="12"/>
      <c r="B12" s="12"/>
      <c r="C12" s="12"/>
      <c r="D12" s="13" t="s">
        <v>20</v>
      </c>
      <c r="E12" s="17" t="s">
        <v>114</v>
      </c>
    </row>
    <row r="13" spans="1:5" ht="36" customHeight="1" x14ac:dyDescent="0.25">
      <c r="A13" s="12"/>
      <c r="B13" s="12"/>
      <c r="C13" s="12"/>
      <c r="D13" s="13" t="s">
        <v>22</v>
      </c>
      <c r="E13" s="18" t="s">
        <v>152</v>
      </c>
    </row>
    <row r="14" spans="1:5" ht="36.75" customHeight="1" x14ac:dyDescent="0.25">
      <c r="A14" s="12"/>
      <c r="B14" s="12"/>
      <c r="C14" s="12"/>
      <c r="D14" s="19" t="s">
        <v>23</v>
      </c>
      <c r="E14" s="20" t="s">
        <v>40</v>
      </c>
    </row>
    <row r="15" spans="1:5" ht="35.25" customHeight="1" x14ac:dyDescent="0.25">
      <c r="A15" s="12"/>
      <c r="B15" s="12"/>
      <c r="C15" s="12"/>
      <c r="D15" s="19" t="s">
        <v>24</v>
      </c>
      <c r="E15" s="15" t="s">
        <v>21</v>
      </c>
    </row>
    <row r="16" spans="1:5" ht="49.5" customHeight="1" x14ac:dyDescent="0.25">
      <c r="A16" s="12"/>
      <c r="B16" s="12"/>
      <c r="C16" s="12"/>
      <c r="D16" s="19" t="s">
        <v>26</v>
      </c>
      <c r="E16" s="17" t="s">
        <v>153</v>
      </c>
    </row>
    <row r="17" spans="1:5" ht="84.75" customHeight="1" x14ac:dyDescent="0.25">
      <c r="A17" s="12"/>
      <c r="B17" s="12"/>
      <c r="C17" s="12"/>
      <c r="D17" s="19" t="s">
        <v>27</v>
      </c>
      <c r="E17" s="16" t="s">
        <v>41</v>
      </c>
    </row>
    <row r="18" spans="1:5" ht="52.5" customHeight="1" x14ac:dyDescent="0.25">
      <c r="A18" s="12"/>
      <c r="B18" s="12"/>
      <c r="C18" s="12"/>
      <c r="D18" s="19" t="s">
        <v>28</v>
      </c>
      <c r="E18" s="16" t="s">
        <v>25</v>
      </c>
    </row>
    <row r="19" spans="1:5" ht="38.25" customHeight="1" x14ac:dyDescent="0.25">
      <c r="A19" s="12"/>
      <c r="B19" s="12"/>
      <c r="C19" s="12"/>
      <c r="D19" s="19" t="s">
        <v>29</v>
      </c>
      <c r="E19" s="16" t="s">
        <v>42</v>
      </c>
    </row>
    <row r="20" spans="1:5" ht="47.25" x14ac:dyDescent="0.25">
      <c r="A20" s="12"/>
      <c r="B20" s="12"/>
      <c r="C20" s="12"/>
      <c r="D20" s="19" t="s">
        <v>30</v>
      </c>
      <c r="E20" s="16" t="s">
        <v>43</v>
      </c>
    </row>
    <row r="21" spans="1:5" x14ac:dyDescent="0.25">
      <c r="D21" s="21"/>
    </row>
    <row r="22" spans="1:5" x14ac:dyDescent="0.25">
      <c r="A22" s="22"/>
      <c r="B22" s="23"/>
      <c r="C22" s="23"/>
      <c r="D22" s="23"/>
      <c r="E22" s="23"/>
    </row>
    <row r="23" spans="1:5" x14ac:dyDescent="0.25">
      <c r="A23" s="24"/>
    </row>
    <row r="24" spans="1:5" x14ac:dyDescent="0.25">
      <c r="A24" s="24"/>
      <c r="B24" s="24"/>
    </row>
    <row r="25" spans="1:5" x14ac:dyDescent="0.25">
      <c r="A25" s="24"/>
      <c r="B25" s="24"/>
    </row>
  </sheetData>
  <sheetProtection algorithmName="SHA-512" hashValue="LIGn1UbYEC6zOTJoUWSpic7HvTHhzlYGRrlGM6pAbF0+Qf7Y/glPd4lLdwZdktxlP4NNNfvU0xdGydFRDqYEhg==" saltValue="lkGH/BV/WfAx5/Y0Y+rArQ==" spinCount="100000" sheet="1" objects="1" scenarios="1" selectLockedCells="1"/>
  <sortState ref="B7:E22">
    <sortCondition ref="B7"/>
  </sortState>
  <mergeCells count="2">
    <mergeCell ref="D4:E4"/>
    <mergeCell ref="D5:E5"/>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C37"/>
  <sheetViews>
    <sheetView showGridLines="0" workbookViewId="0">
      <selection activeCell="B226" sqref="B226"/>
    </sheetView>
  </sheetViews>
  <sheetFormatPr defaultRowHeight="15.75" x14ac:dyDescent="0.25"/>
  <cols>
    <col min="1" max="1" width="2.875" style="1" customWidth="1"/>
    <col min="2" max="2" width="57.5" style="1" customWidth="1"/>
    <col min="3" max="3" width="21.25" style="1" customWidth="1"/>
    <col min="4" max="16384" width="9" style="1"/>
  </cols>
  <sheetData>
    <row r="1" spans="2:3" ht="71.25" customHeight="1" thickBot="1" x14ac:dyDescent="0.3"/>
    <row r="2" spans="2:3" ht="39" customHeight="1" thickBot="1" x14ac:dyDescent="0.3">
      <c r="B2" s="2" t="s">
        <v>104</v>
      </c>
      <c r="C2" s="3" t="s">
        <v>59</v>
      </c>
    </row>
    <row r="3" spans="2:3" ht="16.5" thickBot="1" x14ac:dyDescent="0.3">
      <c r="B3" s="4" t="s">
        <v>60</v>
      </c>
      <c r="C3" s="5" t="s">
        <v>61</v>
      </c>
    </row>
    <row r="4" spans="2:3" ht="16.5" thickBot="1" x14ac:dyDescent="0.3">
      <c r="B4" s="4" t="s">
        <v>109</v>
      </c>
      <c r="C4" s="5">
        <v>780</v>
      </c>
    </row>
    <row r="5" spans="2:3" ht="16.5" thickBot="1" x14ac:dyDescent="0.3">
      <c r="B5" s="4" t="s">
        <v>110</v>
      </c>
      <c r="C5" s="6">
        <v>1080</v>
      </c>
    </row>
    <row r="6" spans="2:3" ht="16.5" thickBot="1" x14ac:dyDescent="0.3">
      <c r="B6" s="4" t="s">
        <v>111</v>
      </c>
      <c r="C6" s="6">
        <v>2340</v>
      </c>
    </row>
    <row r="7" spans="2:3" ht="16.5" thickBot="1" x14ac:dyDescent="0.3">
      <c r="B7" s="2" t="s">
        <v>105</v>
      </c>
      <c r="C7" s="3" t="s">
        <v>59</v>
      </c>
    </row>
    <row r="8" spans="2:3" ht="32.25" thickBot="1" x14ac:dyDescent="0.3">
      <c r="B8" s="4" t="s">
        <v>63</v>
      </c>
      <c r="C8" s="6">
        <v>7500</v>
      </c>
    </row>
    <row r="9" spans="2:3" ht="16.5" thickBot="1" x14ac:dyDescent="0.3">
      <c r="B9" s="4" t="s">
        <v>64</v>
      </c>
      <c r="C9" s="5">
        <v>159</v>
      </c>
    </row>
    <row r="10" spans="2:3" ht="16.5" thickBot="1" x14ac:dyDescent="0.3">
      <c r="B10" s="4" t="s">
        <v>65</v>
      </c>
      <c r="C10" s="5">
        <v>895</v>
      </c>
    </row>
    <row r="11" spans="2:3" ht="16.5" thickBot="1" x14ac:dyDescent="0.3">
      <c r="B11" s="4" t="s">
        <v>66</v>
      </c>
      <c r="C11" s="6">
        <v>1250</v>
      </c>
    </row>
    <row r="12" spans="2:3" ht="16.5" thickBot="1" x14ac:dyDescent="0.3">
      <c r="B12" s="4" t="s">
        <v>67</v>
      </c>
      <c r="C12" s="6">
        <v>1140</v>
      </c>
    </row>
    <row r="13" spans="2:3" x14ac:dyDescent="0.25">
      <c r="B13" s="7" t="s">
        <v>68</v>
      </c>
      <c r="C13" s="8">
        <v>13000</v>
      </c>
    </row>
    <row r="14" spans="2:3" x14ac:dyDescent="0.25">
      <c r="B14" s="7" t="s">
        <v>103</v>
      </c>
      <c r="C14" s="8">
        <v>12220</v>
      </c>
    </row>
    <row r="15" spans="2:3" ht="16.5" thickBot="1" x14ac:dyDescent="0.3">
      <c r="B15" s="4" t="s">
        <v>102</v>
      </c>
      <c r="C15" s="6">
        <v>780</v>
      </c>
    </row>
    <row r="16" spans="2:3" ht="16.5" thickBot="1" x14ac:dyDescent="0.3">
      <c r="B16" s="2" t="s">
        <v>106</v>
      </c>
      <c r="C16" s="3" t="s">
        <v>59</v>
      </c>
    </row>
    <row r="17" spans="2:3" ht="16.5" thickBot="1" x14ac:dyDescent="0.3">
      <c r="B17" s="4" t="s">
        <v>84</v>
      </c>
      <c r="C17" s="6">
        <v>14000</v>
      </c>
    </row>
    <row r="18" spans="2:3" ht="16.5" thickBot="1" x14ac:dyDescent="0.3">
      <c r="B18" s="4" t="s">
        <v>69</v>
      </c>
      <c r="C18" s="6">
        <v>50000</v>
      </c>
    </row>
    <row r="19" spans="2:3" ht="32.25" thickBot="1" x14ac:dyDescent="0.3">
      <c r="B19" s="4" t="s">
        <v>85</v>
      </c>
      <c r="C19" s="6">
        <v>300000</v>
      </c>
    </row>
    <row r="20" spans="2:3" ht="16.5" thickBot="1" x14ac:dyDescent="0.3">
      <c r="B20" s="4" t="s">
        <v>70</v>
      </c>
      <c r="C20" s="6">
        <v>320000</v>
      </c>
    </row>
    <row r="21" spans="2:3" ht="16.5" thickBot="1" x14ac:dyDescent="0.3">
      <c r="B21" s="2" t="s">
        <v>107</v>
      </c>
      <c r="C21" s="3" t="s">
        <v>59</v>
      </c>
    </row>
    <row r="22" spans="2:3" ht="31.5" x14ac:dyDescent="0.25">
      <c r="B22" s="7" t="s">
        <v>71</v>
      </c>
      <c r="C22" s="8">
        <v>1200000</v>
      </c>
    </row>
    <row r="23" spans="2:3" x14ac:dyDescent="0.25">
      <c r="B23" s="7" t="s">
        <v>72</v>
      </c>
      <c r="C23" s="8">
        <v>450000</v>
      </c>
    </row>
    <row r="24" spans="2:3" x14ac:dyDescent="0.25">
      <c r="B24" s="7" t="s">
        <v>73</v>
      </c>
      <c r="C24" s="8">
        <v>240000</v>
      </c>
    </row>
    <row r="25" spans="2:3" ht="16.5" thickBot="1" x14ac:dyDescent="0.3">
      <c r="B25" s="4" t="s">
        <v>74</v>
      </c>
      <c r="C25" s="6">
        <v>450000</v>
      </c>
    </row>
    <row r="26" spans="2:3" x14ac:dyDescent="0.25">
      <c r="B26" s="7" t="s">
        <v>75</v>
      </c>
      <c r="C26" s="8">
        <v>8500000</v>
      </c>
    </row>
    <row r="27" spans="2:3" x14ac:dyDescent="0.25">
      <c r="B27" s="7" t="s">
        <v>76</v>
      </c>
      <c r="C27" s="8">
        <v>5500000</v>
      </c>
    </row>
    <row r="28" spans="2:3" x14ac:dyDescent="0.25">
      <c r="B28" s="7" t="s">
        <v>77</v>
      </c>
      <c r="C28" s="8">
        <v>350000</v>
      </c>
    </row>
    <row r="29" spans="2:3" x14ac:dyDescent="0.25">
      <c r="B29" s="7" t="s">
        <v>78</v>
      </c>
      <c r="C29" s="8">
        <v>1200000</v>
      </c>
    </row>
    <row r="30" spans="2:3" ht="16.5" thickBot="1" x14ac:dyDescent="0.3">
      <c r="B30" s="4" t="s">
        <v>79</v>
      </c>
      <c r="C30" s="6">
        <v>1500000</v>
      </c>
    </row>
    <row r="31" spans="2:3" x14ac:dyDescent="0.25">
      <c r="B31" s="7" t="s">
        <v>80</v>
      </c>
      <c r="C31" s="9"/>
    </row>
    <row r="32" spans="2:3" x14ac:dyDescent="0.25">
      <c r="B32" s="7" t="s">
        <v>81</v>
      </c>
      <c r="C32" s="8">
        <v>18000</v>
      </c>
    </row>
    <row r="33" spans="2:3" x14ac:dyDescent="0.25">
      <c r="B33" s="7" t="s">
        <v>82</v>
      </c>
      <c r="C33" s="8">
        <v>1100</v>
      </c>
    </row>
    <row r="34" spans="2:3" ht="16.5" thickBot="1" x14ac:dyDescent="0.3">
      <c r="B34" s="4" t="s">
        <v>83</v>
      </c>
      <c r="C34" s="5">
        <v>150</v>
      </c>
    </row>
    <row r="35" spans="2:3" ht="16.5" thickBot="1" x14ac:dyDescent="0.3">
      <c r="B35" s="2" t="s">
        <v>108</v>
      </c>
      <c r="C35" s="3" t="s">
        <v>59</v>
      </c>
    </row>
    <row r="36" spans="2:3" ht="16.5" thickBot="1" x14ac:dyDescent="0.3">
      <c r="B36" s="4" t="s">
        <v>86</v>
      </c>
      <c r="C36" s="5" t="s">
        <v>87</v>
      </c>
    </row>
    <row r="37" spans="2:3" ht="32.25" thickBot="1" x14ac:dyDescent="0.3">
      <c r="B37" s="4" t="s">
        <v>88</v>
      </c>
      <c r="C37" s="5" t="s">
        <v>89</v>
      </c>
    </row>
  </sheetData>
  <sheetProtection algorithmName="SHA-512" hashValue="dhONRs7L0iVlt3tWynBlOqMVcjm7dqpk6ae7XOugViIEI0zQ1KkJABWc8krm68bODsrKz7yC6vgbbalY8CfVaA==" saltValue="F8UYWl4Y/n/k4Lo064Yahw==" spinCount="100000" sheet="1" objects="1" scenarios="1" selectLockedCells="1"/>
  <pageMargins left="0.7" right="0.7" top="0.75" bottom="0.75" header="0.3" footer="0.3"/>
  <pageSetup paperSize="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9"/>
  <sheetViews>
    <sheetView showGridLines="0" topLeftCell="C16" zoomScale="80" zoomScaleNormal="80" workbookViewId="0">
      <selection activeCell="A11" sqref="A11"/>
    </sheetView>
  </sheetViews>
  <sheetFormatPr defaultColWidth="8.875" defaultRowHeight="15.75" x14ac:dyDescent="0.25"/>
  <cols>
    <col min="1" max="1" width="32.625" style="1" customWidth="1"/>
    <col min="2" max="2" width="23.5" style="1" customWidth="1"/>
    <col min="3" max="3" width="24.625" style="1" customWidth="1"/>
    <col min="4" max="5" width="26.375" style="1" customWidth="1"/>
    <col min="6" max="6" width="17.5" style="1" customWidth="1"/>
    <col min="7" max="7" width="16.625" style="1" customWidth="1"/>
    <col min="8" max="8" width="16.875" style="1" customWidth="1"/>
    <col min="9" max="9" width="22.375" style="1" customWidth="1"/>
    <col min="10" max="10" width="24.875" style="1" customWidth="1"/>
    <col min="11" max="11" width="24.375" style="1" customWidth="1"/>
    <col min="12" max="12" width="7.875" style="1" customWidth="1"/>
    <col min="13" max="13" width="8.875" style="1"/>
    <col min="14" max="14" width="11.5" style="1" customWidth="1"/>
    <col min="15" max="16384" width="8.875" style="1"/>
  </cols>
  <sheetData>
    <row r="1" spans="1:14" ht="80.25" customHeight="1" x14ac:dyDescent="0.25"/>
    <row r="2" spans="1:14" ht="21" customHeight="1" thickBot="1" x14ac:dyDescent="0.3">
      <c r="D2" s="25"/>
      <c r="E2" s="25"/>
      <c r="F2" s="25"/>
      <c r="G2" s="25"/>
      <c r="H2" s="25"/>
      <c r="I2" s="26" t="s">
        <v>0</v>
      </c>
      <c r="K2" s="26" t="s">
        <v>1</v>
      </c>
      <c r="L2" s="25"/>
    </row>
    <row r="3" spans="1:14" s="35" customFormat="1" ht="24" customHeight="1" thickBot="1" x14ac:dyDescent="0.3">
      <c r="A3" s="27" t="s">
        <v>98</v>
      </c>
      <c r="B3" s="27"/>
      <c r="C3" s="27"/>
      <c r="D3" s="28"/>
      <c r="E3" s="28"/>
      <c r="F3" s="29"/>
      <c r="G3" s="30" t="s">
        <v>2</v>
      </c>
      <c r="H3" s="31" t="s">
        <v>3</v>
      </c>
      <c r="I3" s="32" t="s">
        <v>2</v>
      </c>
      <c r="J3" s="33" t="s">
        <v>2</v>
      </c>
      <c r="K3" s="34" t="s">
        <v>2</v>
      </c>
      <c r="L3" s="181"/>
      <c r="M3" s="182"/>
      <c r="N3" s="182"/>
    </row>
    <row r="4" spans="1:14" ht="51.75" thickBot="1" x14ac:dyDescent="0.3">
      <c r="A4" s="36" t="s">
        <v>4</v>
      </c>
      <c r="B4" s="37" t="s">
        <v>5</v>
      </c>
      <c r="C4" s="38" t="s">
        <v>93</v>
      </c>
      <c r="D4" s="39" t="s">
        <v>161</v>
      </c>
      <c r="E4" s="40" t="s">
        <v>97</v>
      </c>
      <c r="F4" s="40" t="s">
        <v>163</v>
      </c>
      <c r="G4" s="39" t="s">
        <v>136</v>
      </c>
      <c r="H4" s="41" t="s">
        <v>162</v>
      </c>
      <c r="I4" s="36" t="s">
        <v>6</v>
      </c>
      <c r="J4" s="39" t="s">
        <v>137</v>
      </c>
      <c r="K4" s="36" t="s">
        <v>6</v>
      </c>
      <c r="L4" s="42"/>
      <c r="M4" s="42"/>
      <c r="N4" s="42"/>
    </row>
    <row r="5" spans="1:14" x14ac:dyDescent="0.25">
      <c r="A5" s="157" t="s">
        <v>91</v>
      </c>
      <c r="B5" s="43" t="s">
        <v>48</v>
      </c>
      <c r="C5" s="43" t="s">
        <v>48</v>
      </c>
      <c r="D5" s="84" t="s">
        <v>158</v>
      </c>
      <c r="E5" s="84" t="s">
        <v>157</v>
      </c>
      <c r="F5" s="85" t="s">
        <v>3</v>
      </c>
      <c r="G5" s="86">
        <v>0</v>
      </c>
      <c r="H5" s="87">
        <v>0</v>
      </c>
      <c r="I5" s="44">
        <f>G5*H5</f>
        <v>0</v>
      </c>
      <c r="J5" s="86">
        <v>0</v>
      </c>
      <c r="K5" s="44">
        <f>J5*H5</f>
        <v>0</v>
      </c>
      <c r="L5" s="45"/>
      <c r="M5" s="45"/>
      <c r="N5" s="45"/>
    </row>
    <row r="6" spans="1:14" x14ac:dyDescent="0.25">
      <c r="A6" s="157" t="s">
        <v>62</v>
      </c>
      <c r="B6" s="43" t="s">
        <v>48</v>
      </c>
      <c r="C6" s="43" t="s">
        <v>48</v>
      </c>
      <c r="D6" s="84"/>
      <c r="E6" s="84" t="s">
        <v>157</v>
      </c>
      <c r="F6" s="85"/>
      <c r="G6" s="86">
        <v>0</v>
      </c>
      <c r="H6" s="87">
        <v>0</v>
      </c>
      <c r="I6" s="44">
        <f t="shared" ref="I6:I17" si="0">G6*H6</f>
        <v>0</v>
      </c>
      <c r="J6" s="86">
        <v>0</v>
      </c>
      <c r="K6" s="44">
        <f t="shared" ref="K6:K10" si="1">J6*H6</f>
        <v>0</v>
      </c>
      <c r="L6" s="45"/>
      <c r="M6" s="45"/>
      <c r="N6" s="45"/>
    </row>
    <row r="7" spans="1:14" x14ac:dyDescent="0.25">
      <c r="A7" s="157" t="s">
        <v>92</v>
      </c>
      <c r="B7" s="43" t="s">
        <v>48</v>
      </c>
      <c r="C7" s="43" t="s">
        <v>48</v>
      </c>
      <c r="D7" s="84"/>
      <c r="E7" s="84" t="s">
        <v>157</v>
      </c>
      <c r="F7" s="88"/>
      <c r="G7" s="86">
        <v>0</v>
      </c>
      <c r="H7" s="87">
        <v>0</v>
      </c>
      <c r="I7" s="44">
        <f t="shared" si="0"/>
        <v>0</v>
      </c>
      <c r="J7" s="86">
        <v>0</v>
      </c>
      <c r="K7" s="44">
        <f t="shared" si="1"/>
        <v>0</v>
      </c>
      <c r="L7" s="45"/>
      <c r="M7" s="45"/>
      <c r="N7" s="45"/>
    </row>
    <row r="8" spans="1:14" x14ac:dyDescent="0.25">
      <c r="A8" s="157" t="s">
        <v>112</v>
      </c>
      <c r="B8" s="43" t="s">
        <v>48</v>
      </c>
      <c r="C8" s="43" t="s">
        <v>48</v>
      </c>
      <c r="D8" s="84"/>
      <c r="E8" s="84" t="s">
        <v>157</v>
      </c>
      <c r="F8" s="88"/>
      <c r="G8" s="86">
        <v>0</v>
      </c>
      <c r="H8" s="87">
        <v>0</v>
      </c>
      <c r="I8" s="44">
        <f t="shared" si="0"/>
        <v>0</v>
      </c>
      <c r="J8" s="86">
        <v>0</v>
      </c>
      <c r="K8" s="44">
        <f t="shared" si="1"/>
        <v>0</v>
      </c>
      <c r="L8" s="45"/>
      <c r="M8" s="45"/>
      <c r="N8" s="45"/>
    </row>
    <row r="9" spans="1:14" x14ac:dyDescent="0.25">
      <c r="A9" s="157" t="s">
        <v>113</v>
      </c>
      <c r="B9" s="43" t="s">
        <v>48</v>
      </c>
      <c r="C9" s="43" t="s">
        <v>48</v>
      </c>
      <c r="D9" s="89"/>
      <c r="E9" s="84" t="s">
        <v>157</v>
      </c>
      <c r="F9" s="88"/>
      <c r="G9" s="86">
        <v>0</v>
      </c>
      <c r="H9" s="87">
        <v>0</v>
      </c>
      <c r="I9" s="44">
        <f t="shared" si="0"/>
        <v>0</v>
      </c>
      <c r="J9" s="86">
        <v>0</v>
      </c>
      <c r="K9" s="44">
        <f t="shared" si="1"/>
        <v>0</v>
      </c>
      <c r="L9" s="45"/>
      <c r="M9" s="45"/>
      <c r="N9" s="45"/>
    </row>
    <row r="10" spans="1:14" x14ac:dyDescent="0.25">
      <c r="A10" s="157" t="s">
        <v>7</v>
      </c>
      <c r="B10" s="43" t="s">
        <v>48</v>
      </c>
      <c r="C10" s="43" t="s">
        <v>48</v>
      </c>
      <c r="D10" s="89"/>
      <c r="E10" s="84" t="s">
        <v>157</v>
      </c>
      <c r="F10" s="88"/>
      <c r="G10" s="86">
        <v>0</v>
      </c>
      <c r="H10" s="87">
        <v>0</v>
      </c>
      <c r="I10" s="46">
        <f t="shared" si="0"/>
        <v>0</v>
      </c>
      <c r="J10" s="86">
        <v>0</v>
      </c>
      <c r="K10" s="44">
        <f t="shared" si="1"/>
        <v>0</v>
      </c>
      <c r="L10" s="45"/>
      <c r="M10" s="45"/>
      <c r="N10" s="45"/>
    </row>
    <row r="11" spans="1:14" x14ac:dyDescent="0.25">
      <c r="A11" s="83" t="s">
        <v>8</v>
      </c>
      <c r="B11" s="47" t="s">
        <v>48</v>
      </c>
      <c r="C11" s="47" t="s">
        <v>48</v>
      </c>
      <c r="D11" s="90"/>
      <c r="E11" s="90"/>
      <c r="F11" s="91"/>
      <c r="G11" s="92">
        <v>0</v>
      </c>
      <c r="H11" s="93">
        <v>0</v>
      </c>
      <c r="I11" s="44">
        <f t="shared" si="0"/>
        <v>0</v>
      </c>
      <c r="J11" s="92">
        <v>0</v>
      </c>
      <c r="K11" s="44">
        <f>J11*H11</f>
        <v>0</v>
      </c>
      <c r="L11" s="45"/>
      <c r="M11" s="45"/>
      <c r="N11" s="45"/>
    </row>
    <row r="12" spans="1:14" x14ac:dyDescent="0.25">
      <c r="A12" s="83" t="s">
        <v>8</v>
      </c>
      <c r="B12" s="47" t="s">
        <v>48</v>
      </c>
      <c r="C12" s="47" t="s">
        <v>48</v>
      </c>
      <c r="D12" s="90"/>
      <c r="E12" s="90"/>
      <c r="F12" s="91"/>
      <c r="G12" s="92">
        <v>0</v>
      </c>
      <c r="H12" s="93">
        <v>0</v>
      </c>
      <c r="I12" s="44">
        <f t="shared" si="0"/>
        <v>0</v>
      </c>
      <c r="J12" s="92">
        <v>0</v>
      </c>
      <c r="K12" s="44">
        <f t="shared" ref="K12:K17" si="2">J12*H12</f>
        <v>0</v>
      </c>
      <c r="L12" s="45"/>
      <c r="M12" s="45"/>
      <c r="N12" s="45"/>
    </row>
    <row r="13" spans="1:14" x14ac:dyDescent="0.25">
      <c r="A13" s="83" t="s">
        <v>8</v>
      </c>
      <c r="B13" s="47" t="s">
        <v>48</v>
      </c>
      <c r="C13" s="47" t="s">
        <v>48</v>
      </c>
      <c r="D13" s="90"/>
      <c r="E13" s="90"/>
      <c r="F13" s="91"/>
      <c r="G13" s="92">
        <v>0</v>
      </c>
      <c r="H13" s="93">
        <v>0</v>
      </c>
      <c r="I13" s="44">
        <f t="shared" si="0"/>
        <v>0</v>
      </c>
      <c r="J13" s="92">
        <v>0</v>
      </c>
      <c r="K13" s="44">
        <f t="shared" si="2"/>
        <v>0</v>
      </c>
      <c r="L13" s="45"/>
      <c r="M13" s="45"/>
      <c r="N13" s="45"/>
    </row>
    <row r="14" spans="1:14" x14ac:dyDescent="0.25">
      <c r="A14" s="83" t="s">
        <v>8</v>
      </c>
      <c r="B14" s="47" t="s">
        <v>48</v>
      </c>
      <c r="C14" s="47" t="s">
        <v>48</v>
      </c>
      <c r="D14" s="90"/>
      <c r="E14" s="90"/>
      <c r="F14" s="91"/>
      <c r="G14" s="92">
        <v>0</v>
      </c>
      <c r="H14" s="93">
        <v>0</v>
      </c>
      <c r="I14" s="44">
        <f t="shared" si="0"/>
        <v>0</v>
      </c>
      <c r="J14" s="92">
        <v>0</v>
      </c>
      <c r="K14" s="44">
        <f t="shared" si="2"/>
        <v>0</v>
      </c>
      <c r="L14" s="45"/>
      <c r="M14" s="45"/>
      <c r="N14" s="45"/>
    </row>
    <row r="15" spans="1:14" x14ac:dyDescent="0.25">
      <c r="A15" s="83" t="s">
        <v>8</v>
      </c>
      <c r="B15" s="47" t="s">
        <v>48</v>
      </c>
      <c r="C15" s="47" t="s">
        <v>48</v>
      </c>
      <c r="D15" s="90"/>
      <c r="E15" s="90"/>
      <c r="F15" s="91"/>
      <c r="G15" s="92">
        <v>0</v>
      </c>
      <c r="H15" s="93">
        <v>0</v>
      </c>
      <c r="I15" s="44">
        <f t="shared" si="0"/>
        <v>0</v>
      </c>
      <c r="J15" s="92">
        <v>0</v>
      </c>
      <c r="K15" s="44">
        <f t="shared" si="2"/>
        <v>0</v>
      </c>
      <c r="L15" s="45"/>
      <c r="M15" s="45"/>
      <c r="N15" s="45"/>
    </row>
    <row r="16" spans="1:14" x14ac:dyDescent="0.25">
      <c r="A16" s="83" t="s">
        <v>8</v>
      </c>
      <c r="B16" s="47" t="s">
        <v>48</v>
      </c>
      <c r="C16" s="47" t="s">
        <v>48</v>
      </c>
      <c r="D16" s="90"/>
      <c r="E16" s="90"/>
      <c r="F16" s="91"/>
      <c r="G16" s="92">
        <v>0</v>
      </c>
      <c r="H16" s="93">
        <v>0</v>
      </c>
      <c r="I16" s="44">
        <f t="shared" si="0"/>
        <v>0</v>
      </c>
      <c r="J16" s="92">
        <v>0</v>
      </c>
      <c r="K16" s="44">
        <f t="shared" si="2"/>
        <v>0</v>
      </c>
      <c r="L16" s="45"/>
      <c r="M16" s="45"/>
      <c r="N16" s="45"/>
    </row>
    <row r="17" spans="1:14" ht="16.5" thickBot="1" x14ac:dyDescent="0.3">
      <c r="A17" s="189" t="s">
        <v>8</v>
      </c>
      <c r="B17" s="190" t="s">
        <v>48</v>
      </c>
      <c r="C17" s="190" t="s">
        <v>48</v>
      </c>
      <c r="D17" s="94"/>
      <c r="E17" s="94"/>
      <c r="F17" s="95"/>
      <c r="G17" s="96">
        <v>0</v>
      </c>
      <c r="H17" s="97">
        <v>0</v>
      </c>
      <c r="I17" s="48">
        <f t="shared" si="0"/>
        <v>0</v>
      </c>
      <c r="J17" s="96">
        <v>0</v>
      </c>
      <c r="K17" s="44">
        <f t="shared" si="2"/>
        <v>0</v>
      </c>
      <c r="L17" s="45"/>
      <c r="M17" s="45"/>
      <c r="N17" s="45"/>
    </row>
    <row r="18" spans="1:14" ht="21" customHeight="1" thickBot="1" x14ac:dyDescent="0.3">
      <c r="A18" s="49" t="s">
        <v>46</v>
      </c>
      <c r="B18" s="50"/>
      <c r="C18" s="51"/>
      <c r="F18" s="52"/>
      <c r="G18" s="53"/>
      <c r="H18" s="54" t="s">
        <v>3</v>
      </c>
      <c r="I18" s="55">
        <f>SUM(I5:I17)</f>
        <v>0</v>
      </c>
      <c r="K18" s="55">
        <f>SUM(K5:K17)</f>
        <v>0</v>
      </c>
      <c r="L18" s="45"/>
      <c r="M18" s="45"/>
      <c r="N18" s="45"/>
    </row>
    <row r="19" spans="1:14" ht="16.5" thickBot="1" x14ac:dyDescent="0.3">
      <c r="A19" s="56"/>
      <c r="B19" s="56"/>
      <c r="C19" s="56"/>
      <c r="D19" s="56"/>
      <c r="E19" s="56"/>
      <c r="F19" s="56"/>
      <c r="G19" s="56"/>
      <c r="H19" s="56"/>
      <c r="I19" s="56"/>
    </row>
    <row r="20" spans="1:14" ht="16.5" thickBot="1" x14ac:dyDescent="0.3">
      <c r="G20" s="57"/>
      <c r="H20" s="58"/>
      <c r="I20" s="59" t="s">
        <v>0</v>
      </c>
      <c r="K20" s="59" t="s">
        <v>1</v>
      </c>
    </row>
    <row r="21" spans="1:14" ht="24" customHeight="1" thickBot="1" x14ac:dyDescent="0.3">
      <c r="A21" s="60" t="s">
        <v>101</v>
      </c>
      <c r="B21" s="61"/>
      <c r="C21" s="61"/>
      <c r="D21" s="62"/>
      <c r="E21" s="62"/>
      <c r="F21" s="62"/>
      <c r="G21" s="63" t="s">
        <v>2</v>
      </c>
      <c r="H21" s="64" t="s">
        <v>3</v>
      </c>
      <c r="I21" s="65" t="s">
        <v>2</v>
      </c>
      <c r="J21" s="64" t="s">
        <v>2</v>
      </c>
      <c r="K21" s="36" t="s">
        <v>2</v>
      </c>
    </row>
    <row r="22" spans="1:14" ht="51.75" thickBot="1" x14ac:dyDescent="0.3">
      <c r="A22" s="66" t="s">
        <v>116</v>
      </c>
      <c r="B22" s="67" t="s">
        <v>5</v>
      </c>
      <c r="C22" s="68" t="s">
        <v>93</v>
      </c>
      <c r="D22" s="66" t="s">
        <v>9</v>
      </c>
      <c r="E22" s="66" t="s">
        <v>97</v>
      </c>
      <c r="F22" s="68" t="s">
        <v>138</v>
      </c>
      <c r="G22" s="39" t="s">
        <v>136</v>
      </c>
      <c r="H22" s="41" t="s">
        <v>162</v>
      </c>
      <c r="I22" s="69" t="s">
        <v>6</v>
      </c>
      <c r="J22" s="41" t="s">
        <v>137</v>
      </c>
      <c r="K22" s="36" t="s">
        <v>6</v>
      </c>
    </row>
    <row r="23" spans="1:14" x14ac:dyDescent="0.25">
      <c r="A23" s="82" t="s">
        <v>115</v>
      </c>
      <c r="B23" s="102"/>
      <c r="C23" s="102" t="s">
        <v>48</v>
      </c>
      <c r="D23" s="103"/>
      <c r="E23" s="84" t="s">
        <v>157</v>
      </c>
      <c r="F23" s="85"/>
      <c r="G23" s="104">
        <v>0</v>
      </c>
      <c r="H23" s="105">
        <v>0</v>
      </c>
      <c r="I23" s="70">
        <f>G23*H23</f>
        <v>0</v>
      </c>
      <c r="J23" s="98">
        <v>0</v>
      </c>
      <c r="K23" s="70">
        <f>J23*H23</f>
        <v>0</v>
      </c>
    </row>
    <row r="24" spans="1:14" x14ac:dyDescent="0.25">
      <c r="A24" s="82" t="s">
        <v>117</v>
      </c>
      <c r="B24" s="84"/>
      <c r="C24" s="84" t="s">
        <v>48</v>
      </c>
      <c r="D24" s="84"/>
      <c r="E24" s="84" t="s">
        <v>157</v>
      </c>
      <c r="F24" s="85"/>
      <c r="G24" s="106">
        <v>0</v>
      </c>
      <c r="H24" s="107">
        <v>0</v>
      </c>
      <c r="I24" s="70">
        <f>G24*H24</f>
        <v>0</v>
      </c>
      <c r="J24" s="99">
        <v>0</v>
      </c>
      <c r="K24" s="70">
        <f>J24*H24</f>
        <v>0</v>
      </c>
    </row>
    <row r="25" spans="1:14" x14ac:dyDescent="0.25">
      <c r="A25" s="82" t="s">
        <v>118</v>
      </c>
      <c r="B25" s="84"/>
      <c r="C25" s="84" t="s">
        <v>48</v>
      </c>
      <c r="D25" s="84"/>
      <c r="E25" s="84" t="s">
        <v>157</v>
      </c>
      <c r="F25" s="85"/>
      <c r="G25" s="106">
        <v>0</v>
      </c>
      <c r="H25" s="107">
        <v>0</v>
      </c>
      <c r="I25" s="70">
        <f t="shared" ref="I25:I27" si="3">G25*H25</f>
        <v>0</v>
      </c>
      <c r="J25" s="99">
        <v>0</v>
      </c>
      <c r="K25" s="70">
        <f t="shared" ref="K25:K27" si="4">J25*H25</f>
        <v>0</v>
      </c>
    </row>
    <row r="26" spans="1:14" x14ac:dyDescent="0.25">
      <c r="A26" s="82" t="s">
        <v>119</v>
      </c>
      <c r="B26" s="84"/>
      <c r="C26" s="84" t="s">
        <v>48</v>
      </c>
      <c r="D26" s="84"/>
      <c r="E26" s="84" t="s">
        <v>157</v>
      </c>
      <c r="F26" s="85"/>
      <c r="G26" s="106">
        <v>0</v>
      </c>
      <c r="H26" s="107">
        <v>0</v>
      </c>
      <c r="I26" s="70">
        <f t="shared" si="3"/>
        <v>0</v>
      </c>
      <c r="J26" s="99">
        <v>0</v>
      </c>
      <c r="K26" s="70">
        <f t="shared" si="4"/>
        <v>0</v>
      </c>
    </row>
    <row r="27" spans="1:14" x14ac:dyDescent="0.25">
      <c r="A27" s="82" t="s">
        <v>120</v>
      </c>
      <c r="B27" s="84"/>
      <c r="C27" s="84" t="s">
        <v>48</v>
      </c>
      <c r="D27" s="84"/>
      <c r="E27" s="84" t="s">
        <v>157</v>
      </c>
      <c r="F27" s="85"/>
      <c r="G27" s="106">
        <v>0</v>
      </c>
      <c r="H27" s="107">
        <v>0</v>
      </c>
      <c r="I27" s="70">
        <f t="shared" si="3"/>
        <v>0</v>
      </c>
      <c r="J27" s="99">
        <v>0</v>
      </c>
      <c r="K27" s="70">
        <f t="shared" si="4"/>
        <v>0</v>
      </c>
    </row>
    <row r="28" spans="1:14" x14ac:dyDescent="0.25">
      <c r="A28" s="82" t="s">
        <v>121</v>
      </c>
      <c r="B28" s="84"/>
      <c r="C28" s="84" t="s">
        <v>48</v>
      </c>
      <c r="D28" s="84"/>
      <c r="E28" s="84" t="s">
        <v>157</v>
      </c>
      <c r="F28" s="85"/>
      <c r="G28" s="106">
        <v>0</v>
      </c>
      <c r="H28" s="107">
        <v>0</v>
      </c>
      <c r="I28" s="70">
        <f t="shared" ref="I28:I32" si="5">G28*H28</f>
        <v>0</v>
      </c>
      <c r="J28" s="99">
        <v>0</v>
      </c>
      <c r="K28" s="70">
        <f t="shared" ref="K28:K32" si="6">J28*H28</f>
        <v>0</v>
      </c>
    </row>
    <row r="29" spans="1:14" x14ac:dyDescent="0.25">
      <c r="A29" s="82" t="s">
        <v>122</v>
      </c>
      <c r="B29" s="84"/>
      <c r="C29" s="84" t="s">
        <v>48</v>
      </c>
      <c r="D29" s="84"/>
      <c r="E29" s="84" t="s">
        <v>157</v>
      </c>
      <c r="F29" s="85"/>
      <c r="G29" s="106">
        <v>0</v>
      </c>
      <c r="H29" s="107">
        <v>0</v>
      </c>
      <c r="I29" s="70">
        <f t="shared" si="5"/>
        <v>0</v>
      </c>
      <c r="J29" s="99">
        <v>0</v>
      </c>
      <c r="K29" s="70">
        <f t="shared" si="6"/>
        <v>0</v>
      </c>
    </row>
    <row r="30" spans="1:14" x14ac:dyDescent="0.25">
      <c r="A30" s="82" t="s">
        <v>123</v>
      </c>
      <c r="B30" s="89"/>
      <c r="C30" s="84" t="s">
        <v>48</v>
      </c>
      <c r="D30" s="84"/>
      <c r="E30" s="84" t="s">
        <v>157</v>
      </c>
      <c r="F30" s="85"/>
      <c r="G30" s="106">
        <v>0</v>
      </c>
      <c r="H30" s="107">
        <v>0</v>
      </c>
      <c r="I30" s="70">
        <f t="shared" si="5"/>
        <v>0</v>
      </c>
      <c r="J30" s="99">
        <v>0</v>
      </c>
      <c r="K30" s="70">
        <f t="shared" si="6"/>
        <v>0</v>
      </c>
    </row>
    <row r="31" spans="1:14" x14ac:dyDescent="0.25">
      <c r="A31" s="82" t="s">
        <v>124</v>
      </c>
      <c r="B31" s="84"/>
      <c r="C31" s="84" t="s">
        <v>48</v>
      </c>
      <c r="D31" s="84"/>
      <c r="E31" s="84" t="s">
        <v>157</v>
      </c>
      <c r="F31" s="85"/>
      <c r="G31" s="106">
        <v>0</v>
      </c>
      <c r="H31" s="107">
        <v>0</v>
      </c>
      <c r="I31" s="70">
        <f t="shared" si="5"/>
        <v>0</v>
      </c>
      <c r="J31" s="99">
        <v>0</v>
      </c>
      <c r="K31" s="70">
        <f t="shared" si="6"/>
        <v>0</v>
      </c>
    </row>
    <row r="32" spans="1:14" x14ac:dyDescent="0.25">
      <c r="A32" s="82" t="s">
        <v>125</v>
      </c>
      <c r="B32" s="89"/>
      <c r="C32" s="84" t="s">
        <v>48</v>
      </c>
      <c r="D32" s="84"/>
      <c r="E32" s="84" t="s">
        <v>157</v>
      </c>
      <c r="F32" s="85"/>
      <c r="G32" s="106">
        <v>0</v>
      </c>
      <c r="H32" s="107">
        <v>0</v>
      </c>
      <c r="I32" s="70">
        <f t="shared" si="5"/>
        <v>0</v>
      </c>
      <c r="J32" s="99">
        <v>0</v>
      </c>
      <c r="K32" s="70">
        <f t="shared" si="6"/>
        <v>0</v>
      </c>
    </row>
    <row r="33" spans="1:11" x14ac:dyDescent="0.25">
      <c r="A33" s="82" t="s">
        <v>126</v>
      </c>
      <c r="B33" s="89"/>
      <c r="C33" s="84" t="s">
        <v>48</v>
      </c>
      <c r="D33" s="84"/>
      <c r="E33" s="84" t="s">
        <v>157</v>
      </c>
      <c r="F33" s="85"/>
      <c r="G33" s="106">
        <v>0</v>
      </c>
      <c r="H33" s="107">
        <v>0</v>
      </c>
      <c r="I33" s="70">
        <f t="shared" ref="I33:I39" si="7">G33*H33</f>
        <v>0</v>
      </c>
      <c r="J33" s="99">
        <v>0</v>
      </c>
      <c r="K33" s="70">
        <f t="shared" ref="K33:K39" si="8">J33*H33</f>
        <v>0</v>
      </c>
    </row>
    <row r="34" spans="1:11" x14ac:dyDescent="0.25">
      <c r="A34" s="82" t="s">
        <v>127</v>
      </c>
      <c r="B34" s="89"/>
      <c r="C34" s="84" t="s">
        <v>48</v>
      </c>
      <c r="D34" s="84"/>
      <c r="E34" s="84" t="s">
        <v>157</v>
      </c>
      <c r="F34" s="85"/>
      <c r="G34" s="106">
        <v>0</v>
      </c>
      <c r="H34" s="107">
        <v>0</v>
      </c>
      <c r="I34" s="70">
        <f t="shared" si="7"/>
        <v>0</v>
      </c>
      <c r="J34" s="99">
        <v>0</v>
      </c>
      <c r="K34" s="70">
        <f t="shared" si="8"/>
        <v>0</v>
      </c>
    </row>
    <row r="35" spans="1:11" x14ac:dyDescent="0.25">
      <c r="A35" s="82" t="s">
        <v>128</v>
      </c>
      <c r="B35" s="89"/>
      <c r="C35" s="84" t="s">
        <v>48</v>
      </c>
      <c r="D35" s="84"/>
      <c r="E35" s="84" t="s">
        <v>157</v>
      </c>
      <c r="F35" s="85"/>
      <c r="G35" s="106">
        <v>0</v>
      </c>
      <c r="H35" s="107">
        <v>0</v>
      </c>
      <c r="I35" s="70">
        <f t="shared" si="7"/>
        <v>0</v>
      </c>
      <c r="J35" s="99">
        <v>0</v>
      </c>
      <c r="K35" s="70">
        <f t="shared" si="8"/>
        <v>0</v>
      </c>
    </row>
    <row r="36" spans="1:11" x14ac:dyDescent="0.25">
      <c r="A36" s="82" t="s">
        <v>129</v>
      </c>
      <c r="B36" s="89"/>
      <c r="C36" s="84" t="s">
        <v>48</v>
      </c>
      <c r="D36" s="84"/>
      <c r="E36" s="84" t="s">
        <v>157</v>
      </c>
      <c r="F36" s="85"/>
      <c r="G36" s="106">
        <v>0</v>
      </c>
      <c r="H36" s="107">
        <v>0</v>
      </c>
      <c r="I36" s="70">
        <f t="shared" si="7"/>
        <v>0</v>
      </c>
      <c r="J36" s="99">
        <v>0</v>
      </c>
      <c r="K36" s="70">
        <f t="shared" si="8"/>
        <v>0</v>
      </c>
    </row>
    <row r="37" spans="1:11" x14ac:dyDescent="0.25">
      <c r="A37" s="82" t="s">
        <v>130</v>
      </c>
      <c r="B37" s="89"/>
      <c r="C37" s="84" t="s">
        <v>48</v>
      </c>
      <c r="D37" s="84"/>
      <c r="E37" s="84" t="s">
        <v>157</v>
      </c>
      <c r="F37" s="85"/>
      <c r="G37" s="106">
        <v>0</v>
      </c>
      <c r="H37" s="107">
        <v>0</v>
      </c>
      <c r="I37" s="70">
        <f t="shared" si="7"/>
        <v>0</v>
      </c>
      <c r="J37" s="99">
        <v>0</v>
      </c>
      <c r="K37" s="70">
        <f t="shared" si="8"/>
        <v>0</v>
      </c>
    </row>
    <row r="38" spans="1:11" x14ac:dyDescent="0.25">
      <c r="A38" s="82" t="s">
        <v>131</v>
      </c>
      <c r="B38" s="89"/>
      <c r="C38" s="84" t="s">
        <v>48</v>
      </c>
      <c r="D38" s="84"/>
      <c r="E38" s="84" t="s">
        <v>157</v>
      </c>
      <c r="F38" s="85"/>
      <c r="G38" s="106">
        <v>0</v>
      </c>
      <c r="H38" s="107">
        <v>0</v>
      </c>
      <c r="I38" s="70">
        <f t="shared" si="7"/>
        <v>0</v>
      </c>
      <c r="J38" s="99">
        <v>0</v>
      </c>
      <c r="K38" s="70">
        <f t="shared" si="8"/>
        <v>0</v>
      </c>
    </row>
    <row r="39" spans="1:11" x14ac:dyDescent="0.25">
      <c r="A39" s="82" t="s">
        <v>132</v>
      </c>
      <c r="B39" s="89"/>
      <c r="C39" s="84" t="s">
        <v>48</v>
      </c>
      <c r="D39" s="84"/>
      <c r="E39" s="84" t="s">
        <v>157</v>
      </c>
      <c r="F39" s="85"/>
      <c r="G39" s="106">
        <v>0</v>
      </c>
      <c r="H39" s="107">
        <v>0</v>
      </c>
      <c r="I39" s="70">
        <f t="shared" si="7"/>
        <v>0</v>
      </c>
      <c r="J39" s="99">
        <v>0</v>
      </c>
      <c r="K39" s="70">
        <f t="shared" si="8"/>
        <v>0</v>
      </c>
    </row>
    <row r="40" spans="1:11" x14ac:dyDescent="0.25">
      <c r="A40" s="108" t="s">
        <v>10</v>
      </c>
      <c r="B40" s="90"/>
      <c r="C40" s="90"/>
      <c r="D40" s="109"/>
      <c r="E40" s="109"/>
      <c r="F40" s="110"/>
      <c r="G40" s="111">
        <v>0</v>
      </c>
      <c r="H40" s="112">
        <v>0</v>
      </c>
      <c r="I40" s="70">
        <f>G40*H40</f>
        <v>0</v>
      </c>
      <c r="J40" s="100">
        <v>0</v>
      </c>
      <c r="K40" s="70">
        <f>J40*H40</f>
        <v>0</v>
      </c>
    </row>
    <row r="41" spans="1:11" x14ac:dyDescent="0.25">
      <c r="A41" s="108" t="s">
        <v>10</v>
      </c>
      <c r="B41" s="109"/>
      <c r="C41" s="109"/>
      <c r="D41" s="109"/>
      <c r="E41" s="109"/>
      <c r="F41" s="110"/>
      <c r="G41" s="111">
        <v>0</v>
      </c>
      <c r="H41" s="112">
        <v>0</v>
      </c>
      <c r="I41" s="70">
        <f>G41*H41</f>
        <v>0</v>
      </c>
      <c r="J41" s="100">
        <v>0</v>
      </c>
      <c r="K41" s="70">
        <f t="shared" ref="K41:K44" si="9">J41*H41</f>
        <v>0</v>
      </c>
    </row>
    <row r="42" spans="1:11" x14ac:dyDescent="0.25">
      <c r="A42" s="108" t="s">
        <v>10</v>
      </c>
      <c r="B42" s="109"/>
      <c r="C42" s="109"/>
      <c r="D42" s="109"/>
      <c r="E42" s="109"/>
      <c r="F42" s="110"/>
      <c r="G42" s="111">
        <v>0</v>
      </c>
      <c r="H42" s="112">
        <v>0</v>
      </c>
      <c r="I42" s="70">
        <f>G42*H42</f>
        <v>0</v>
      </c>
      <c r="J42" s="100">
        <v>0</v>
      </c>
      <c r="K42" s="70">
        <f t="shared" si="9"/>
        <v>0</v>
      </c>
    </row>
    <row r="43" spans="1:11" x14ac:dyDescent="0.25">
      <c r="A43" s="108" t="s">
        <v>10</v>
      </c>
      <c r="B43" s="109"/>
      <c r="C43" s="109"/>
      <c r="D43" s="109"/>
      <c r="E43" s="109"/>
      <c r="F43" s="110"/>
      <c r="G43" s="111">
        <v>0</v>
      </c>
      <c r="H43" s="112">
        <v>0</v>
      </c>
      <c r="I43" s="70">
        <f>G43*H43</f>
        <v>0</v>
      </c>
      <c r="J43" s="100">
        <v>0</v>
      </c>
      <c r="K43" s="70">
        <f t="shared" si="9"/>
        <v>0</v>
      </c>
    </row>
    <row r="44" spans="1:11" ht="16.5" thickBot="1" x14ac:dyDescent="0.3">
      <c r="A44" s="108" t="s">
        <v>10</v>
      </c>
      <c r="B44" s="94"/>
      <c r="C44" s="94"/>
      <c r="D44" s="113"/>
      <c r="E44" s="113"/>
      <c r="F44" s="110"/>
      <c r="G44" s="114">
        <v>0</v>
      </c>
      <c r="H44" s="115">
        <v>0</v>
      </c>
      <c r="I44" s="70">
        <f>G44*H44</f>
        <v>0</v>
      </c>
      <c r="J44" s="101">
        <v>0</v>
      </c>
      <c r="K44" s="70">
        <f t="shared" si="9"/>
        <v>0</v>
      </c>
    </row>
    <row r="45" spans="1:11" ht="18.75" customHeight="1" thickBot="1" x14ac:dyDescent="0.3">
      <c r="A45" s="71" t="s">
        <v>46</v>
      </c>
      <c r="B45" s="52"/>
      <c r="C45" s="52"/>
      <c r="D45" s="52"/>
      <c r="E45" s="52"/>
      <c r="F45" s="52"/>
      <c r="G45" s="72"/>
      <c r="H45" s="73"/>
      <c r="I45" s="74">
        <f>SUM(I23:I44)</f>
        <v>0</v>
      </c>
      <c r="K45" s="74">
        <f>SUM(K23:K44)</f>
        <v>0</v>
      </c>
    </row>
    <row r="46" spans="1:11" x14ac:dyDescent="0.25">
      <c r="A46" s="75"/>
      <c r="B46" s="56"/>
      <c r="C46" s="56"/>
      <c r="D46" s="56"/>
      <c r="E46" s="56"/>
      <c r="F46" s="56"/>
      <c r="G46" s="56"/>
      <c r="H46" s="56"/>
      <c r="I46" s="76"/>
      <c r="K46" s="52"/>
    </row>
    <row r="47" spans="1:11" ht="13.5" customHeight="1" thickBot="1" x14ac:dyDescent="0.3">
      <c r="J47" s="77"/>
      <c r="K47" s="78"/>
    </row>
    <row r="48" spans="1:11" ht="24" customHeight="1" thickBot="1" x14ac:dyDescent="0.35">
      <c r="A48" s="183" t="s">
        <v>146</v>
      </c>
      <c r="B48" s="184"/>
      <c r="C48" s="184"/>
      <c r="D48" s="184"/>
      <c r="E48" s="184"/>
      <c r="F48" s="184"/>
      <c r="G48" s="184"/>
      <c r="H48" s="184"/>
      <c r="I48" s="185"/>
      <c r="J48" s="79">
        <f>(I18+I45)/10+K18+K45</f>
        <v>0</v>
      </c>
      <c r="K48" s="80" t="s">
        <v>145</v>
      </c>
    </row>
    <row r="49" spans="9:10" s="35" customFormat="1" x14ac:dyDescent="0.25">
      <c r="I49" s="81"/>
      <c r="J49" s="1"/>
    </row>
  </sheetData>
  <sheetProtection algorithmName="SHA-512" hashValue="dqHuf9x6LeGj1VVuS0cT+87LkmfGj7uEoFOl4wVRK3TD+1G0cfH408sJKihhAxE63cEDOx9uLqCm6F1ci2O4DQ==" saltValue="vWQlFlrN8SajOoWAMSOWsw==" spinCount="100000" sheet="1" objects="1" scenarios="1" selectLockedCells="1"/>
  <mergeCells count="2">
    <mergeCell ref="L3:N3"/>
    <mergeCell ref="A48:I48"/>
  </mergeCells>
  <dataValidations count="1">
    <dataValidation type="list" allowBlank="1" showInputMessage="1" showErrorMessage="1" sqref="D23:D39">
      <formula1>"Bestaand, te ontwikkelen"</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7"/>
  <sheetViews>
    <sheetView showGridLines="0" topLeftCell="C1" workbookViewId="0">
      <selection activeCell="A7" sqref="A7"/>
    </sheetView>
  </sheetViews>
  <sheetFormatPr defaultColWidth="8.875" defaultRowHeight="15.75" x14ac:dyDescent="0.25"/>
  <cols>
    <col min="1" max="1" width="33.375" style="1" customWidth="1"/>
    <col min="2" max="2" width="30.625" style="1" bestFit="1" customWidth="1"/>
    <col min="3" max="3" width="28.5" style="1" customWidth="1"/>
    <col min="4" max="4" width="19.375" style="1" customWidth="1"/>
    <col min="5" max="5" width="17.125" style="1" customWidth="1"/>
    <col min="6" max="6" width="18" style="1" customWidth="1"/>
    <col min="7" max="7" width="20" style="1" customWidth="1"/>
    <col min="8" max="8" width="17.125" style="1" customWidth="1"/>
    <col min="9" max="9" width="18" style="1" customWidth="1"/>
    <col min="10" max="10" width="8.875" style="1"/>
    <col min="11" max="11" width="11.5" style="1" customWidth="1"/>
    <col min="12" max="16384" width="8.875" style="1"/>
  </cols>
  <sheetData>
    <row r="1" spans="1:9" ht="66" customHeight="1" thickBot="1" x14ac:dyDescent="0.3"/>
    <row r="2" spans="1:9" s="35" customFormat="1" ht="18" customHeight="1" thickBot="1" x14ac:dyDescent="0.35">
      <c r="C2" s="56"/>
      <c r="E2" s="116"/>
      <c r="F2" s="117" t="s">
        <v>96</v>
      </c>
      <c r="H2" s="118"/>
      <c r="I2" s="119" t="s">
        <v>1</v>
      </c>
    </row>
    <row r="3" spans="1:9" ht="21" thickBot="1" x14ac:dyDescent="0.35">
      <c r="A3" s="120" t="s">
        <v>44</v>
      </c>
      <c r="B3" s="121"/>
      <c r="C3" s="122"/>
      <c r="D3" s="34" t="s">
        <v>32</v>
      </c>
      <c r="E3" s="33" t="s">
        <v>3</v>
      </c>
      <c r="F3" s="32" t="s">
        <v>33</v>
      </c>
      <c r="G3" s="30" t="s">
        <v>34</v>
      </c>
      <c r="H3" s="33" t="s">
        <v>3</v>
      </c>
      <c r="I3" s="32" t="s">
        <v>33</v>
      </c>
    </row>
    <row r="4" spans="1:9" ht="24.75" customHeight="1" thickBot="1" x14ac:dyDescent="0.3">
      <c r="A4" s="67" t="s">
        <v>35</v>
      </c>
      <c r="B4" s="68" t="s">
        <v>45</v>
      </c>
      <c r="C4" s="123" t="s">
        <v>36</v>
      </c>
      <c r="D4" s="39" t="s">
        <v>37</v>
      </c>
      <c r="E4" s="41" t="s">
        <v>38</v>
      </c>
      <c r="F4" s="36" t="s">
        <v>6</v>
      </c>
      <c r="G4" s="39" t="s">
        <v>37</v>
      </c>
      <c r="H4" s="41" t="s">
        <v>38</v>
      </c>
      <c r="I4" s="36" t="s">
        <v>6</v>
      </c>
    </row>
    <row r="5" spans="1:9" x14ac:dyDescent="0.25">
      <c r="A5" s="82" t="s">
        <v>134</v>
      </c>
      <c r="B5" s="132"/>
      <c r="C5" s="132"/>
      <c r="D5" s="133">
        <v>0</v>
      </c>
      <c r="E5" s="134">
        <v>0</v>
      </c>
      <c r="F5" s="124">
        <f t="shared" ref="F5:F13" si="0">D5*E5</f>
        <v>0</v>
      </c>
      <c r="G5" s="133">
        <v>0</v>
      </c>
      <c r="H5" s="134">
        <v>0</v>
      </c>
      <c r="I5" s="124">
        <f t="shared" ref="I5:I9" si="1">G5*H5</f>
        <v>0</v>
      </c>
    </row>
    <row r="6" spans="1:9" x14ac:dyDescent="0.25">
      <c r="A6" s="82" t="s">
        <v>133</v>
      </c>
      <c r="B6" s="88" t="s">
        <v>3</v>
      </c>
      <c r="C6" s="88"/>
      <c r="D6" s="133">
        <v>0</v>
      </c>
      <c r="E6" s="135">
        <v>0</v>
      </c>
      <c r="F6" s="70">
        <f t="shared" si="0"/>
        <v>0</v>
      </c>
      <c r="G6" s="133">
        <v>0</v>
      </c>
      <c r="H6" s="135">
        <v>0</v>
      </c>
      <c r="I6" s="70">
        <f t="shared" si="1"/>
        <v>0</v>
      </c>
    </row>
    <row r="7" spans="1:9" x14ac:dyDescent="0.25">
      <c r="A7" s="82" t="s">
        <v>135</v>
      </c>
      <c r="B7" s="88"/>
      <c r="C7" s="125" t="s">
        <v>139</v>
      </c>
      <c r="D7" s="136">
        <v>0</v>
      </c>
      <c r="E7" s="137">
        <v>0</v>
      </c>
      <c r="F7" s="70">
        <f t="shared" si="0"/>
        <v>0</v>
      </c>
      <c r="G7" s="136">
        <v>0</v>
      </c>
      <c r="H7" s="137">
        <v>0</v>
      </c>
      <c r="I7" s="70">
        <f t="shared" si="1"/>
        <v>0</v>
      </c>
    </row>
    <row r="8" spans="1:9" x14ac:dyDescent="0.25">
      <c r="A8" s="82" t="s">
        <v>99</v>
      </c>
      <c r="B8" s="88"/>
      <c r="C8" s="138"/>
      <c r="D8" s="136">
        <v>0</v>
      </c>
      <c r="E8" s="137">
        <v>0</v>
      </c>
      <c r="F8" s="70">
        <f t="shared" si="0"/>
        <v>0</v>
      </c>
      <c r="G8" s="136">
        <v>0</v>
      </c>
      <c r="H8" s="137">
        <v>0</v>
      </c>
      <c r="I8" s="70">
        <f t="shared" si="1"/>
        <v>0</v>
      </c>
    </row>
    <row r="9" spans="1:9" x14ac:dyDescent="0.25">
      <c r="A9" s="82" t="s">
        <v>159</v>
      </c>
      <c r="B9" s="88"/>
      <c r="C9" s="138"/>
      <c r="D9" s="136">
        <v>0</v>
      </c>
      <c r="E9" s="137">
        <v>0</v>
      </c>
      <c r="F9" s="70">
        <f t="shared" si="0"/>
        <v>0</v>
      </c>
      <c r="G9" s="136">
        <v>0</v>
      </c>
      <c r="H9" s="137">
        <v>0</v>
      </c>
      <c r="I9" s="70">
        <f t="shared" si="1"/>
        <v>0</v>
      </c>
    </row>
    <row r="10" spans="1:9" x14ac:dyDescent="0.25">
      <c r="A10" s="108" t="s">
        <v>8</v>
      </c>
      <c r="B10" s="91"/>
      <c r="C10" s="91"/>
      <c r="D10" s="139">
        <v>0</v>
      </c>
      <c r="E10" s="140">
        <v>0</v>
      </c>
      <c r="F10" s="70">
        <f t="shared" si="0"/>
        <v>0</v>
      </c>
      <c r="G10" s="139">
        <v>0</v>
      </c>
      <c r="H10" s="140">
        <v>0</v>
      </c>
      <c r="I10" s="70">
        <f t="shared" ref="I10:I13" si="2">G10*H10</f>
        <v>0</v>
      </c>
    </row>
    <row r="11" spans="1:9" x14ac:dyDescent="0.25">
      <c r="A11" s="108" t="s">
        <v>8</v>
      </c>
      <c r="B11" s="91"/>
      <c r="C11" s="91"/>
      <c r="D11" s="139">
        <v>0</v>
      </c>
      <c r="E11" s="140">
        <v>0</v>
      </c>
      <c r="F11" s="70">
        <f t="shared" ref="F11" si="3">D11*E11</f>
        <v>0</v>
      </c>
      <c r="G11" s="139">
        <v>0</v>
      </c>
      <c r="H11" s="140">
        <v>0</v>
      </c>
      <c r="I11" s="70">
        <f t="shared" ref="I11" si="4">G11*H11</f>
        <v>0</v>
      </c>
    </row>
    <row r="12" spans="1:9" x14ac:dyDescent="0.25">
      <c r="A12" s="108" t="s">
        <v>8</v>
      </c>
      <c r="B12" s="91"/>
      <c r="C12" s="91"/>
      <c r="D12" s="139">
        <v>0</v>
      </c>
      <c r="E12" s="140">
        <v>0</v>
      </c>
      <c r="F12" s="70">
        <f t="shared" si="0"/>
        <v>0</v>
      </c>
      <c r="G12" s="139">
        <v>0</v>
      </c>
      <c r="H12" s="140">
        <v>0</v>
      </c>
      <c r="I12" s="70">
        <f t="shared" si="2"/>
        <v>0</v>
      </c>
    </row>
    <row r="13" spans="1:9" ht="16.5" thickBot="1" x14ac:dyDescent="0.3">
      <c r="A13" s="141" t="s">
        <v>8</v>
      </c>
      <c r="B13" s="95"/>
      <c r="C13" s="95"/>
      <c r="D13" s="142">
        <v>0</v>
      </c>
      <c r="E13" s="143">
        <v>0</v>
      </c>
      <c r="F13" s="126">
        <f t="shared" si="0"/>
        <v>0</v>
      </c>
      <c r="G13" s="142">
        <v>0</v>
      </c>
      <c r="H13" s="143">
        <v>0</v>
      </c>
      <c r="I13" s="126">
        <f t="shared" si="2"/>
        <v>0</v>
      </c>
    </row>
    <row r="14" spans="1:9" ht="16.5" thickBot="1" x14ac:dyDescent="0.3">
      <c r="A14" s="127" t="s">
        <v>46</v>
      </c>
      <c r="B14" s="50"/>
      <c r="C14" s="52"/>
      <c r="D14" s="53"/>
      <c r="E14" s="54" t="s">
        <v>3</v>
      </c>
      <c r="F14" s="128">
        <f>SUM(F5:F13)</f>
        <v>0</v>
      </c>
      <c r="H14" s="54"/>
      <c r="I14" s="128">
        <f>SUM(I5:I13)</f>
        <v>0</v>
      </c>
    </row>
    <row r="16" spans="1:9" ht="16.5" thickBot="1" x14ac:dyDescent="0.3">
      <c r="B16" s="56"/>
      <c r="C16" s="56"/>
      <c r="D16" s="56"/>
      <c r="E16" s="56"/>
      <c r="F16" s="56"/>
      <c r="G16" s="56"/>
      <c r="H16" s="56"/>
      <c r="I16" s="56"/>
    </row>
    <row r="17" spans="1:9" ht="19.5" customHeight="1" thickBot="1" x14ac:dyDescent="0.35">
      <c r="A17" s="186" t="s">
        <v>147</v>
      </c>
      <c r="B17" s="187"/>
      <c r="C17" s="187"/>
      <c r="D17" s="187"/>
      <c r="E17" s="187"/>
      <c r="F17" s="188"/>
      <c r="G17" s="129">
        <f>(F14/10)+I14</f>
        <v>0</v>
      </c>
      <c r="H17" s="130" t="s">
        <v>148</v>
      </c>
      <c r="I17" s="131"/>
    </row>
  </sheetData>
  <sheetProtection algorithmName="SHA-512" hashValue="L/F0J9Gnwn3rxjb3EfY/N/Cwb2+pWLntT7kJxgT8Uzs9ktMaiPIqSIIxxfn7lrvajGuMP1zCUv+Lx+3raGjIrQ==" saltValue="Ft9GJbxehU/uA4Lua09LFw==" spinCount="100000" sheet="1" objects="1" scenarios="1" selectLockedCells="1"/>
  <mergeCells count="1">
    <mergeCell ref="A17:F17"/>
  </mergeCells>
  <pageMargins left="0.7" right="0.7" top="0.75" bottom="0.75" header="0.3" footer="0.3"/>
  <pageSetup paperSize="0"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0"/>
  <sheetViews>
    <sheetView showGridLines="0" workbookViewId="0">
      <selection activeCell="A13" sqref="A13"/>
    </sheetView>
  </sheetViews>
  <sheetFormatPr defaultRowHeight="15.75" x14ac:dyDescent="0.25"/>
  <cols>
    <col min="1" max="1" width="33.375" style="1" customWidth="1"/>
    <col min="2" max="2" width="52" style="1" customWidth="1"/>
    <col min="3" max="3" width="28.5" style="1" customWidth="1"/>
    <col min="4" max="4" width="24.125" style="1" customWidth="1"/>
    <col min="5" max="5" width="19" style="1" customWidth="1"/>
    <col min="6" max="6" width="18" style="1" customWidth="1"/>
    <col min="7" max="16384" width="9" style="1"/>
  </cols>
  <sheetData>
    <row r="1" spans="1:6" ht="83.25" customHeight="1" x14ac:dyDescent="0.25"/>
    <row r="2" spans="1:6" ht="16.5" thickBot="1" x14ac:dyDescent="0.3"/>
    <row r="3" spans="1:6" ht="21" thickBot="1" x14ac:dyDescent="0.35">
      <c r="A3" s="35"/>
      <c r="B3" s="35"/>
      <c r="C3" s="56"/>
      <c r="E3" s="144"/>
      <c r="F3" s="117" t="s">
        <v>96</v>
      </c>
    </row>
    <row r="4" spans="1:6" ht="21" thickBot="1" x14ac:dyDescent="0.35">
      <c r="A4" s="120" t="s">
        <v>94</v>
      </c>
      <c r="B4" s="121"/>
      <c r="C4" s="122"/>
      <c r="D4" s="145" t="s">
        <v>32</v>
      </c>
      <c r="E4" s="146" t="s">
        <v>3</v>
      </c>
      <c r="F4" s="147" t="s">
        <v>33</v>
      </c>
    </row>
    <row r="5" spans="1:6" ht="39" thickBot="1" x14ac:dyDescent="0.3">
      <c r="A5" s="67" t="s">
        <v>35</v>
      </c>
      <c r="B5" s="68" t="s">
        <v>95</v>
      </c>
      <c r="C5" s="123" t="s">
        <v>163</v>
      </c>
      <c r="D5" s="39" t="s">
        <v>140</v>
      </c>
      <c r="E5" s="41" t="s">
        <v>162</v>
      </c>
      <c r="F5" s="36" t="s">
        <v>6</v>
      </c>
    </row>
    <row r="6" spans="1:6" x14ac:dyDescent="0.25">
      <c r="A6" s="157" t="s">
        <v>91</v>
      </c>
      <c r="B6" s="102"/>
      <c r="C6" s="132"/>
      <c r="D6" s="149">
        <v>0</v>
      </c>
      <c r="E6" s="134">
        <v>0</v>
      </c>
      <c r="F6" s="124">
        <f t="shared" ref="F6:F17" si="0">D6*E6</f>
        <v>0</v>
      </c>
    </row>
    <row r="7" spans="1:6" x14ac:dyDescent="0.25">
      <c r="A7" s="157" t="s">
        <v>62</v>
      </c>
      <c r="B7" s="89" t="s">
        <v>3</v>
      </c>
      <c r="C7" s="88"/>
      <c r="D7" s="133">
        <v>0</v>
      </c>
      <c r="E7" s="135">
        <v>0</v>
      </c>
      <c r="F7" s="70">
        <f t="shared" si="0"/>
        <v>0</v>
      </c>
    </row>
    <row r="8" spans="1:6" x14ac:dyDescent="0.25">
      <c r="A8" s="157" t="s">
        <v>92</v>
      </c>
      <c r="B8" s="89"/>
      <c r="C8" s="88"/>
      <c r="D8" s="133">
        <v>0</v>
      </c>
      <c r="E8" s="135">
        <v>0</v>
      </c>
      <c r="F8" s="70">
        <f t="shared" si="0"/>
        <v>0</v>
      </c>
    </row>
    <row r="9" spans="1:6" x14ac:dyDescent="0.25">
      <c r="A9" s="157" t="s">
        <v>39</v>
      </c>
      <c r="B9" s="89"/>
      <c r="C9" s="138"/>
      <c r="D9" s="136">
        <v>0</v>
      </c>
      <c r="E9" s="137">
        <v>0</v>
      </c>
      <c r="F9" s="70">
        <f t="shared" si="0"/>
        <v>0</v>
      </c>
    </row>
    <row r="10" spans="1:6" x14ac:dyDescent="0.25">
      <c r="A10" s="191" t="s">
        <v>160</v>
      </c>
      <c r="B10" s="89"/>
      <c r="C10" s="138"/>
      <c r="D10" s="136">
        <v>0</v>
      </c>
      <c r="E10" s="137">
        <v>0</v>
      </c>
      <c r="F10" s="70">
        <f t="shared" si="0"/>
        <v>0</v>
      </c>
    </row>
    <row r="11" spans="1:6" x14ac:dyDescent="0.25">
      <c r="A11" s="191" t="s">
        <v>100</v>
      </c>
      <c r="B11" s="89"/>
      <c r="C11" s="88"/>
      <c r="D11" s="133">
        <v>0</v>
      </c>
      <c r="E11" s="135">
        <v>0</v>
      </c>
      <c r="F11" s="70">
        <f t="shared" si="0"/>
        <v>0</v>
      </c>
    </row>
    <row r="12" spans="1:6" x14ac:dyDescent="0.25">
      <c r="A12" s="108" t="s">
        <v>8</v>
      </c>
      <c r="B12" s="90"/>
      <c r="C12" s="91"/>
      <c r="D12" s="139">
        <v>0</v>
      </c>
      <c r="E12" s="140">
        <v>0</v>
      </c>
      <c r="F12" s="70">
        <f t="shared" si="0"/>
        <v>0</v>
      </c>
    </row>
    <row r="13" spans="1:6" x14ac:dyDescent="0.25">
      <c r="A13" s="108" t="s">
        <v>8</v>
      </c>
      <c r="B13" s="90"/>
      <c r="C13" s="91"/>
      <c r="D13" s="139">
        <v>0</v>
      </c>
      <c r="E13" s="140">
        <v>0</v>
      </c>
      <c r="F13" s="70">
        <f t="shared" ref="F13:F15" si="1">D13*E13</f>
        <v>0</v>
      </c>
    </row>
    <row r="14" spans="1:6" x14ac:dyDescent="0.25">
      <c r="A14" s="108" t="s">
        <v>8</v>
      </c>
      <c r="B14" s="90"/>
      <c r="C14" s="91"/>
      <c r="D14" s="139">
        <v>0</v>
      </c>
      <c r="E14" s="140">
        <v>0</v>
      </c>
      <c r="F14" s="70">
        <f t="shared" si="1"/>
        <v>0</v>
      </c>
    </row>
    <row r="15" spans="1:6" x14ac:dyDescent="0.25">
      <c r="A15" s="108" t="s">
        <v>8</v>
      </c>
      <c r="B15" s="90"/>
      <c r="C15" s="91"/>
      <c r="D15" s="139">
        <v>0</v>
      </c>
      <c r="E15" s="140">
        <v>0</v>
      </c>
      <c r="F15" s="70">
        <f t="shared" si="1"/>
        <v>0</v>
      </c>
    </row>
    <row r="16" spans="1:6" x14ac:dyDescent="0.25">
      <c r="A16" s="108" t="s">
        <v>8</v>
      </c>
      <c r="B16" s="90"/>
      <c r="C16" s="91"/>
      <c r="D16" s="139">
        <v>0</v>
      </c>
      <c r="E16" s="140">
        <v>0</v>
      </c>
      <c r="F16" s="70">
        <f t="shared" si="0"/>
        <v>0</v>
      </c>
    </row>
    <row r="17" spans="1:6" ht="16.5" thickBot="1" x14ac:dyDescent="0.3">
      <c r="A17" s="141" t="s">
        <v>8</v>
      </c>
      <c r="B17" s="94"/>
      <c r="C17" s="95"/>
      <c r="D17" s="142">
        <v>0</v>
      </c>
      <c r="E17" s="143">
        <v>0</v>
      </c>
      <c r="F17" s="126">
        <f t="shared" si="0"/>
        <v>0</v>
      </c>
    </row>
    <row r="18" spans="1:6" ht="16.5" thickBot="1" x14ac:dyDescent="0.3">
      <c r="A18" s="127" t="s">
        <v>46</v>
      </c>
      <c r="B18" s="50"/>
      <c r="C18" s="52"/>
      <c r="D18" s="53"/>
      <c r="E18" s="54" t="s">
        <v>3</v>
      </c>
      <c r="F18" s="128">
        <f>SUM(F6:F17)</f>
        <v>0</v>
      </c>
    </row>
    <row r="19" spans="1:6" ht="16.5" thickBot="1" x14ac:dyDescent="0.3">
      <c r="B19" s="56"/>
      <c r="C19" s="56"/>
      <c r="D19" s="56"/>
      <c r="E19" s="56"/>
      <c r="F19" s="56"/>
    </row>
    <row r="20" spans="1:6" ht="21" thickBot="1" x14ac:dyDescent="0.35">
      <c r="A20" s="186" t="s">
        <v>149</v>
      </c>
      <c r="B20" s="187"/>
      <c r="C20" s="187"/>
      <c r="D20" s="187"/>
      <c r="E20" s="188"/>
      <c r="F20" s="148">
        <f>F18/10</f>
        <v>0</v>
      </c>
    </row>
  </sheetData>
  <sheetProtection algorithmName="SHA-512" hashValue="lEEvg9fR4Qf4XPTyhtAu9IgrREwq1/uCJct1e0U7Ej2S3xGPFZQIYNS3ZysMfzkroSvbmp3Q4i/l3CmlClfDcg==" saltValue="rdB3AwqqYsqfGb+BHnkKDg==" spinCount="100000" sheet="1" objects="1" scenarios="1" selectLockedCells="1"/>
  <mergeCells count="1">
    <mergeCell ref="A20:E20"/>
  </mergeCell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4"/>
  <sheetViews>
    <sheetView showGridLines="0" workbookViewId="0">
      <selection activeCell="L14" sqref="L14"/>
    </sheetView>
  </sheetViews>
  <sheetFormatPr defaultRowHeight="15.75" x14ac:dyDescent="0.25"/>
  <cols>
    <col min="1" max="1" width="2.625" style="1" customWidth="1"/>
    <col min="2" max="2" width="33.75" style="1" customWidth="1"/>
    <col min="3" max="3" width="36" style="1" customWidth="1"/>
    <col min="4" max="16384" width="9" style="1"/>
  </cols>
  <sheetData>
    <row r="1" spans="1:3" ht="72.75" customHeight="1" x14ac:dyDescent="0.25"/>
    <row r="3" spans="1:3" ht="16.5" thickBot="1" x14ac:dyDescent="0.3">
      <c r="A3" s="35"/>
      <c r="B3" s="35"/>
    </row>
    <row r="4" spans="1:3" ht="21" thickBot="1" x14ac:dyDescent="0.35">
      <c r="B4" s="150" t="s">
        <v>141</v>
      </c>
      <c r="C4" s="121"/>
    </row>
    <row r="5" spans="1:3" ht="27" customHeight="1" thickBot="1" x14ac:dyDescent="0.3">
      <c r="B5" s="151" t="s">
        <v>142</v>
      </c>
      <c r="C5" s="152" t="s">
        <v>144</v>
      </c>
    </row>
    <row r="6" spans="1:3" x14ac:dyDescent="0.25">
      <c r="B6" s="153"/>
      <c r="C6" s="153"/>
    </row>
    <row r="7" spans="1:3" ht="19.5" customHeight="1" x14ac:dyDescent="0.25">
      <c r="B7" s="154" t="s">
        <v>54</v>
      </c>
      <c r="C7" s="155">
        <f>Softwarekosten!J48</f>
        <v>0</v>
      </c>
    </row>
    <row r="8" spans="1:3" ht="19.5" customHeight="1" x14ac:dyDescent="0.25">
      <c r="B8" s="154" t="s">
        <v>55</v>
      </c>
      <c r="C8" s="155">
        <f>Systeemkosten!G17</f>
        <v>0</v>
      </c>
    </row>
    <row r="9" spans="1:3" ht="19.5" customHeight="1" x14ac:dyDescent="0.25">
      <c r="B9" s="154" t="s">
        <v>143</v>
      </c>
      <c r="C9" s="155">
        <f>Opleidingskosten!F20</f>
        <v>0</v>
      </c>
    </row>
    <row r="10" spans="1:3" ht="19.5" customHeight="1" x14ac:dyDescent="0.25">
      <c r="B10" s="154"/>
      <c r="C10" s="155"/>
    </row>
    <row r="11" spans="1:3" x14ac:dyDescent="0.25">
      <c r="B11" s="156"/>
      <c r="C11" s="47"/>
    </row>
    <row r="12" spans="1:3" x14ac:dyDescent="0.25">
      <c r="B12" s="157"/>
      <c r="C12" s="47"/>
    </row>
    <row r="13" spans="1:3" x14ac:dyDescent="0.25">
      <c r="B13" s="157"/>
      <c r="C13" s="47"/>
    </row>
    <row r="14" spans="1:3" ht="16.5" thickBot="1" x14ac:dyDescent="0.3">
      <c r="B14" s="158"/>
      <c r="C14" s="159"/>
    </row>
    <row r="15" spans="1:3" x14ac:dyDescent="0.25">
      <c r="B15" s="50"/>
      <c r="C15" s="50"/>
    </row>
    <row r="16" spans="1:3" ht="16.5" thickBot="1" x14ac:dyDescent="0.3">
      <c r="C16" s="56"/>
    </row>
    <row r="17" spans="2:3" ht="19.5" thickBot="1" x14ac:dyDescent="0.35">
      <c r="B17" s="160" t="s">
        <v>141</v>
      </c>
      <c r="C17" s="161">
        <f>SUM(C7:C10)</f>
        <v>0</v>
      </c>
    </row>
    <row r="18" spans="2:3" x14ac:dyDescent="0.25">
      <c r="B18" s="1" t="s">
        <v>151</v>
      </c>
    </row>
    <row r="19" spans="2:3" x14ac:dyDescent="0.25">
      <c r="B19" s="1" t="s">
        <v>150</v>
      </c>
    </row>
    <row r="21" spans="2:3" ht="39" customHeight="1" thickBot="1" x14ac:dyDescent="0.3"/>
    <row r="22" spans="2:3" ht="30" customHeight="1" x14ac:dyDescent="0.25">
      <c r="B22" s="162" t="s">
        <v>156</v>
      </c>
      <c r="C22" s="163"/>
    </row>
    <row r="23" spans="2:3" ht="33" customHeight="1" x14ac:dyDescent="0.25">
      <c r="B23" s="164" t="s">
        <v>154</v>
      </c>
      <c r="C23" s="165"/>
    </row>
    <row r="24" spans="2:3" ht="78.75" customHeight="1" thickBot="1" x14ac:dyDescent="0.3">
      <c r="B24" s="166" t="s">
        <v>155</v>
      </c>
      <c r="C24" s="167"/>
    </row>
  </sheetData>
  <sheetProtection algorithmName="SHA-512" hashValue="3aY+I0mQQhQ3eRIVPLYdSgwXNSIypYrHTT/x1Sl0MEjoxBIibo6+dbfMMigYFPEWZquIPrdYFVDUUmm/mfxa7Q==" saltValue="z7SK5H+yTuKbAap4jcn+Ng==" spinCount="100000" sheet="1" objects="1" scenarios="1" selectLockedCells="1"/>
  <pageMargins left="0.7" right="0.7" top="0.75" bottom="0.75" header="0.3" footer="0.3"/>
  <pageSetup paperSize="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5"/>
  <sheetViews>
    <sheetView workbookViewId="0">
      <selection activeCell="C5" sqref="C5"/>
    </sheetView>
  </sheetViews>
  <sheetFormatPr defaultRowHeight="15.75" x14ac:dyDescent="0.25"/>
  <cols>
    <col min="1" max="1" width="25.125" style="1" customWidth="1"/>
    <col min="2" max="2" width="23.375" style="1" customWidth="1"/>
    <col min="3" max="3" width="52.625" style="1" customWidth="1"/>
    <col min="4" max="11" width="9" style="1"/>
    <col min="12" max="12" width="0" style="1" hidden="1" customWidth="1"/>
    <col min="13" max="16384" width="9" style="1"/>
  </cols>
  <sheetData>
    <row r="1" spans="1:12" ht="36.75" customHeight="1" x14ac:dyDescent="0.25">
      <c r="A1" s="168" t="s">
        <v>49</v>
      </c>
      <c r="B1" s="169"/>
      <c r="C1" s="169"/>
    </row>
    <row r="2" spans="1:12" x14ac:dyDescent="0.25">
      <c r="A2" s="169"/>
      <c r="B2" s="169"/>
      <c r="C2" s="169"/>
    </row>
    <row r="3" spans="1:12" ht="16.5" thickBot="1" x14ac:dyDescent="0.3">
      <c r="A3" s="170" t="s">
        <v>50</v>
      </c>
      <c r="B3" s="170"/>
      <c r="C3" s="170"/>
    </row>
    <row r="4" spans="1:12" x14ac:dyDescent="0.25">
      <c r="A4" s="171" t="s">
        <v>51</v>
      </c>
      <c r="B4" s="172" t="s">
        <v>52</v>
      </c>
      <c r="C4" s="173" t="s">
        <v>53</v>
      </c>
    </row>
    <row r="5" spans="1:12" ht="39.950000000000003" customHeight="1" x14ac:dyDescent="0.25">
      <c r="A5" s="175" t="s">
        <v>57</v>
      </c>
      <c r="B5" s="176"/>
      <c r="C5" s="177"/>
      <c r="L5" s="1" t="s">
        <v>57</v>
      </c>
    </row>
    <row r="6" spans="1:12" ht="39.950000000000003" customHeight="1" x14ac:dyDescent="0.25">
      <c r="A6" s="175" t="s">
        <v>57</v>
      </c>
      <c r="B6" s="176"/>
      <c r="C6" s="177"/>
      <c r="L6" s="1" t="s">
        <v>54</v>
      </c>
    </row>
    <row r="7" spans="1:12" ht="39.950000000000003" customHeight="1" x14ac:dyDescent="0.25">
      <c r="A7" s="175" t="s">
        <v>57</v>
      </c>
      <c r="B7" s="176"/>
      <c r="C7" s="177"/>
      <c r="L7" s="1" t="s">
        <v>55</v>
      </c>
    </row>
    <row r="8" spans="1:12" ht="39.950000000000003" customHeight="1" x14ac:dyDescent="0.25">
      <c r="A8" s="175" t="s">
        <v>57</v>
      </c>
      <c r="B8" s="176"/>
      <c r="C8" s="177"/>
      <c r="L8" s="1" t="s">
        <v>56</v>
      </c>
    </row>
    <row r="9" spans="1:12" ht="39.950000000000003" customHeight="1" x14ac:dyDescent="0.25">
      <c r="A9" s="175" t="s">
        <v>57</v>
      </c>
      <c r="B9" s="176"/>
      <c r="C9" s="177"/>
    </row>
    <row r="10" spans="1:12" ht="39.950000000000003" customHeight="1" x14ac:dyDescent="0.25">
      <c r="A10" s="175" t="s">
        <v>57</v>
      </c>
      <c r="B10" s="176"/>
      <c r="C10" s="177"/>
    </row>
    <row r="11" spans="1:12" ht="39.950000000000003" customHeight="1" x14ac:dyDescent="0.25">
      <c r="A11" s="175" t="s">
        <v>57</v>
      </c>
      <c r="B11" s="176"/>
      <c r="C11" s="177"/>
    </row>
    <row r="12" spans="1:12" ht="39.950000000000003" customHeight="1" x14ac:dyDescent="0.25">
      <c r="A12" s="175" t="s">
        <v>57</v>
      </c>
      <c r="B12" s="176"/>
      <c r="C12" s="177"/>
    </row>
    <row r="13" spans="1:12" ht="39.950000000000003" customHeight="1" x14ac:dyDescent="0.25">
      <c r="A13" s="175" t="s">
        <v>57</v>
      </c>
      <c r="B13" s="176"/>
      <c r="C13" s="177"/>
    </row>
    <row r="14" spans="1:12" ht="39.950000000000003" customHeight="1" thickBot="1" x14ac:dyDescent="0.3">
      <c r="A14" s="175" t="s">
        <v>57</v>
      </c>
      <c r="B14" s="178"/>
      <c r="C14" s="179"/>
    </row>
    <row r="15" spans="1:12" x14ac:dyDescent="0.25">
      <c r="A15" s="174"/>
      <c r="B15" s="169"/>
      <c r="C15" s="169"/>
    </row>
  </sheetData>
  <sheetProtection algorithmName="SHA-512" hashValue="qy8yr0Y6CpkPXbwm3CvHlt9K5CuNwlfnlGe+mz76bu0MtxKatGUHCGEHHz9YDrjI9baNh5V2XyDECmw3vHAcvw==" saltValue="rgB92415/8Cz9OmhcGDA2w==" spinCount="100000" sheet="1" objects="1" scenarios="1" selectLockedCells="1"/>
  <dataValidations count="1">
    <dataValidation type="list" showInputMessage="1" showErrorMessage="1" sqref="A5:A14">
      <formula1>$L$5:$L$8</formula1>
    </dataValidation>
  </dataValidations>
  <pageMargins left="0.7" right="0.7" top="0.75" bottom="0.75" header="0.3" footer="0.3"/>
  <pageSetup paperSize="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Werkbladen</vt:lpstr>
      </vt:variant>
      <vt:variant>
        <vt:i4>7</vt:i4>
      </vt:variant>
    </vt:vector>
  </HeadingPairs>
  <TitlesOfParts>
    <vt:vector size="7" baseType="lpstr">
      <vt:lpstr>Leeswijzer</vt:lpstr>
      <vt:lpstr>Kengetallen</vt:lpstr>
      <vt:lpstr>Softwarekosten</vt:lpstr>
      <vt:lpstr>Systeemkosten</vt:lpstr>
      <vt:lpstr>Opleidingskosten</vt:lpstr>
      <vt:lpstr>Totale kosten inschrijver</vt:lpstr>
      <vt:lpstr>Toelichting 0 tarieven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Schuurman, Hans</cp:lastModifiedBy>
  <dcterms:created xsi:type="dcterms:W3CDTF">2021-09-27T14:30:59Z</dcterms:created>
  <dcterms:modified xsi:type="dcterms:W3CDTF">2021-11-04T15:43:06Z</dcterms:modified>
</cp:coreProperties>
</file>