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5260" windowHeight="11505" tabRatio="887"/>
  </bookViews>
  <sheets>
    <sheet name="Circulaire dienstv. " sheetId="7" r:id="rId1"/>
    <sheet name="Bureaus" sheetId="1" r:id="rId2"/>
    <sheet name="Bureaustoelen" sheetId="2" r:id="rId3"/>
    <sheet name="Vergadertafels" sheetId="5" r:id="rId4"/>
    <sheet name="Vergaderstoelen" sheetId="9" r:id="rId5"/>
    <sheet name="Totaal" sheetId="8" r:id="rId6"/>
  </sheets>
  <definedNames>
    <definedName name="_xlnm.Print_Area" localSheetId="1">Bureaus!$A$1:$K$38</definedName>
    <definedName name="_xlnm.Print_Area" localSheetId="2">Bureaustoelen!$A$1:$E$62</definedName>
    <definedName name="_xlnm.Print_Area" localSheetId="0">'Circulaire dienstv. '!$A$1:$D$29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  <c r="G32" i="1" l="1"/>
  <c r="G29" i="1"/>
  <c r="I24" i="1" l="1"/>
  <c r="D28" i="5" l="1"/>
  <c r="E28" i="5"/>
  <c r="F28" i="5"/>
  <c r="D20" i="5"/>
  <c r="E20" i="5"/>
  <c r="F20" i="5"/>
  <c r="D24" i="5"/>
  <c r="E24" i="5"/>
  <c r="F24" i="5"/>
  <c r="D16" i="5"/>
  <c r="E16" i="5"/>
  <c r="F16" i="5"/>
  <c r="D12" i="5"/>
  <c r="E12" i="5"/>
  <c r="F12" i="5"/>
  <c r="D16" i="7"/>
  <c r="D17" i="7"/>
  <c r="D18" i="7"/>
  <c r="D19" i="7"/>
  <c r="D20" i="7"/>
  <c r="D21" i="7"/>
  <c r="D22" i="7"/>
  <c r="D23" i="7"/>
  <c r="D24" i="7"/>
  <c r="D25" i="7"/>
  <c r="D15" i="7"/>
  <c r="C24" i="9"/>
  <c r="D24" i="9" s="1"/>
  <c r="C20" i="9"/>
  <c r="D20" i="9" s="1"/>
  <c r="D26" i="7" l="1"/>
  <c r="B4" i="8" s="1"/>
  <c r="C32" i="9"/>
  <c r="D32" i="9" s="1"/>
  <c r="C28" i="9"/>
  <c r="D28" i="9" s="1"/>
  <c r="C37" i="9"/>
  <c r="D37" i="9" s="1"/>
  <c r="C16" i="9"/>
  <c r="D16" i="9" s="1"/>
  <c r="C20" i="5" l="1"/>
  <c r="D58" i="2"/>
  <c r="C58" i="2"/>
  <c r="D55" i="2"/>
  <c r="C55" i="2"/>
  <c r="D52" i="2"/>
  <c r="C52" i="2"/>
  <c r="D49" i="2"/>
  <c r="C49" i="2"/>
  <c r="H24" i="1"/>
  <c r="G24" i="1"/>
  <c r="F24" i="1"/>
  <c r="E24" i="1"/>
  <c r="G20" i="5" l="1"/>
  <c r="C12" i="9" l="1"/>
  <c r="C28" i="5"/>
  <c r="C24" i="5"/>
  <c r="C16" i="5"/>
  <c r="C12" i="5"/>
  <c r="F32" i="1"/>
  <c r="E32" i="1"/>
  <c r="H32" i="1" l="1"/>
  <c r="D12" i="9"/>
  <c r="B39" i="9" s="1"/>
  <c r="B12" i="8" s="1"/>
  <c r="G28" i="5"/>
  <c r="G24" i="5"/>
  <c r="G16" i="5"/>
  <c r="G12" i="5"/>
  <c r="B31" i="5" l="1"/>
  <c r="B10" i="8" s="1"/>
  <c r="E11" i="1"/>
  <c r="F11" i="1" s="1"/>
  <c r="C11" i="2"/>
  <c r="D11" i="2" s="1"/>
  <c r="E20" i="1" l="1"/>
  <c r="D46" i="2" l="1"/>
  <c r="C46" i="2"/>
  <c r="D43" i="2"/>
  <c r="C43" i="2"/>
  <c r="D40" i="2"/>
  <c r="C40" i="2"/>
  <c r="D37" i="2"/>
  <c r="C37" i="2"/>
  <c r="C28" i="2" l="1"/>
  <c r="D28" i="2"/>
  <c r="C31" i="2"/>
  <c r="D31" i="2"/>
  <c r="C34" i="2"/>
  <c r="D34" i="2"/>
  <c r="F29" i="1" l="1"/>
  <c r="E29" i="1"/>
  <c r="H29" i="1" s="1"/>
  <c r="J20" i="1"/>
  <c r="I20" i="1"/>
  <c r="H20" i="1"/>
  <c r="G20" i="1"/>
  <c r="F20" i="1"/>
  <c r="J16" i="1"/>
  <c r="I16" i="1"/>
  <c r="H16" i="1"/>
  <c r="G16" i="1"/>
  <c r="F16" i="1"/>
  <c r="E16" i="1"/>
  <c r="K16" i="1" l="1"/>
  <c r="K20" i="1"/>
  <c r="D22" i="2"/>
  <c r="D25" i="2"/>
  <c r="C25" i="2" l="1"/>
  <c r="C16" i="2" l="1"/>
  <c r="D16" i="2" s="1"/>
  <c r="B60" i="2" l="1"/>
  <c r="B8" i="8" s="1"/>
  <c r="B6" i="8" l="1"/>
  <c r="B14" i="8" s="1"/>
</calcChain>
</file>

<file path=xl/sharedStrings.xml><?xml version="1.0" encoding="utf-8"?>
<sst xmlns="http://schemas.openxmlformats.org/spreadsheetml/2006/main" count="243" uniqueCount="109">
  <si>
    <t>Zit / Sta</t>
  </si>
  <si>
    <t>Prijs</t>
  </si>
  <si>
    <t>Fictief aantal</t>
  </si>
  <si>
    <t>Totaal</t>
  </si>
  <si>
    <t>160 x 80</t>
  </si>
  <si>
    <t>180 x 80</t>
  </si>
  <si>
    <t>180 x 90</t>
  </si>
  <si>
    <t>T-Poot</t>
  </si>
  <si>
    <t>Synchroonmechanisme</t>
  </si>
  <si>
    <t>Extra lage gasveer</t>
  </si>
  <si>
    <t>Extra hoge gasveer</t>
  </si>
  <si>
    <t>Totaalbedrag bureaus en opties</t>
  </si>
  <si>
    <t>Totaalbedrag stoelen en opties</t>
  </si>
  <si>
    <t>Totaalbedrag  vergadermeubilair</t>
  </si>
  <si>
    <t>Fictieve aantallen zijn aantallen per jaar. Hieraan kunnen geen rechten worden ontleend.</t>
  </si>
  <si>
    <t>120 x 80</t>
  </si>
  <si>
    <t>140 x 80</t>
  </si>
  <si>
    <t>Elektrisch verstelbaar</t>
  </si>
  <si>
    <t>Onderstel tbv personen &gt; 120 kg</t>
  </si>
  <si>
    <t>Gasveer tbv personen &gt; 120 kg</t>
  </si>
  <si>
    <t>Instelbare lendesteun (luchtpompje)</t>
  </si>
  <si>
    <t>Zitting 41 x 41 cm (lxb)</t>
  </si>
  <si>
    <t>Zitting 49 x 47 cm (lxb)</t>
  </si>
  <si>
    <t>Zitting 50 x 50 cm (lxb)</t>
  </si>
  <si>
    <t>Totaalbedrag activiteiten Perceel 1</t>
  </si>
  <si>
    <t>Tarief activiteit</t>
  </si>
  <si>
    <t xml:space="preserve">Activiteit t.b.v. circulaire dienstverlening bestaand meubilair  </t>
  </si>
  <si>
    <t>T-poot</t>
  </si>
  <si>
    <t>Zit / sta</t>
  </si>
  <si>
    <t xml:space="preserve">160 x 80 </t>
  </si>
  <si>
    <t>160 x 90</t>
  </si>
  <si>
    <t>6-8 personen</t>
  </si>
  <si>
    <t>8-10 personen</t>
  </si>
  <si>
    <t>uurtarief cablemanagement</t>
  </si>
  <si>
    <t>T-Poot met wang</t>
  </si>
  <si>
    <t>aanbrengen informatiedrager per 100 meubel items (incl opname meubelmanagementsysteem opdrachtnemer). Tarief per 100 meubelitems</t>
  </si>
  <si>
    <t xml:space="preserve">180 x 80 </t>
  </si>
  <si>
    <t>2 x 160 x 80</t>
  </si>
  <si>
    <t>2 x 160 x 90</t>
  </si>
  <si>
    <t>2 x 180 x 80</t>
  </si>
  <si>
    <t>2 x 180 x 90</t>
  </si>
  <si>
    <t>H-Poot met wang</t>
  </si>
  <si>
    <t>Zitting visco elastisch schuim of traagschuim</t>
  </si>
  <si>
    <t>Rugleuning voor rugklachten</t>
  </si>
  <si>
    <t>Zitting met stuituitsparing</t>
  </si>
  <si>
    <t xml:space="preserve">Hoofdsteun (in hoogte en diepte verstelbaar) </t>
  </si>
  <si>
    <t>Armleggers geschikt voor toga</t>
  </si>
  <si>
    <t>160 x 70</t>
  </si>
  <si>
    <t>2-4 personen</t>
  </si>
  <si>
    <t>Vergadertafel standaard/rechthoekig</t>
  </si>
  <si>
    <t>Vergadertafel opklapbaar</t>
  </si>
  <si>
    <t>Vergadertafel verrijdbaar</t>
  </si>
  <si>
    <t>Opties Vergaderstoelen</t>
  </si>
  <si>
    <t>gestoffeerde rugleuning en zitting</t>
  </si>
  <si>
    <t xml:space="preserve">Perceel 1 </t>
  </si>
  <si>
    <t>Inschrijver dient de gele cellen in te vullen. In de gele cellen dient de maximale prijs per stuk exclusief BTW ingevuld te worden.</t>
  </si>
  <si>
    <t>Vergadertafel rond stalen spinpoot</t>
  </si>
  <si>
    <t>Vergadertafel Ovaal stalen spinpoot</t>
  </si>
  <si>
    <t>Vergaderstoel - 4 poots  metaal met armleggers stapelbaar</t>
  </si>
  <si>
    <t>Vergaderstoel -4 poots  metaal zonder armleggers stapelbaar</t>
  </si>
  <si>
    <t>Vergaderstoel - slede met armleggers stapelbaar</t>
  </si>
  <si>
    <t>Vergaderstoel - slede zonder armleggers stapelbaar</t>
  </si>
  <si>
    <t>180 x 70</t>
  </si>
  <si>
    <t>180 x 60</t>
  </si>
  <si>
    <t>6- 8 personen</t>
  </si>
  <si>
    <t>4-6  personen</t>
  </si>
  <si>
    <t>Totaal Bureaus</t>
  </si>
  <si>
    <t xml:space="preserve">Totaal Bureau stoelen </t>
  </si>
  <si>
    <t>Totaal Vergadertafels</t>
  </si>
  <si>
    <t>Totaal Vergaderstoelen</t>
  </si>
  <si>
    <t>Totaalbedrag Perceel 1</t>
  </si>
  <si>
    <t>Bureaustoelen extern gebruikt (buiten Rijksoverheid)</t>
  </si>
  <si>
    <r>
      <t xml:space="preserve">Bureau </t>
    </r>
    <r>
      <rPr>
        <b/>
        <u/>
        <sz val="9"/>
        <rFont val="Verdana"/>
        <family val="2"/>
      </rPr>
      <t>extern gebruikt</t>
    </r>
    <r>
      <rPr>
        <b/>
        <sz val="9"/>
        <rFont val="Verdana"/>
        <family val="2"/>
      </rPr>
      <t xml:space="preserve"> (buiten Rijksoverheid)</t>
    </r>
  </si>
  <si>
    <t xml:space="preserve"> - tabblad 'Bureaus' -</t>
  </si>
  <si>
    <t xml:space="preserve"> - tabblad 'Activiteiten t.b.v. circulaire dienstverlening' -</t>
  </si>
  <si>
    <t xml:space="preserve"> - tabblad 'Bureaustoelen' -</t>
  </si>
  <si>
    <t xml:space="preserve"> - tabblad 'Vergaderstoelen' -</t>
  </si>
  <si>
    <r>
      <t xml:space="preserve">Inschrijver dient de gele cellen in kolom B in te vullen. In deze cellen dienen de </t>
    </r>
    <r>
      <rPr>
        <b/>
        <u/>
        <sz val="9"/>
        <rFont val="Verdana"/>
        <family val="2"/>
      </rPr>
      <t>maximale</t>
    </r>
    <r>
      <rPr>
        <b/>
        <sz val="9"/>
        <rFont val="Verdana"/>
        <family val="2"/>
      </rPr>
      <t xml:space="preserve"> prijzen/tarieven excl BTW vermeld te worden. </t>
    </r>
  </si>
  <si>
    <t>Bureau (nieuw)</t>
  </si>
  <si>
    <t>Bureau DUO (nieuw)</t>
  </si>
  <si>
    <t>Bureaustoelen (nieuw)</t>
  </si>
  <si>
    <t>Opties Bureaustoel (nieuw)</t>
  </si>
  <si>
    <t>Totaal activiteiten t.b.v. circulaire dienstverlening bestaand meubilair</t>
  </si>
  <si>
    <t xml:space="preserve"> - tabblad 'Totaal' -</t>
  </si>
  <si>
    <r>
      <rPr>
        <b/>
        <sz val="9"/>
        <color theme="1"/>
        <rFont val="Verdana"/>
        <family val="2"/>
      </rPr>
      <t>Voor perceel 1</t>
    </r>
    <r>
      <rPr>
        <sz val="9"/>
        <color theme="1"/>
        <rFont val="Verdana"/>
        <family val="2"/>
      </rPr>
      <t xml:space="preserve">: De Inschrijfprijs in </t>
    </r>
    <r>
      <rPr>
        <b/>
        <sz val="9"/>
        <color theme="1"/>
        <rFont val="Verdana"/>
        <family val="2"/>
      </rPr>
      <t>cel B14</t>
    </r>
    <r>
      <rPr>
        <sz val="9"/>
        <color theme="1"/>
        <rFont val="Verdana"/>
        <family val="2"/>
      </rPr>
      <t xml:space="preserve"> dient ook op het Inschrijfbiljet (bijlage </t>
    </r>
    <r>
      <rPr>
        <b/>
        <sz val="9"/>
        <color theme="1"/>
        <rFont val="Verdana"/>
        <family val="2"/>
      </rPr>
      <t>3A)</t>
    </r>
    <r>
      <rPr>
        <sz val="9"/>
        <color theme="1"/>
        <rFont val="Verdana"/>
        <family val="2"/>
      </rPr>
      <t xml:space="preserve"> te worden ingevuld. </t>
    </r>
  </si>
  <si>
    <r>
      <rPr>
        <b/>
        <u/>
        <sz val="9"/>
        <rFont val="Verdana"/>
        <family val="2"/>
      </rPr>
      <t>Let op:</t>
    </r>
    <r>
      <rPr>
        <sz val="9"/>
        <rFont val="Verdana"/>
        <family val="2"/>
      </rPr>
      <t xml:space="preserve"> In dit tabblad gaan de </t>
    </r>
    <r>
      <rPr>
        <b/>
        <sz val="9"/>
        <rFont val="Verdana"/>
        <family val="2"/>
      </rPr>
      <t xml:space="preserve">in te vullen prijzen </t>
    </r>
    <r>
      <rPr>
        <sz val="9"/>
        <rFont val="Verdana"/>
        <family val="2"/>
      </rPr>
      <t xml:space="preserve">enkel over </t>
    </r>
    <r>
      <rPr>
        <b/>
        <u/>
        <sz val="9"/>
        <rFont val="Verdana"/>
        <family val="2"/>
      </rPr>
      <t>nieuw</t>
    </r>
    <r>
      <rPr>
        <b/>
        <sz val="9"/>
        <rFont val="Verdana"/>
        <family val="2"/>
      </rPr>
      <t xml:space="preserve"> meubilair</t>
    </r>
    <r>
      <rPr>
        <sz val="9"/>
        <rFont val="Verdana"/>
        <family val="2"/>
      </rPr>
      <t xml:space="preserve"> (en dus niet extern gebruikt meubilair buiten de Rijksoverheid).</t>
    </r>
  </si>
  <si>
    <r>
      <rPr>
        <b/>
        <u/>
        <sz val="9"/>
        <rFont val="Verdana"/>
        <family val="2"/>
      </rPr>
      <t>Let op:</t>
    </r>
    <r>
      <rPr>
        <sz val="9"/>
        <rFont val="Verdana"/>
        <family val="2"/>
      </rPr>
      <t xml:space="preserve"> In dit tabblad gaan de </t>
    </r>
    <r>
      <rPr>
        <b/>
        <sz val="9"/>
        <rFont val="Verdana"/>
        <family val="2"/>
      </rPr>
      <t>in te vullen prijzen</t>
    </r>
    <r>
      <rPr>
        <sz val="9"/>
        <rFont val="Verdana"/>
        <family val="2"/>
      </rPr>
      <t xml:space="preserve"> enkel over </t>
    </r>
    <r>
      <rPr>
        <b/>
        <u/>
        <sz val="9"/>
        <rFont val="Verdana"/>
        <family val="2"/>
      </rPr>
      <t>nieuw</t>
    </r>
    <r>
      <rPr>
        <b/>
        <sz val="9"/>
        <rFont val="Verdana"/>
        <family val="2"/>
      </rPr>
      <t xml:space="preserve"> meubilair</t>
    </r>
    <r>
      <rPr>
        <sz val="9"/>
        <rFont val="Verdana"/>
        <family val="2"/>
      </rPr>
      <t xml:space="preserve"> (en dus niet extern gebruikt meubilair buiten de Rijksoverheid).</t>
    </r>
  </si>
  <si>
    <r>
      <t xml:space="preserve"> - tabblad </t>
    </r>
    <r>
      <rPr>
        <b/>
        <strike/>
        <sz val="11"/>
        <color rgb="FFFF0000"/>
        <rFont val="Verdana"/>
        <family val="2"/>
      </rPr>
      <t>'Vergaderstoelen'</t>
    </r>
    <r>
      <rPr>
        <b/>
        <sz val="11"/>
        <color theme="1"/>
        <rFont val="Verdana"/>
        <family val="2"/>
      </rPr>
      <t xml:space="preserve">  </t>
    </r>
    <r>
      <rPr>
        <b/>
        <sz val="11"/>
        <color rgb="FFFF0000"/>
        <rFont val="Verdana"/>
        <family val="2"/>
      </rPr>
      <t>'Vergadertafels'</t>
    </r>
    <r>
      <rPr>
        <b/>
        <sz val="11"/>
        <color theme="1"/>
        <rFont val="Verdana"/>
        <family val="2"/>
      </rPr>
      <t xml:space="preserve"> -</t>
    </r>
  </si>
  <si>
    <r>
      <rPr>
        <b/>
        <u/>
        <sz val="9"/>
        <rFont val="Verdana"/>
        <family val="2"/>
      </rPr>
      <t>Let op:</t>
    </r>
    <r>
      <rPr>
        <sz val="9"/>
        <rFont val="Verdana"/>
        <family val="2"/>
      </rPr>
      <t xml:space="preserve"> De </t>
    </r>
    <r>
      <rPr>
        <strike/>
        <sz val="9"/>
        <color rgb="FFFF0000"/>
        <rFont val="Verdana"/>
        <family val="2"/>
      </rPr>
      <t>opgevraagde</t>
    </r>
    <r>
      <rPr>
        <sz val="9"/>
        <color rgb="FFFF0000"/>
        <rFont val="Verdana"/>
        <family val="2"/>
      </rPr>
      <t xml:space="preserve"> in te vullen</t>
    </r>
    <r>
      <rPr>
        <sz val="9"/>
        <rFont val="Verdana"/>
        <family val="2"/>
      </rPr>
      <t xml:space="preserve"> prijs gaat bij </t>
    </r>
    <r>
      <rPr>
        <b/>
        <sz val="9"/>
        <rFont val="Verdana"/>
        <family val="2"/>
      </rPr>
      <t>cel C9</t>
    </r>
    <r>
      <rPr>
        <sz val="9"/>
        <rFont val="Verdana"/>
        <family val="2"/>
      </rPr>
      <t xml:space="preserve"> over een </t>
    </r>
    <r>
      <rPr>
        <u/>
        <sz val="9"/>
        <rFont val="Verdana"/>
        <family val="2"/>
      </rPr>
      <t>extern gebruikte</t>
    </r>
    <r>
      <rPr>
        <sz val="9"/>
        <rFont val="Verdana"/>
        <family val="2"/>
      </rPr>
      <t xml:space="preserve"> bureaustoel (buiten de Rijksoverheid). Bij de overige </t>
    </r>
    <r>
      <rPr>
        <sz val="9"/>
        <color rgb="FFFF0000"/>
        <rFont val="Verdana"/>
        <family val="2"/>
      </rPr>
      <t>in te vullen</t>
    </r>
    <r>
      <rPr>
        <sz val="9"/>
        <rFont val="Verdana"/>
        <family val="2"/>
      </rPr>
      <t xml:space="preserve"> prijzen gaat het enkel over </t>
    </r>
    <r>
      <rPr>
        <b/>
        <u/>
        <sz val="9"/>
        <rFont val="Verdana"/>
        <family val="2"/>
      </rPr>
      <t>nieuw</t>
    </r>
    <r>
      <rPr>
        <sz val="9"/>
        <rFont val="Verdana"/>
        <family val="2"/>
      </rPr>
      <t xml:space="preserve"> meubilair.</t>
    </r>
  </si>
  <si>
    <r>
      <rPr>
        <b/>
        <u/>
        <sz val="9"/>
        <rFont val="Verdana"/>
        <family val="2"/>
      </rPr>
      <t>Let op:</t>
    </r>
    <r>
      <rPr>
        <sz val="9"/>
        <rFont val="Verdana"/>
        <family val="2"/>
      </rPr>
      <t xml:space="preserve"> De </t>
    </r>
    <r>
      <rPr>
        <strike/>
        <sz val="9"/>
        <color rgb="FFFF0000"/>
        <rFont val="Verdana"/>
        <family val="2"/>
      </rPr>
      <t>opgevraagde</t>
    </r>
    <r>
      <rPr>
        <sz val="9"/>
        <color rgb="FFFF0000"/>
        <rFont val="Verdana"/>
        <family val="2"/>
      </rPr>
      <t xml:space="preserve"> in te vullen</t>
    </r>
    <r>
      <rPr>
        <sz val="9"/>
        <rFont val="Verdana"/>
        <family val="2"/>
      </rPr>
      <t xml:space="preserve"> prijs gaat bij</t>
    </r>
    <r>
      <rPr>
        <b/>
        <sz val="9"/>
        <rFont val="Verdana"/>
        <family val="2"/>
      </rPr>
      <t xml:space="preserve"> cel E9</t>
    </r>
    <r>
      <rPr>
        <sz val="9"/>
        <color rgb="FFFF0000"/>
        <rFont val="Verdana"/>
        <family val="2"/>
      </rPr>
      <t xml:space="preserve"> </t>
    </r>
    <r>
      <rPr>
        <sz val="9"/>
        <rFont val="Verdana"/>
        <family val="2"/>
      </rPr>
      <t xml:space="preserve">over een </t>
    </r>
    <r>
      <rPr>
        <u/>
        <sz val="9"/>
        <rFont val="Verdana"/>
        <family val="2"/>
      </rPr>
      <t>extern gebruikt</t>
    </r>
    <r>
      <rPr>
        <sz val="9"/>
        <rFont val="Verdana"/>
        <family val="2"/>
      </rPr>
      <t xml:space="preserve"> bureau. Bij de overige </t>
    </r>
    <r>
      <rPr>
        <sz val="9"/>
        <color rgb="FFFF0000"/>
        <rFont val="Verdana"/>
        <family val="2"/>
      </rPr>
      <t>in te vullen</t>
    </r>
    <r>
      <rPr>
        <sz val="9"/>
        <rFont val="Verdana"/>
        <family val="2"/>
      </rPr>
      <t xml:space="preserve"> prijzen gaat het enkel over </t>
    </r>
    <r>
      <rPr>
        <b/>
        <u/>
        <sz val="9"/>
        <rFont val="Verdana"/>
        <family val="2"/>
      </rPr>
      <t>nieuw</t>
    </r>
    <r>
      <rPr>
        <sz val="9"/>
        <rFont val="Verdana"/>
        <family val="2"/>
      </rPr>
      <t xml:space="preserve"> meubilair.</t>
    </r>
  </si>
  <si>
    <r>
      <t xml:space="preserve">Vergaderstoel - 4 poots  hout met armleggers </t>
    </r>
    <r>
      <rPr>
        <strike/>
        <sz val="9"/>
        <color rgb="FFFF0000"/>
        <rFont val="Verdana"/>
        <family val="2"/>
      </rPr>
      <t>stapelbaar</t>
    </r>
  </si>
  <si>
    <r>
      <t xml:space="preserve">Vergaderstoel -4 poots hout zonder armleggers </t>
    </r>
    <r>
      <rPr>
        <strike/>
        <sz val="9"/>
        <color rgb="FFFF0000"/>
        <rFont val="Verdana"/>
        <family val="2"/>
      </rPr>
      <t>stapelbaar</t>
    </r>
  </si>
  <si>
    <r>
      <t>Herstofferen zitting en rug standaard bureaustoel (incl standaard vulling</t>
    </r>
    <r>
      <rPr>
        <sz val="9"/>
        <color rgb="FFFF0000"/>
        <rFont val="Verdana"/>
        <family val="2"/>
      </rPr>
      <t xml:space="preserve">, </t>
    </r>
    <r>
      <rPr>
        <u/>
        <sz val="9"/>
        <color rgb="FFFF0000"/>
        <rFont val="Verdana"/>
        <family val="2"/>
      </rPr>
      <t>inclusief</t>
    </r>
    <r>
      <rPr>
        <sz val="9"/>
        <color rgb="FFFF0000"/>
        <rFont val="Verdana"/>
        <family val="2"/>
      </rPr>
      <t xml:space="preserve"> kosten van alle onderdelen en materialen</t>
    </r>
    <r>
      <rPr>
        <sz val="9"/>
        <rFont val="Verdana"/>
        <family val="2"/>
      </rPr>
      <t>) xenium basic Rohde Grahl (NowyStyl)</t>
    </r>
  </si>
  <si>
    <r>
      <t>Herstofferen zitting en rug standaard bureaustoel (incl standaard vulling</t>
    </r>
    <r>
      <rPr>
        <sz val="9"/>
        <color rgb="FFFF0000"/>
        <rFont val="Verdana"/>
        <family val="2"/>
      </rPr>
      <t xml:space="preserve">, </t>
    </r>
    <r>
      <rPr>
        <u/>
        <sz val="9"/>
        <color rgb="FFFF0000"/>
        <rFont val="Verdana"/>
        <family val="2"/>
      </rPr>
      <t>inclusief</t>
    </r>
    <r>
      <rPr>
        <sz val="9"/>
        <color rgb="FFFF0000"/>
        <rFont val="Verdana"/>
        <family val="2"/>
      </rPr>
      <t xml:space="preserve"> kosten van alle onderdelen en materialen</t>
    </r>
    <r>
      <rPr>
        <sz val="9"/>
        <rFont val="Verdana"/>
        <family val="2"/>
      </rPr>
      <t>) xenium classic Rohde Grahl (NowyStyl)</t>
    </r>
  </si>
  <si>
    <r>
      <t>Vervanging standaard armlegger bureaustoel (</t>
    </r>
    <r>
      <rPr>
        <strike/>
        <sz val="9"/>
        <color rgb="FFFF0000"/>
        <rFont val="Verdana"/>
        <family val="2"/>
      </rPr>
      <t>inclusief</t>
    </r>
    <r>
      <rPr>
        <sz val="9"/>
        <rFont val="Verdana"/>
        <family val="2"/>
      </rPr>
      <t xml:space="preserve"> </t>
    </r>
    <r>
      <rPr>
        <sz val="9"/>
        <color rgb="FFFF0000"/>
        <rFont val="Verdana"/>
        <family val="2"/>
      </rPr>
      <t xml:space="preserve">exclusief de aanschafkosten van de </t>
    </r>
    <r>
      <rPr>
        <sz val="9"/>
        <rFont val="Verdana"/>
        <family val="2"/>
      </rPr>
      <t>armlegger) voor Xenium basic Rohde Grahl (NowyStyl)</t>
    </r>
  </si>
  <si>
    <r>
      <t>Vervanging standaard armlegger bureaustoel (</t>
    </r>
    <r>
      <rPr>
        <strike/>
        <sz val="9"/>
        <color rgb="FFFF0000"/>
        <rFont val="Verdana"/>
        <family val="2"/>
      </rPr>
      <t>inclusief</t>
    </r>
    <r>
      <rPr>
        <sz val="9"/>
        <color rgb="FFFF0000"/>
        <rFont val="Verdana"/>
        <family val="2"/>
      </rPr>
      <t xml:space="preserve"> exclusief de aanschafkosten van de</t>
    </r>
    <r>
      <rPr>
        <sz val="9"/>
        <rFont val="Verdana"/>
        <family val="2"/>
      </rPr>
      <t xml:space="preserve"> armlegger) voor Xenium classic Rohde en Grahl (Nowystyl)</t>
    </r>
  </si>
  <si>
    <r>
      <t xml:space="preserve">Vervanging bedieningsmechanisme (display), elektrisch verstelbaar bureau (zit-zit / zit-sta), </t>
    </r>
    <r>
      <rPr>
        <strike/>
        <sz val="9"/>
        <color rgb="FFFF0000"/>
        <rFont val="Verdana"/>
        <family val="2"/>
      </rPr>
      <t>inclusief</t>
    </r>
    <r>
      <rPr>
        <sz val="9"/>
        <color rgb="FFFF0000"/>
        <rFont val="Verdana"/>
        <family val="2"/>
      </rPr>
      <t xml:space="preserve"> exclusief aanschafkosten van het</t>
    </r>
    <r>
      <rPr>
        <sz val="9"/>
        <rFont val="Verdana"/>
        <family val="2"/>
      </rPr>
      <t xml:space="preserve"> mechanisme</t>
    </r>
  </si>
  <si>
    <r>
      <t>Vervanging set wielen (5 st) standaard bureaustoel alle ondergronden (</t>
    </r>
    <r>
      <rPr>
        <strike/>
        <sz val="9"/>
        <color rgb="FFFF0000"/>
        <rFont val="Verdana"/>
        <family val="2"/>
      </rPr>
      <t>incl</t>
    </r>
    <r>
      <rPr>
        <sz val="9"/>
        <color rgb="FFFF0000"/>
        <rFont val="Verdana"/>
        <family val="2"/>
      </rPr>
      <t xml:space="preserve"> exclusief de aanschafkosten van de </t>
    </r>
    <r>
      <rPr>
        <sz val="9"/>
        <rFont val="Verdana"/>
        <family val="2"/>
      </rPr>
      <t>wielen) xenium basics Rohde en Gralh (NowyStyl)</t>
    </r>
  </si>
  <si>
    <r>
      <t>Vervanging set wielen (5 st) standaard bureaustoel alle ondergronden (</t>
    </r>
    <r>
      <rPr>
        <sz val="9"/>
        <color rgb="FFFF0000"/>
        <rFont val="Verdana"/>
        <family val="2"/>
      </rPr>
      <t>i</t>
    </r>
    <r>
      <rPr>
        <strike/>
        <sz val="9"/>
        <color rgb="FFFF0000"/>
        <rFont val="Verdana"/>
        <family val="2"/>
      </rPr>
      <t>ncl</t>
    </r>
    <r>
      <rPr>
        <sz val="9"/>
        <color rgb="FFFF0000"/>
        <rFont val="Verdana"/>
        <family val="2"/>
      </rPr>
      <t xml:space="preserve"> exclusief de aanschafkosten van de</t>
    </r>
    <r>
      <rPr>
        <sz val="9"/>
        <rFont val="Verdana"/>
        <family val="2"/>
      </rPr>
      <t xml:space="preserve"> wielen) xenium classic Rohde en Gralh (NowyStyl)</t>
    </r>
  </si>
  <si>
    <r>
      <t>Vervanging standaard gasveer bureaustoel (</t>
    </r>
    <r>
      <rPr>
        <strike/>
        <sz val="9"/>
        <color rgb="FFFF0000"/>
        <rFont val="Verdana"/>
        <family val="2"/>
      </rPr>
      <t>incl</t>
    </r>
    <r>
      <rPr>
        <sz val="9"/>
        <color rgb="FFFF0000"/>
        <rFont val="Verdana"/>
        <family val="2"/>
      </rPr>
      <t xml:space="preserve"> exclusief de aanschafkosten van de</t>
    </r>
    <r>
      <rPr>
        <sz val="9"/>
        <rFont val="Verdana"/>
        <family val="2"/>
      </rPr>
      <t xml:space="preserve"> gasveer) xenium basic Rohde en Grahl (NowyStyl)</t>
    </r>
  </si>
  <si>
    <r>
      <t>Vervanging standaard gasveer bureaustoel (</t>
    </r>
    <r>
      <rPr>
        <strike/>
        <sz val="9"/>
        <color rgb="FFFF0000"/>
        <rFont val="Verdana"/>
        <family val="2"/>
      </rPr>
      <t>incl</t>
    </r>
    <r>
      <rPr>
        <sz val="9"/>
        <color rgb="FFFF0000"/>
        <rFont val="Verdana"/>
        <family val="2"/>
      </rPr>
      <t xml:space="preserve"> exclusief de aanschafkosten van de</t>
    </r>
    <r>
      <rPr>
        <sz val="9"/>
        <rFont val="Verdana"/>
        <family val="2"/>
      </rPr>
      <t xml:space="preserve"> gasveer) xenium classic Rohde en Grahl (NowyStyl)</t>
    </r>
  </si>
  <si>
    <t xml:space="preserve">Opties (nieuw)                                                                                                                                  </t>
  </si>
  <si>
    <r>
      <t xml:space="preserve">160 </t>
    </r>
    <r>
      <rPr>
        <b/>
        <sz val="9"/>
        <color rgb="FFFF0000"/>
        <rFont val="Verdana"/>
        <family val="2"/>
      </rPr>
      <t>breed</t>
    </r>
    <r>
      <rPr>
        <b/>
        <sz val="9"/>
        <color theme="1"/>
        <rFont val="Verdana"/>
        <family val="2"/>
      </rPr>
      <t xml:space="preserve">  </t>
    </r>
    <r>
      <rPr>
        <b/>
        <strike/>
        <sz val="9"/>
        <color rgb="FFFF0000"/>
        <rFont val="Verdana"/>
        <family val="2"/>
      </rPr>
      <t>x 80</t>
    </r>
  </si>
  <si>
    <r>
      <t xml:space="preserve">180 </t>
    </r>
    <r>
      <rPr>
        <b/>
        <sz val="9"/>
        <color rgb="FFFF0000"/>
        <rFont val="Verdana"/>
        <family val="2"/>
      </rPr>
      <t>breed</t>
    </r>
    <r>
      <rPr>
        <b/>
        <sz val="9"/>
        <color theme="1"/>
        <rFont val="Verdana"/>
        <family val="2"/>
      </rPr>
      <t xml:space="preserve"> </t>
    </r>
    <r>
      <rPr>
        <b/>
        <strike/>
        <sz val="9"/>
        <color rgb="FFFF0000"/>
        <rFont val="Verdana"/>
        <family val="2"/>
      </rPr>
      <t>x 80</t>
    </r>
  </si>
  <si>
    <r>
      <t xml:space="preserve">Zichtschot (akoestisch tussenschot) tbv DUO bureau
</t>
    </r>
    <r>
      <rPr>
        <strike/>
        <sz val="9"/>
        <color rgb="FFFF0000"/>
        <rFont val="Verdana"/>
        <family val="2"/>
      </rPr>
      <t xml:space="preserve">Tussenwand/akoestisch </t>
    </r>
  </si>
  <si>
    <r>
      <t xml:space="preserve">Schaamschot/frontpaneel tbv solitair bureau
</t>
    </r>
    <r>
      <rPr>
        <strike/>
        <sz val="9"/>
        <color rgb="FFFF0000"/>
        <rFont val="Verdana"/>
        <family val="2"/>
      </rPr>
      <t>Zichtschot/akoestisch schot</t>
    </r>
    <r>
      <rPr>
        <sz val="9"/>
        <color rgb="FFFF0000"/>
        <rFont val="Verdana"/>
        <family val="2"/>
      </rPr>
      <t xml:space="preserve">  </t>
    </r>
  </si>
  <si>
    <r>
      <t xml:space="preserve">Bijlage 3C. Prijsinvulformulier PERCEEL 1 </t>
    </r>
    <r>
      <rPr>
        <b/>
        <sz val="14"/>
        <color rgb="FFFF0000"/>
        <rFont val="Verdana"/>
        <family val="2"/>
      </rPr>
      <t>- aangepaste versie-2</t>
    </r>
  </si>
  <si>
    <r>
      <t xml:space="preserve">Bijlage 3C. Prijsinvulformulier - PERCEEL 1 </t>
    </r>
    <r>
      <rPr>
        <b/>
        <sz val="14"/>
        <color rgb="FFFF0000"/>
        <rFont val="Verdana"/>
        <family val="2"/>
      </rPr>
      <t>- aangepaste versie-2</t>
    </r>
  </si>
  <si>
    <r>
      <t xml:space="preserve">Bijlage 3C. Prijsinvulformulier Perceel 1 </t>
    </r>
    <r>
      <rPr>
        <b/>
        <sz val="14"/>
        <color rgb="FFFF0000"/>
        <rFont val="Verdana"/>
        <family val="2"/>
      </rPr>
      <t>- aangepaste versie-2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</si>
</sst>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&quot;€&quot;\ #,##0.00"/>
  </numFmts>
  <fonts count="3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rgb="FF000000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name val="Verdana"/>
      <family val="2"/>
    </font>
    <font>
      <b/>
      <u/>
      <sz val="9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b/>
      <sz val="10"/>
      <color rgb="FFFF0000"/>
      <name val="Verdana"/>
      <family val="2"/>
    </font>
    <font>
      <b/>
      <sz val="9"/>
      <color rgb="FFFF0000"/>
      <name val="Verdana"/>
      <family val="2"/>
    </font>
    <font>
      <sz val="14"/>
      <color theme="1"/>
      <name val="Verdana"/>
      <family val="2"/>
    </font>
    <font>
      <sz val="14"/>
      <name val="Verdana"/>
      <family val="2"/>
    </font>
    <font>
      <b/>
      <sz val="11"/>
      <color theme="1"/>
      <name val="Calibri"/>
      <family val="2"/>
      <scheme val="minor"/>
    </font>
    <font>
      <u/>
      <sz val="9"/>
      <name val="Verdana"/>
      <family val="2"/>
    </font>
    <font>
      <b/>
      <sz val="11"/>
      <color rgb="FFFF0000"/>
      <name val="Verdana"/>
      <family val="2"/>
    </font>
    <font>
      <b/>
      <strike/>
      <sz val="11"/>
      <color rgb="FFFF0000"/>
      <name val="Verdana"/>
      <family val="2"/>
    </font>
    <font>
      <strike/>
      <sz val="9"/>
      <color rgb="FFFF0000"/>
      <name val="Verdana"/>
      <family val="2"/>
    </font>
    <font>
      <u/>
      <sz val="9"/>
      <color rgb="FFFF0000"/>
      <name val="Verdana"/>
      <family val="2"/>
    </font>
    <font>
      <b/>
      <sz val="14"/>
      <color rgb="FFFF0000"/>
      <name val="Verdana"/>
      <family val="2"/>
    </font>
    <font>
      <b/>
      <strike/>
      <sz val="9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164" fontId="21" fillId="0" borderId="0" applyFont="0" applyFill="0" applyBorder="0" applyAlignment="0" applyProtection="0"/>
  </cellStyleXfs>
  <cellXfs count="236">
    <xf numFmtId="0" fontId="0" fillId="0" borderId="0" xfId="0"/>
    <xf numFmtId="0" fontId="15" fillId="3" borderId="0" xfId="0" applyFont="1" applyFill="1" applyBorder="1" applyAlignment="1">
      <alignment vertical="top" wrapText="1"/>
    </xf>
    <xf numFmtId="0" fontId="1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 wrapText="1"/>
    </xf>
    <xf numFmtId="0" fontId="12" fillId="2" borderId="7" xfId="0" applyFont="1" applyFill="1" applyBorder="1" applyAlignment="1">
      <alignment vertical="top" wrapText="1"/>
    </xf>
    <xf numFmtId="0" fontId="11" fillId="3" borderId="0" xfId="2" applyFont="1" applyFill="1"/>
    <xf numFmtId="0" fontId="11" fillId="3" borderId="0" xfId="2" applyFont="1" applyFill="1" applyBorder="1"/>
    <xf numFmtId="0" fontId="0" fillId="3" borderId="0" xfId="0" applyFill="1" applyAlignment="1"/>
    <xf numFmtId="0" fontId="12" fillId="4" borderId="1" xfId="2" applyFont="1" applyFill="1" applyBorder="1"/>
    <xf numFmtId="0" fontId="12" fillId="3" borderId="0" xfId="0" applyFont="1" applyFill="1" applyBorder="1" applyAlignment="1">
      <alignment vertical="top" wrapText="1"/>
    </xf>
    <xf numFmtId="0" fontId="14" fillId="3" borderId="0" xfId="0" applyFont="1" applyFill="1" applyBorder="1" applyAlignment="1">
      <alignment vertical="top" wrapText="1"/>
    </xf>
    <xf numFmtId="0" fontId="15" fillId="3" borderId="0" xfId="0" applyFont="1" applyFill="1"/>
    <xf numFmtId="0" fontId="6" fillId="3" borderId="0" xfId="0" applyFont="1" applyFill="1"/>
    <xf numFmtId="0" fontId="6" fillId="3" borderId="0" xfId="0" applyFont="1" applyFill="1" applyBorder="1" applyAlignment="1">
      <alignment wrapText="1"/>
    </xf>
    <xf numFmtId="0" fontId="6" fillId="3" borderId="0" xfId="0" applyFont="1" applyFill="1" applyBorder="1"/>
    <xf numFmtId="0" fontId="15" fillId="3" borderId="0" xfId="0" applyFont="1" applyFill="1" applyBorder="1"/>
    <xf numFmtId="0" fontId="15" fillId="3" borderId="1" xfId="0" applyFont="1" applyFill="1" applyBorder="1"/>
    <xf numFmtId="0" fontId="6" fillId="3" borderId="1" xfId="0" applyFont="1" applyFill="1" applyBorder="1"/>
    <xf numFmtId="164" fontId="6" fillId="3" borderId="1" xfId="0" applyNumberFormat="1" applyFont="1" applyFill="1" applyBorder="1"/>
    <xf numFmtId="164" fontId="6" fillId="3" borderId="0" xfId="0" applyNumberFormat="1" applyFont="1" applyFill="1" applyBorder="1"/>
    <xf numFmtId="0" fontId="6" fillId="3" borderId="1" xfId="0" applyNumberFormat="1" applyFont="1" applyFill="1" applyBorder="1"/>
    <xf numFmtId="164" fontId="15" fillId="3" borderId="1" xfId="0" applyNumberFormat="1" applyFont="1" applyFill="1" applyBorder="1"/>
    <xf numFmtId="0" fontId="14" fillId="3" borderId="0" xfId="0" applyFont="1" applyFill="1" applyBorder="1" applyAlignment="1">
      <alignment vertical="top" wrapText="1"/>
    </xf>
    <xf numFmtId="0" fontId="0" fillId="3" borderId="0" xfId="0" applyFill="1" applyBorder="1" applyAlignment="1"/>
    <xf numFmtId="0" fontId="15" fillId="4" borderId="1" xfId="0" applyFont="1" applyFill="1" applyBorder="1"/>
    <xf numFmtId="164" fontId="15" fillId="4" borderId="1" xfId="0" applyNumberFormat="1" applyFont="1" applyFill="1" applyBorder="1"/>
    <xf numFmtId="164" fontId="15" fillId="4" borderId="3" xfId="0" applyNumberFormat="1" applyFont="1" applyFill="1" applyBorder="1"/>
    <xf numFmtId="0" fontId="11" fillId="3" borderId="0" xfId="1" applyFont="1" applyFill="1"/>
    <xf numFmtId="0" fontId="12" fillId="3" borderId="1" xfId="1" applyFont="1" applyFill="1" applyBorder="1"/>
    <xf numFmtId="0" fontId="12" fillId="3" borderId="0" xfId="1" applyFont="1" applyFill="1" applyBorder="1"/>
    <xf numFmtId="0" fontId="11" fillId="3" borderId="1" xfId="1" applyFont="1" applyFill="1" applyBorder="1"/>
    <xf numFmtId="164" fontId="11" fillId="3" borderId="1" xfId="1" applyNumberFormat="1" applyFont="1" applyFill="1" applyBorder="1"/>
    <xf numFmtId="164" fontId="11" fillId="3" borderId="0" xfId="1" applyNumberFormat="1" applyFont="1" applyFill="1" applyBorder="1"/>
    <xf numFmtId="0" fontId="11" fillId="3" borderId="0" xfId="1" applyFont="1" applyFill="1" applyBorder="1"/>
    <xf numFmtId="164" fontId="12" fillId="3" borderId="1" xfId="1" applyNumberFormat="1" applyFont="1" applyFill="1" applyBorder="1"/>
    <xf numFmtId="0" fontId="12" fillId="4" borderId="1" xfId="1" applyFont="1" applyFill="1" applyBorder="1"/>
    <xf numFmtId="0" fontId="12" fillId="4" borderId="2" xfId="1" applyFont="1" applyFill="1" applyBorder="1"/>
    <xf numFmtId="164" fontId="12" fillId="4" borderId="1" xfId="1" applyNumberFormat="1" applyFont="1" applyFill="1" applyBorder="1"/>
    <xf numFmtId="0" fontId="12" fillId="3" borderId="0" xfId="1" applyFont="1" applyFill="1"/>
    <xf numFmtId="0" fontId="0" fillId="3" borderId="0" xfId="0" applyFill="1" applyAlignment="1">
      <alignment wrapText="1"/>
    </xf>
    <xf numFmtId="0" fontId="11" fillId="3" borderId="6" xfId="1" applyFont="1" applyFill="1" applyBorder="1"/>
    <xf numFmtId="0" fontId="11" fillId="3" borderId="13" xfId="1" applyFont="1" applyFill="1" applyBorder="1"/>
    <xf numFmtId="0" fontId="11" fillId="3" borderId="4" xfId="1" applyFont="1" applyFill="1" applyBorder="1"/>
    <xf numFmtId="0" fontId="11" fillId="4" borderId="3" xfId="1" applyFont="1" applyFill="1" applyBorder="1"/>
    <xf numFmtId="164" fontId="12" fillId="3" borderId="0" xfId="1" applyNumberFormat="1" applyFont="1" applyFill="1" applyBorder="1"/>
    <xf numFmtId="0" fontId="18" fillId="3" borderId="0" xfId="0" applyFont="1" applyFill="1" applyBorder="1" applyAlignment="1"/>
    <xf numFmtId="0" fontId="18" fillId="3" borderId="0" xfId="0" applyFont="1" applyFill="1"/>
    <xf numFmtId="0" fontId="12" fillId="3" borderId="1" xfId="3" applyFont="1" applyFill="1" applyBorder="1"/>
    <xf numFmtId="0" fontId="11" fillId="3" borderId="0" xfId="3" applyFont="1" applyFill="1" applyBorder="1"/>
    <xf numFmtId="0" fontId="13" fillId="3" borderId="0" xfId="0" applyFont="1" applyFill="1" applyBorder="1" applyAlignment="1">
      <alignment vertical="top" wrapText="1"/>
    </xf>
    <xf numFmtId="0" fontId="16" fillId="3" borderId="0" xfId="0" applyFont="1" applyFill="1"/>
    <xf numFmtId="0" fontId="5" fillId="3" borderId="0" xfId="0" applyFont="1" applyFill="1" applyBorder="1" applyAlignment="1">
      <alignment vertical="top" wrapText="1"/>
    </xf>
    <xf numFmtId="0" fontId="18" fillId="3" borderId="0" xfId="0" applyFont="1" applyFill="1" applyBorder="1"/>
    <xf numFmtId="0" fontId="0" fillId="3" borderId="5" xfId="0" applyFill="1" applyBorder="1" applyAlignment="1">
      <alignment vertical="top"/>
    </xf>
    <xf numFmtId="0" fontId="5" fillId="3" borderId="0" xfId="0" applyFont="1" applyFill="1"/>
    <xf numFmtId="0" fontId="5" fillId="3" borderId="1" xfId="0" applyFont="1" applyFill="1" applyBorder="1"/>
    <xf numFmtId="164" fontId="5" fillId="3" borderId="1" xfId="0" applyNumberFormat="1" applyFont="1" applyFill="1" applyBorder="1"/>
    <xf numFmtId="0" fontId="20" fillId="3" borderId="0" xfId="0" applyFont="1" applyFill="1" applyBorder="1" applyAlignment="1"/>
    <xf numFmtId="0" fontId="5" fillId="3" borderId="0" xfId="0" applyFont="1" applyFill="1" applyBorder="1"/>
    <xf numFmtId="164" fontId="5" fillId="3" borderId="0" xfId="0" applyNumberFormat="1" applyFont="1" applyFill="1" applyBorder="1"/>
    <xf numFmtId="0" fontId="5" fillId="3" borderId="1" xfId="0" applyNumberFormat="1" applyFont="1" applyFill="1" applyBorder="1"/>
    <xf numFmtId="164" fontId="15" fillId="4" borderId="1" xfId="5" applyFont="1" applyFill="1" applyBorder="1"/>
    <xf numFmtId="164" fontId="12" fillId="4" borderId="1" xfId="5" applyFont="1" applyFill="1" applyBorder="1"/>
    <xf numFmtId="0" fontId="11" fillId="3" borderId="0" xfId="0" applyFont="1" applyFill="1" applyBorder="1" applyAlignment="1">
      <alignment vertical="top" wrapText="1"/>
    </xf>
    <xf numFmtId="0" fontId="12" fillId="3" borderId="1" xfId="0" applyFont="1" applyFill="1" applyBorder="1"/>
    <xf numFmtId="0" fontId="11" fillId="3" borderId="1" xfId="0" applyFont="1" applyFill="1" applyBorder="1"/>
    <xf numFmtId="164" fontId="11" fillId="3" borderId="1" xfId="0" applyNumberFormat="1" applyFont="1" applyFill="1" applyBorder="1"/>
    <xf numFmtId="164" fontId="11" fillId="3" borderId="1" xfId="5" applyFont="1" applyFill="1" applyBorder="1"/>
    <xf numFmtId="0" fontId="18" fillId="3" borderId="0" xfId="0" applyFont="1" applyFill="1" applyBorder="1" applyAlignment="1"/>
    <xf numFmtId="0" fontId="11" fillId="0" borderId="0" xfId="2" applyFont="1" applyFill="1"/>
    <xf numFmtId="0" fontId="15" fillId="5" borderId="1" xfId="0" applyFont="1" applyFill="1" applyBorder="1"/>
    <xf numFmtId="0" fontId="11" fillId="0" borderId="8" xfId="2" applyFont="1" applyFill="1" applyBorder="1" applyAlignment="1"/>
    <xf numFmtId="0" fontId="15" fillId="0" borderId="1" xfId="0" applyFont="1" applyFill="1" applyBorder="1"/>
    <xf numFmtId="164" fontId="6" fillId="0" borderId="1" xfId="0" applyNumberFormat="1" applyFont="1" applyFill="1" applyBorder="1"/>
    <xf numFmtId="164" fontId="6" fillId="0" borderId="0" xfId="0" applyNumberFormat="1" applyFont="1" applyFill="1" applyBorder="1"/>
    <xf numFmtId="0" fontId="6" fillId="0" borderId="0" xfId="0" applyFont="1" applyFill="1"/>
    <xf numFmtId="0" fontId="6" fillId="0" borderId="1" xfId="0" applyFont="1" applyFill="1" applyBorder="1"/>
    <xf numFmtId="0" fontId="6" fillId="0" borderId="1" xfId="0" applyNumberFormat="1" applyFont="1" applyFill="1" applyBorder="1"/>
    <xf numFmtId="0" fontId="4" fillId="3" borderId="0" xfId="0" applyFont="1" applyFill="1"/>
    <xf numFmtId="0" fontId="11" fillId="0" borderId="0" xfId="1" applyFont="1" applyFill="1" applyBorder="1"/>
    <xf numFmtId="0" fontId="12" fillId="0" borderId="0" xfId="1" applyFont="1" applyFill="1" applyBorder="1"/>
    <xf numFmtId="164" fontId="11" fillId="0" borderId="0" xfId="1" applyNumberFormat="1" applyFont="1" applyFill="1" applyBorder="1"/>
    <xf numFmtId="164" fontId="12" fillId="0" borderId="0" xfId="1" applyNumberFormat="1" applyFont="1" applyFill="1" applyBorder="1"/>
    <xf numFmtId="0" fontId="15" fillId="0" borderId="2" xfId="0" applyFont="1" applyFill="1" applyBorder="1"/>
    <xf numFmtId="0" fontId="6" fillId="0" borderId="2" xfId="0" applyFont="1" applyFill="1" applyBorder="1"/>
    <xf numFmtId="164" fontId="6" fillId="0" borderId="4" xfId="0" applyNumberFormat="1" applyFont="1" applyFill="1" applyBorder="1"/>
    <xf numFmtId="0" fontId="0" fillId="0" borderId="4" xfId="0" applyFill="1" applyBorder="1" applyAlignment="1">
      <alignment vertical="top"/>
    </xf>
    <xf numFmtId="164" fontId="6" fillId="0" borderId="6" xfId="0" applyNumberFormat="1" applyFont="1" applyFill="1" applyBorder="1"/>
    <xf numFmtId="16" fontId="12" fillId="4" borderId="1" xfId="1" applyNumberFormat="1" applyFont="1" applyFill="1" applyBorder="1"/>
    <xf numFmtId="0" fontId="19" fillId="3" borderId="0" xfId="3" applyFont="1" applyFill="1"/>
    <xf numFmtId="0" fontId="11" fillId="3" borderId="0" xfId="3" applyFont="1" applyFill="1"/>
    <xf numFmtId="0" fontId="12" fillId="3" borderId="0" xfId="3" applyFont="1" applyFill="1"/>
    <xf numFmtId="165" fontId="11" fillId="3" borderId="0" xfId="3" applyNumberFormat="1" applyFont="1" applyFill="1"/>
    <xf numFmtId="164" fontId="11" fillId="3" borderId="0" xfId="3" applyNumberFormat="1" applyFont="1" applyFill="1"/>
    <xf numFmtId="0" fontId="24" fillId="3" borderId="0" xfId="0" applyFont="1" applyFill="1" applyBorder="1" applyAlignment="1">
      <alignment vertical="top" wrapText="1"/>
    </xf>
    <xf numFmtId="3" fontId="11" fillId="3" borderId="1" xfId="5" applyNumberFormat="1" applyFont="1" applyFill="1" applyBorder="1"/>
    <xf numFmtId="0" fontId="15" fillId="0" borderId="0" xfId="0" applyFont="1" applyFill="1" applyBorder="1"/>
    <xf numFmtId="164" fontId="5" fillId="0" borderId="0" xfId="0" applyNumberFormat="1" applyFont="1" applyFill="1" applyBorder="1"/>
    <xf numFmtId="0" fontId="5" fillId="0" borderId="0" xfId="0" applyFont="1" applyFill="1" applyBorder="1"/>
    <xf numFmtId="0" fontId="24" fillId="3" borderId="0" xfId="0" applyFont="1" applyFill="1"/>
    <xf numFmtId="0" fontId="20" fillId="3" borderId="0" xfId="0" applyFont="1" applyFill="1"/>
    <xf numFmtId="0" fontId="22" fillId="3" borderId="0" xfId="1" applyFont="1" applyFill="1"/>
    <xf numFmtId="164" fontId="15" fillId="0" borderId="0" xfId="0" applyNumberFormat="1" applyFont="1" applyFill="1" applyBorder="1"/>
    <xf numFmtId="0" fontId="25" fillId="3" borderId="0" xfId="3" applyFont="1" applyFill="1" applyBorder="1"/>
    <xf numFmtId="0" fontId="28" fillId="3" borderId="0" xfId="0" applyFont="1" applyFill="1"/>
    <xf numFmtId="0" fontId="29" fillId="3" borderId="0" xfId="1" applyFont="1" applyFill="1"/>
    <xf numFmtId="0" fontId="11" fillId="3" borderId="0" xfId="0" applyFont="1" applyFill="1" applyBorder="1" applyAlignment="1">
      <alignment vertical="top" wrapText="1"/>
    </xf>
    <xf numFmtId="0" fontId="24" fillId="3" borderId="0" xfId="0" applyFont="1" applyFill="1" applyBorder="1" applyAlignment="1">
      <alignment vertical="top"/>
    </xf>
    <xf numFmtId="164" fontId="0" fillId="7" borderId="1" xfId="0" applyNumberFormat="1" applyFill="1" applyBorder="1" applyAlignment="1"/>
    <xf numFmtId="0" fontId="30" fillId="0" borderId="1" xfId="0" applyFont="1" applyFill="1" applyBorder="1" applyAlignment="1">
      <alignment horizontal="center"/>
    </xf>
    <xf numFmtId="164" fontId="12" fillId="3" borderId="4" xfId="3" applyNumberFormat="1" applyFont="1" applyFill="1" applyBorder="1" applyAlignment="1">
      <alignment vertical="center"/>
    </xf>
    <xf numFmtId="164" fontId="27" fillId="4" borderId="7" xfId="3" applyNumberFormat="1" applyFont="1" applyFill="1" applyBorder="1" applyAlignment="1">
      <alignment vertical="center"/>
    </xf>
    <xf numFmtId="0" fontId="12" fillId="3" borderId="4" xfId="3" applyFont="1" applyFill="1" applyBorder="1" applyAlignment="1">
      <alignment vertical="top"/>
    </xf>
    <xf numFmtId="0" fontId="26" fillId="4" borderId="7" xfId="3" applyFont="1" applyFill="1" applyBorder="1" applyAlignment="1">
      <alignment vertical="top"/>
    </xf>
    <xf numFmtId="164" fontId="12" fillId="6" borderId="1" xfId="2" applyNumberFormat="1" applyFont="1" applyFill="1" applyBorder="1" applyAlignment="1"/>
    <xf numFmtId="164" fontId="0" fillId="2" borderId="1" xfId="0" applyNumberFormat="1" applyFill="1" applyBorder="1" applyAlignment="1" applyProtection="1">
      <protection locked="0"/>
    </xf>
    <xf numFmtId="166" fontId="0" fillId="2" borderId="1" xfId="0" applyNumberFormat="1" applyFill="1" applyBorder="1" applyAlignment="1" applyProtection="1">
      <protection locked="0"/>
    </xf>
    <xf numFmtId="164" fontId="11" fillId="2" borderId="1" xfId="5" applyFont="1" applyFill="1" applyBorder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11" fillId="2" borderId="1" xfId="0" applyNumberFormat="1" applyFont="1" applyFill="1" applyBorder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4" fontId="11" fillId="2" borderId="1" xfId="1" applyNumberFormat="1" applyFont="1" applyFill="1" applyBorder="1" applyProtection="1">
      <protection locked="0"/>
    </xf>
    <xf numFmtId="164" fontId="11" fillId="7" borderId="1" xfId="3" applyNumberFormat="1" applyFont="1" applyFill="1" applyBorder="1"/>
    <xf numFmtId="0" fontId="0" fillId="0" borderId="0" xfId="0" applyBorder="1" applyAlignment="1"/>
    <xf numFmtId="0" fontId="11" fillId="0" borderId="0" xfId="0" applyFont="1" applyFill="1"/>
    <xf numFmtId="0" fontId="11" fillId="0" borderId="4" xfId="0" applyFont="1" applyFill="1" applyBorder="1"/>
    <xf numFmtId="0" fontId="11" fillId="0" borderId="4" xfId="0" applyNumberFormat="1" applyFont="1" applyFill="1" applyBorder="1"/>
    <xf numFmtId="0" fontId="12" fillId="0" borderId="1" xfId="0" applyFont="1" applyFill="1" applyBorder="1"/>
    <xf numFmtId="164" fontId="11" fillId="0" borderId="1" xfId="0" applyNumberFormat="1" applyFont="1" applyFill="1" applyBorder="1"/>
    <xf numFmtId="0" fontId="37" fillId="4" borderId="1" xfId="0" applyFont="1" applyFill="1" applyBorder="1"/>
    <xf numFmtId="0" fontId="34" fillId="3" borderId="1" xfId="0" applyNumberFormat="1" applyFont="1" applyFill="1" applyBorder="1"/>
    <xf numFmtId="164" fontId="34" fillId="3" borderId="1" xfId="0" applyNumberFormat="1" applyFont="1" applyFill="1" applyBorder="1"/>
    <xf numFmtId="0" fontId="34" fillId="0" borderId="4" xfId="0" applyNumberFormat="1" applyFont="1" applyFill="1" applyBorder="1"/>
    <xf numFmtId="164" fontId="34" fillId="0" borderId="1" xfId="0" applyNumberFormat="1" applyFont="1" applyFill="1" applyBorder="1"/>
    <xf numFmtId="164" fontId="15" fillId="3" borderId="1" xfId="0" applyNumberFormat="1" applyFont="1" applyFill="1" applyBorder="1" applyProtection="1"/>
    <xf numFmtId="0" fontId="20" fillId="3" borderId="0" xfId="0" applyFont="1" applyFill="1" applyBorder="1" applyAlignment="1">
      <alignment horizontal="left" vertical="top"/>
    </xf>
    <xf numFmtId="0" fontId="20" fillId="3" borderId="0" xfId="0" applyFont="1" applyFill="1" applyBorder="1" applyAlignment="1">
      <alignment vertical="top"/>
    </xf>
    <xf numFmtId="164" fontId="15" fillId="3" borderId="0" xfId="0" applyNumberFormat="1" applyFont="1" applyFill="1" applyBorder="1"/>
    <xf numFmtId="0" fontId="12" fillId="4" borderId="2" xfId="2" applyFont="1" applyFill="1" applyBorder="1" applyAlignment="1">
      <alignment wrapText="1"/>
    </xf>
    <xf numFmtId="0" fontId="12" fillId="4" borderId="1" xfId="2" applyFont="1" applyFill="1" applyBorder="1" applyAlignment="1">
      <alignment wrapText="1"/>
    </xf>
    <xf numFmtId="0" fontId="12" fillId="4" borderId="1" xfId="2" applyFont="1" applyFill="1" applyBorder="1" applyAlignment="1">
      <alignment horizontal="center"/>
    </xf>
    <xf numFmtId="0" fontId="11" fillId="0" borderId="1" xfId="0" applyFont="1" applyFill="1" applyBorder="1"/>
    <xf numFmtId="0" fontId="11" fillId="3" borderId="0" xfId="0" applyFont="1" applyFill="1" applyBorder="1" applyAlignment="1">
      <alignment vertical="top" wrapText="1"/>
    </xf>
    <xf numFmtId="0" fontId="17" fillId="3" borderId="0" xfId="0" applyFont="1" applyFill="1" applyAlignment="1"/>
    <xf numFmtId="0" fontId="11" fillId="3" borderId="2" xfId="2" applyFont="1" applyFill="1" applyBorder="1" applyAlignment="1"/>
    <xf numFmtId="0" fontId="0" fillId="3" borderId="8" xfId="0" applyFill="1" applyBorder="1" applyAlignment="1"/>
    <xf numFmtId="0" fontId="0" fillId="3" borderId="3" xfId="0" applyFill="1" applyBorder="1" applyAlignment="1"/>
    <xf numFmtId="0" fontId="11" fillId="3" borderId="8" xfId="2" applyFont="1" applyFill="1" applyBorder="1" applyAlignment="1"/>
    <xf numFmtId="0" fontId="12" fillId="4" borderId="8" xfId="2" applyFont="1" applyFill="1" applyBorder="1" applyAlignment="1"/>
    <xf numFmtId="0" fontId="0" fillId="4" borderId="8" xfId="0" applyFill="1" applyBorder="1" applyAlignment="1"/>
    <xf numFmtId="0" fontId="0" fillId="4" borderId="3" xfId="0" applyFill="1" applyBorder="1" applyAlignment="1"/>
    <xf numFmtId="0" fontId="12" fillId="2" borderId="9" xfId="0" applyFont="1" applyFill="1" applyBorder="1" applyAlignment="1">
      <alignment vertical="top" wrapText="1"/>
    </xf>
    <xf numFmtId="0" fontId="5" fillId="2" borderId="10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14" fillId="3" borderId="14" xfId="0" applyFont="1" applyFill="1" applyBorder="1" applyAlignment="1">
      <alignment vertical="top" wrapText="1"/>
    </xf>
    <xf numFmtId="0" fontId="20" fillId="0" borderId="15" xfId="0" applyFont="1" applyBorder="1" applyAlignment="1">
      <alignment vertical="top"/>
    </xf>
    <xf numFmtId="0" fontId="20" fillId="0" borderId="12" xfId="0" applyFont="1" applyBorder="1" applyAlignment="1">
      <alignment vertical="top"/>
    </xf>
    <xf numFmtId="0" fontId="20" fillId="0" borderId="5" xfId="0" applyFont="1" applyBorder="1" applyAlignment="1">
      <alignment vertical="top"/>
    </xf>
    <xf numFmtId="0" fontId="20" fillId="0" borderId="0" xfId="0" applyFont="1" applyAlignment="1">
      <alignment vertical="top"/>
    </xf>
    <xf numFmtId="0" fontId="20" fillId="0" borderId="16" xfId="0" applyFont="1" applyBorder="1" applyAlignment="1">
      <alignment vertical="top"/>
    </xf>
    <xf numFmtId="0" fontId="20" fillId="0" borderId="17" xfId="0" applyFont="1" applyBorder="1" applyAlignment="1">
      <alignment vertical="top"/>
    </xf>
    <xf numFmtId="0" fontId="20" fillId="0" borderId="18" xfId="0" applyFont="1" applyBorder="1" applyAlignment="1">
      <alignment vertical="top"/>
    </xf>
    <xf numFmtId="0" fontId="20" fillId="0" borderId="19" xfId="0" applyFont="1" applyBorder="1" applyAlignment="1">
      <alignment vertical="top"/>
    </xf>
    <xf numFmtId="0" fontId="14" fillId="0" borderId="14" xfId="0" applyFont="1" applyFill="1" applyBorder="1" applyAlignment="1">
      <alignment vertical="top" wrapText="1"/>
    </xf>
    <xf numFmtId="0" fontId="22" fillId="0" borderId="15" xfId="0" applyFont="1" applyFill="1" applyBorder="1" applyAlignment="1">
      <alignment vertical="top"/>
    </xf>
    <xf numFmtId="0" fontId="22" fillId="0" borderId="5" xfId="0" applyFont="1" applyFill="1" applyBorder="1" applyAlignment="1">
      <alignment vertical="top"/>
    </xf>
    <xf numFmtId="0" fontId="22" fillId="0" borderId="0" xfId="0" applyFont="1" applyFill="1" applyAlignment="1">
      <alignment vertical="top"/>
    </xf>
    <xf numFmtId="0" fontId="22" fillId="0" borderId="16" xfId="0" applyFont="1" applyFill="1" applyBorder="1" applyAlignment="1">
      <alignment vertical="top"/>
    </xf>
    <xf numFmtId="0" fontId="22" fillId="0" borderId="17" xfId="0" applyFont="1" applyFill="1" applyBorder="1" applyAlignment="1">
      <alignment vertical="top"/>
    </xf>
    <xf numFmtId="0" fontId="22" fillId="0" borderId="18" xfId="0" applyFont="1" applyFill="1" applyBorder="1" applyAlignment="1">
      <alignment vertical="top"/>
    </xf>
    <xf numFmtId="0" fontId="22" fillId="0" borderId="19" xfId="0" applyFont="1" applyFill="1" applyBorder="1" applyAlignment="1">
      <alignment vertical="top"/>
    </xf>
    <xf numFmtId="0" fontId="15" fillId="4" borderId="2" xfId="0" applyFont="1" applyFill="1" applyBorder="1" applyAlignment="1"/>
    <xf numFmtId="0" fontId="20" fillId="4" borderId="8" xfId="0" applyFont="1" applyFill="1" applyBorder="1" applyAlignment="1"/>
    <xf numFmtId="0" fontId="20" fillId="4" borderId="3" xfId="0" applyFont="1" applyFill="1" applyBorder="1" applyAlignment="1"/>
    <xf numFmtId="0" fontId="15" fillId="3" borderId="6" xfId="0" applyFont="1" applyFill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0" fillId="0" borderId="4" xfId="0" applyFont="1" applyBorder="1" applyAlignment="1">
      <alignment horizontal="left" vertical="top"/>
    </xf>
    <xf numFmtId="0" fontId="15" fillId="5" borderId="6" xfId="0" applyFont="1" applyFill="1" applyBorder="1" applyAlignment="1">
      <alignment vertical="top" wrapText="1"/>
    </xf>
    <xf numFmtId="0" fontId="20" fillId="5" borderId="13" xfId="0" applyFont="1" applyFill="1" applyBorder="1" applyAlignment="1">
      <alignment vertical="top" wrapText="1"/>
    </xf>
    <xf numFmtId="0" fontId="20" fillId="5" borderId="4" xfId="0" applyFont="1" applyFill="1" applyBorder="1" applyAlignment="1">
      <alignment vertical="top" wrapText="1"/>
    </xf>
    <xf numFmtId="0" fontId="5" fillId="3" borderId="6" xfId="0" applyFont="1" applyFill="1" applyBorder="1" applyAlignment="1">
      <alignment vertical="top"/>
    </xf>
    <xf numFmtId="0" fontId="20" fillId="0" borderId="13" xfId="0" applyFont="1" applyBorder="1" applyAlignment="1">
      <alignment vertical="top"/>
    </xf>
    <xf numFmtId="0" fontId="20" fillId="0" borderId="4" xfId="0" applyFont="1" applyBorder="1" applyAlignment="1">
      <alignment vertical="top"/>
    </xf>
    <xf numFmtId="0" fontId="15" fillId="3" borderId="0" xfId="0" applyFont="1" applyFill="1" applyBorder="1" applyAlignment="1">
      <alignment vertical="top" wrapText="1"/>
    </xf>
    <xf numFmtId="0" fontId="20" fillId="0" borderId="0" xfId="0" applyFont="1" applyBorder="1" applyAlignment="1">
      <alignment vertical="top"/>
    </xf>
    <xf numFmtId="0" fontId="2" fillId="3" borderId="2" xfId="0" applyFont="1" applyFill="1" applyBorder="1" applyAlignment="1">
      <alignment vertical="top" wrapText="1"/>
    </xf>
    <xf numFmtId="0" fontId="20" fillId="3" borderId="8" xfId="0" applyFont="1" applyFill="1" applyBorder="1" applyAlignment="1"/>
    <xf numFmtId="0" fontId="20" fillId="3" borderId="3" xfId="0" applyFont="1" applyFill="1" applyBorder="1" applyAlignment="1"/>
    <xf numFmtId="0" fontId="12" fillId="4" borderId="2" xfId="0" applyFont="1" applyFill="1" applyBorder="1" applyAlignment="1"/>
    <xf numFmtId="0" fontId="22" fillId="4" borderId="8" xfId="0" applyFont="1" applyFill="1" applyBorder="1" applyAlignment="1"/>
    <xf numFmtId="0" fontId="22" fillId="4" borderId="3" xfId="0" applyFont="1" applyFill="1" applyBorder="1" applyAlignment="1"/>
    <xf numFmtId="0" fontId="12" fillId="3" borderId="1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/>
    </xf>
    <xf numFmtId="0" fontId="12" fillId="5" borderId="1" xfId="0" applyFont="1" applyFill="1" applyBorder="1" applyAlignment="1">
      <alignment horizontal="left" vertical="top"/>
    </xf>
    <xf numFmtId="0" fontId="15" fillId="4" borderId="8" xfId="0" applyFont="1" applyFill="1" applyBorder="1" applyAlignment="1"/>
    <xf numFmtId="0" fontId="15" fillId="4" borderId="3" xfId="0" applyFont="1" applyFill="1" applyBorder="1" applyAlignment="1"/>
    <xf numFmtId="0" fontId="15" fillId="3" borderId="6" xfId="0" applyFont="1" applyFill="1" applyBorder="1" applyAlignment="1">
      <alignment vertical="top"/>
    </xf>
    <xf numFmtId="0" fontId="15" fillId="5" borderId="6" xfId="0" applyFont="1" applyFill="1" applyBorder="1" applyAlignment="1">
      <alignment vertical="top"/>
    </xf>
    <xf numFmtId="0" fontId="20" fillId="5" borderId="13" xfId="0" applyFont="1" applyFill="1" applyBorder="1" applyAlignment="1">
      <alignment vertical="top"/>
    </xf>
    <xf numFmtId="0" fontId="6" fillId="3" borderId="6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4" xfId="0" applyBorder="1" applyAlignment="1">
      <alignment vertical="top"/>
    </xf>
    <xf numFmtId="0" fontId="11" fillId="4" borderId="8" xfId="0" applyFont="1" applyFill="1" applyBorder="1" applyAlignment="1"/>
    <xf numFmtId="0" fontId="11" fillId="4" borderId="3" xfId="0" applyFont="1" applyFill="1" applyBorder="1" applyAlignment="1"/>
    <xf numFmtId="0" fontId="11" fillId="3" borderId="1" xfId="0" applyFont="1" applyFill="1" applyBorder="1" applyAlignment="1">
      <alignment vertical="top"/>
    </xf>
    <xf numFmtId="0" fontId="22" fillId="0" borderId="1" xfId="0" applyFont="1" applyBorder="1" applyAlignment="1">
      <alignment vertical="top"/>
    </xf>
    <xf numFmtId="0" fontId="11" fillId="3" borderId="2" xfId="0" applyFont="1" applyFill="1" applyBorder="1" applyAlignment="1">
      <alignment vertical="justify" wrapText="1"/>
    </xf>
    <xf numFmtId="0" fontId="0" fillId="0" borderId="8" xfId="0" applyBorder="1" applyAlignment="1">
      <alignment vertical="justify"/>
    </xf>
    <xf numFmtId="0" fontId="0" fillId="0" borderId="3" xfId="0" applyBorder="1" applyAlignment="1">
      <alignment vertical="justify"/>
    </xf>
    <xf numFmtId="0" fontId="4" fillId="0" borderId="6" xfId="0" applyFont="1" applyFill="1" applyBorder="1" applyAlignment="1">
      <alignment vertical="top" wrapText="1"/>
    </xf>
    <xf numFmtId="0" fontId="0" fillId="0" borderId="13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15" fillId="4" borderId="1" xfId="0" applyFont="1" applyFill="1" applyBorder="1" applyAlignment="1"/>
    <xf numFmtId="0" fontId="6" fillId="4" borderId="1" xfId="0" applyFont="1" applyFill="1" applyBorder="1" applyAlignment="1"/>
    <xf numFmtId="0" fontId="12" fillId="2" borderId="2" xfId="0" applyFont="1" applyFill="1" applyBorder="1" applyAlignment="1">
      <alignment vertical="top" wrapText="1"/>
    </xf>
    <xf numFmtId="0" fontId="18" fillId="2" borderId="8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4" fillId="3" borderId="6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6" fillId="3" borderId="6" xfId="0" applyFont="1" applyFill="1" applyBorder="1" applyAlignment="1">
      <alignment vertical="top" wrapText="1"/>
    </xf>
    <xf numFmtId="0" fontId="11" fillId="3" borderId="2" xfId="0" applyFont="1" applyFill="1" applyBorder="1" applyAlignment="1">
      <alignment vertical="top" wrapText="1"/>
    </xf>
    <xf numFmtId="0" fontId="0" fillId="3" borderId="8" xfId="0" applyFont="1" applyFill="1" applyBorder="1" applyAlignment="1"/>
    <xf numFmtId="0" fontId="0" fillId="3" borderId="3" xfId="0" applyFont="1" applyFill="1" applyBorder="1" applyAlignment="1"/>
    <xf numFmtId="0" fontId="0" fillId="2" borderId="8" xfId="0" applyFill="1" applyBorder="1" applyAlignment="1">
      <alignment wrapText="1"/>
    </xf>
    <xf numFmtId="0" fontId="0" fillId="0" borderId="8" xfId="0" applyBorder="1" applyAlignment="1">
      <alignment wrapText="1"/>
    </xf>
    <xf numFmtId="0" fontId="0" fillId="3" borderId="0" xfId="0" applyFont="1" applyFill="1" applyBorder="1" applyAlignment="1"/>
    <xf numFmtId="0" fontId="4" fillId="3" borderId="6" xfId="0" applyFont="1" applyFill="1" applyBorder="1" applyAlignment="1">
      <alignment vertical="top"/>
    </xf>
    <xf numFmtId="0" fontId="6" fillId="0" borderId="6" xfId="0" applyFont="1" applyFill="1" applyBorder="1" applyAlignment="1">
      <alignment vertical="top"/>
    </xf>
    <xf numFmtId="0" fontId="0" fillId="0" borderId="13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0" fontId="15" fillId="0" borderId="1" xfId="0" applyFont="1" applyFill="1" applyBorder="1" applyAlignment="1"/>
    <xf numFmtId="0" fontId="6" fillId="0" borderId="1" xfId="0" applyFont="1" applyFill="1" applyBorder="1" applyAlignment="1"/>
    <xf numFmtId="0" fontId="3" fillId="3" borderId="5" xfId="0" applyFont="1" applyFill="1" applyBorder="1" applyAlignment="1"/>
    <xf numFmtId="0" fontId="0" fillId="0" borderId="0" xfId="0" applyBorder="1" applyAlignment="1"/>
    <xf numFmtId="0" fontId="0" fillId="0" borderId="0" xfId="0" applyAlignment="1"/>
  </cellXfs>
  <cellStyles count="6">
    <cellStyle name="Standaard" xfId="0" builtinId="0"/>
    <cellStyle name="Standaard 2" xfId="1"/>
    <cellStyle name="Standaard 3" xfId="2"/>
    <cellStyle name="Standaard 4" xfId="3"/>
    <cellStyle name="Standaard 5" xfId="4"/>
    <cellStyle name="Valuta" xfId="5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B15" sqref="B15"/>
    </sheetView>
  </sheetViews>
  <sheetFormatPr defaultColWidth="9.140625" defaultRowHeight="11.25" x14ac:dyDescent="0.15"/>
  <cols>
    <col min="1" max="1" width="149.140625" style="5" customWidth="1"/>
    <col min="2" max="2" width="13" style="5" customWidth="1"/>
    <col min="3" max="3" width="12.5703125" style="5" customWidth="1"/>
    <col min="4" max="4" width="17.7109375" style="5" customWidth="1"/>
    <col min="5" max="5" width="1.7109375" style="5" customWidth="1"/>
    <col min="6" max="16384" width="9.140625" style="5"/>
  </cols>
  <sheetData>
    <row r="1" spans="1:4" ht="18" x14ac:dyDescent="0.15">
      <c r="A1" s="94" t="s">
        <v>106</v>
      </c>
      <c r="C1" s="6"/>
    </row>
    <row r="2" spans="1:4" ht="14.25" x14ac:dyDescent="0.15">
      <c r="A2" s="2" t="s">
        <v>74</v>
      </c>
      <c r="C2" s="6"/>
    </row>
    <row r="3" spans="1:4" x14ac:dyDescent="0.15">
      <c r="A3" s="1"/>
      <c r="C3" s="6"/>
    </row>
    <row r="4" spans="1:4" x14ac:dyDescent="0.15">
      <c r="A4" s="51"/>
      <c r="C4" s="6"/>
    </row>
    <row r="5" spans="1:4" ht="12" thickBot="1" x14ac:dyDescent="0.2">
      <c r="A5" s="10"/>
      <c r="C5" s="6"/>
    </row>
    <row r="6" spans="1:4" ht="23.25" customHeight="1" thickBot="1" x14ac:dyDescent="0.2">
      <c r="A6" s="4" t="s">
        <v>77</v>
      </c>
      <c r="C6" s="6"/>
    </row>
    <row r="7" spans="1:4" x14ac:dyDescent="0.15">
      <c r="A7" s="63"/>
      <c r="C7" s="6"/>
    </row>
    <row r="8" spans="1:4" x14ac:dyDescent="0.15">
      <c r="A8" s="106"/>
      <c r="C8" s="6"/>
    </row>
    <row r="9" spans="1:4" ht="15" x14ac:dyDescent="0.25">
      <c r="A9" s="142"/>
      <c r="B9" s="143"/>
      <c r="C9" s="143"/>
      <c r="D9" s="143"/>
    </row>
    <row r="10" spans="1:4" x14ac:dyDescent="0.15">
      <c r="A10" s="63"/>
      <c r="C10" s="6"/>
    </row>
    <row r="11" spans="1:4" ht="15" x14ac:dyDescent="0.25">
      <c r="A11" s="3"/>
      <c r="B11" s="7"/>
      <c r="C11" s="7"/>
      <c r="D11" s="7"/>
    </row>
    <row r="12" spans="1:4" ht="22.5" x14ac:dyDescent="0.15">
      <c r="A12" s="8" t="s">
        <v>26</v>
      </c>
      <c r="B12" s="138" t="s">
        <v>25</v>
      </c>
      <c r="C12" s="139" t="s">
        <v>2</v>
      </c>
      <c r="D12" s="140" t="s">
        <v>3</v>
      </c>
    </row>
    <row r="13" spans="1:4" ht="10.5" customHeight="1" x14ac:dyDescent="0.25">
      <c r="A13" s="144"/>
      <c r="B13" s="145"/>
      <c r="C13" s="145"/>
      <c r="D13" s="146"/>
    </row>
    <row r="14" spans="1:4" ht="15" x14ac:dyDescent="0.25">
      <c r="A14" s="148" t="s">
        <v>54</v>
      </c>
      <c r="B14" s="149"/>
      <c r="C14" s="149"/>
      <c r="D14" s="150"/>
    </row>
    <row r="15" spans="1:4" s="69" customFormat="1" ht="15" x14ac:dyDescent="0.25">
      <c r="A15" s="71" t="s">
        <v>96</v>
      </c>
      <c r="B15" s="115"/>
      <c r="C15" s="109">
        <v>250</v>
      </c>
      <c r="D15" s="108">
        <f>B15*C15</f>
        <v>0</v>
      </c>
    </row>
    <row r="16" spans="1:4" s="69" customFormat="1" ht="15" x14ac:dyDescent="0.25">
      <c r="A16" s="71" t="s">
        <v>94</v>
      </c>
      <c r="B16" s="116"/>
      <c r="C16" s="109">
        <v>250</v>
      </c>
      <c r="D16" s="108">
        <f t="shared" ref="D16:D25" si="0">B16*C16</f>
        <v>0</v>
      </c>
    </row>
    <row r="17" spans="1:4" s="69" customFormat="1" ht="15" x14ac:dyDescent="0.25">
      <c r="A17" s="71" t="s">
        <v>95</v>
      </c>
      <c r="B17" s="116"/>
      <c r="C17" s="109">
        <v>250</v>
      </c>
      <c r="D17" s="108">
        <f t="shared" si="0"/>
        <v>0</v>
      </c>
    </row>
    <row r="18" spans="1:4" s="69" customFormat="1" ht="15" x14ac:dyDescent="0.25">
      <c r="A18" s="71" t="s">
        <v>97</v>
      </c>
      <c r="B18" s="116"/>
      <c r="C18" s="109">
        <v>300</v>
      </c>
      <c r="D18" s="108">
        <f t="shared" si="0"/>
        <v>0</v>
      </c>
    </row>
    <row r="19" spans="1:4" s="69" customFormat="1" ht="15" x14ac:dyDescent="0.25">
      <c r="A19" s="71" t="s">
        <v>98</v>
      </c>
      <c r="B19" s="116"/>
      <c r="C19" s="109">
        <v>200</v>
      </c>
      <c r="D19" s="108">
        <f t="shared" si="0"/>
        <v>0</v>
      </c>
    </row>
    <row r="20" spans="1:4" s="69" customFormat="1" ht="15" x14ac:dyDescent="0.25">
      <c r="A20" s="71" t="s">
        <v>99</v>
      </c>
      <c r="B20" s="116"/>
      <c r="C20" s="109">
        <v>300</v>
      </c>
      <c r="D20" s="108">
        <f t="shared" si="0"/>
        <v>0</v>
      </c>
    </row>
    <row r="21" spans="1:4" s="69" customFormat="1" ht="15" x14ac:dyDescent="0.25">
      <c r="A21" s="71" t="s">
        <v>100</v>
      </c>
      <c r="B21" s="116"/>
      <c r="C21" s="109">
        <v>200</v>
      </c>
      <c r="D21" s="108">
        <f t="shared" si="0"/>
        <v>0</v>
      </c>
    </row>
    <row r="22" spans="1:4" s="69" customFormat="1" ht="15" x14ac:dyDescent="0.25">
      <c r="A22" s="71" t="s">
        <v>92</v>
      </c>
      <c r="B22" s="116"/>
      <c r="C22" s="109">
        <v>50</v>
      </c>
      <c r="D22" s="108">
        <f t="shared" si="0"/>
        <v>0</v>
      </c>
    </row>
    <row r="23" spans="1:4" s="69" customFormat="1" ht="15" x14ac:dyDescent="0.25">
      <c r="A23" s="71" t="s">
        <v>93</v>
      </c>
      <c r="B23" s="116"/>
      <c r="C23" s="109">
        <v>50</v>
      </c>
      <c r="D23" s="108">
        <f t="shared" si="0"/>
        <v>0</v>
      </c>
    </row>
    <row r="24" spans="1:4" s="69" customFormat="1" ht="15" x14ac:dyDescent="0.25">
      <c r="A24" s="71" t="s">
        <v>35</v>
      </c>
      <c r="B24" s="116"/>
      <c r="C24" s="109">
        <v>10</v>
      </c>
      <c r="D24" s="108">
        <f t="shared" si="0"/>
        <v>0</v>
      </c>
    </row>
    <row r="25" spans="1:4" s="69" customFormat="1" ht="15" x14ac:dyDescent="0.25">
      <c r="A25" s="71" t="s">
        <v>33</v>
      </c>
      <c r="B25" s="116"/>
      <c r="C25" s="109">
        <v>50</v>
      </c>
      <c r="D25" s="108">
        <f t="shared" si="0"/>
        <v>0</v>
      </c>
    </row>
    <row r="26" spans="1:4" ht="16.5" customHeight="1" x14ac:dyDescent="0.15">
      <c r="A26" s="8" t="s">
        <v>24</v>
      </c>
      <c r="B26" s="8"/>
      <c r="C26" s="8"/>
      <c r="D26" s="114">
        <f>SUM(D15:D25)</f>
        <v>0</v>
      </c>
    </row>
    <row r="27" spans="1:4" ht="11.25" customHeight="1" x14ac:dyDescent="0.25">
      <c r="A27" s="147"/>
      <c r="B27" s="145"/>
      <c r="C27" s="145"/>
      <c r="D27" s="146"/>
    </row>
    <row r="28" spans="1:4" x14ac:dyDescent="0.15">
      <c r="A28" s="1" t="s">
        <v>14</v>
      </c>
    </row>
  </sheetData>
  <sheetProtection algorithmName="SHA-512" hashValue="lCtN3YqY0710WnKkU8qO/FMGNjdEGAIj6Lz6JC2SFP68Z8JbwEsL7m0N49ZVrqi4enfFDymYmijVdRS/3wvZMw==" saltValue="HqTuOQ3b/8B6Aow36RLyUA==" spinCount="100000" sheet="1" objects="1" scenarios="1" selectLockedCells="1"/>
  <mergeCells count="4">
    <mergeCell ref="A9:D9"/>
    <mergeCell ref="A13:D13"/>
    <mergeCell ref="A27:D27"/>
    <mergeCell ref="A14:D14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workbookViewId="0">
      <selection activeCell="F27" sqref="F27"/>
    </sheetView>
  </sheetViews>
  <sheetFormatPr defaultColWidth="9.140625" defaultRowHeight="11.25" x14ac:dyDescent="0.15"/>
  <cols>
    <col min="1" max="1" width="37" style="54" customWidth="1"/>
    <col min="2" max="2" width="12.28515625" style="54" customWidth="1"/>
    <col min="3" max="3" width="11.140625" style="54" customWidth="1"/>
    <col min="4" max="4" width="14.140625" style="54" customWidth="1"/>
    <col min="5" max="5" width="17" style="54" customWidth="1"/>
    <col min="6" max="6" width="16.85546875" style="54" customWidth="1"/>
    <col min="7" max="7" width="16.42578125" style="54" customWidth="1"/>
    <col min="8" max="9" width="16.7109375" style="54" customWidth="1"/>
    <col min="10" max="10" width="15.7109375" style="54" customWidth="1"/>
    <col min="11" max="11" width="16.85546875" style="54" customWidth="1"/>
    <col min="12" max="16384" width="9.140625" style="54"/>
  </cols>
  <sheetData>
    <row r="1" spans="1:14" s="5" customFormat="1" ht="21.6" customHeight="1" x14ac:dyDescent="0.15">
      <c r="A1" s="107" t="s">
        <v>107</v>
      </c>
      <c r="C1" s="6"/>
    </row>
    <row r="2" spans="1:14" ht="14.25" x14ac:dyDescent="0.2">
      <c r="A2" s="50" t="s">
        <v>73</v>
      </c>
    </row>
    <row r="3" spans="1:14" x14ac:dyDescent="0.15">
      <c r="A3" s="11"/>
    </row>
    <row r="4" spans="1:14" ht="24" customHeight="1" x14ac:dyDescent="0.2">
      <c r="A4" s="185" t="s">
        <v>89</v>
      </c>
      <c r="B4" s="186"/>
      <c r="C4" s="186"/>
      <c r="D4" s="186"/>
      <c r="E4" s="186"/>
      <c r="F4" s="186"/>
      <c r="G4" s="186"/>
      <c r="H4" s="186"/>
      <c r="I4" s="187"/>
    </row>
    <row r="5" spans="1:14" s="58" customFormat="1" ht="15" thickBot="1" x14ac:dyDescent="0.25">
      <c r="A5" s="22"/>
      <c r="B5" s="57"/>
      <c r="C5" s="57"/>
      <c r="D5" s="57"/>
      <c r="E5" s="57"/>
      <c r="F5" s="57"/>
      <c r="G5" s="57"/>
      <c r="H5" s="57"/>
      <c r="I5" s="57"/>
    </row>
    <row r="6" spans="1:14" ht="31.5" customHeight="1" thickBot="1" x14ac:dyDescent="0.2">
      <c r="A6" s="151" t="s">
        <v>55</v>
      </c>
      <c r="B6" s="152"/>
      <c r="C6" s="152"/>
      <c r="D6" s="152"/>
      <c r="E6" s="152"/>
      <c r="F6" s="152"/>
      <c r="G6" s="152"/>
      <c r="H6" s="152"/>
      <c r="I6" s="153"/>
    </row>
    <row r="7" spans="1:14" x14ac:dyDescent="0.15">
      <c r="D7" s="58"/>
      <c r="E7" s="58"/>
      <c r="F7" s="11"/>
      <c r="G7" s="58"/>
      <c r="H7" s="58"/>
      <c r="I7" s="15"/>
      <c r="J7" s="58"/>
    </row>
    <row r="8" spans="1:14" ht="14.25" x14ac:dyDescent="0.2">
      <c r="A8" s="188" t="s">
        <v>72</v>
      </c>
      <c r="B8" s="189"/>
      <c r="C8" s="189"/>
      <c r="D8" s="190"/>
      <c r="E8" s="64" t="s">
        <v>4</v>
      </c>
      <c r="F8" s="11"/>
      <c r="G8" s="58"/>
      <c r="H8" s="58"/>
      <c r="I8" s="15"/>
      <c r="J8" s="58"/>
    </row>
    <row r="9" spans="1:14" x14ac:dyDescent="0.15">
      <c r="A9" s="191" t="s">
        <v>17</v>
      </c>
      <c r="B9" s="193" t="s">
        <v>27</v>
      </c>
      <c r="C9" s="191" t="s">
        <v>28</v>
      </c>
      <c r="D9" s="64" t="s">
        <v>1</v>
      </c>
      <c r="E9" s="117"/>
    </row>
    <row r="10" spans="1:14" x14ac:dyDescent="0.15">
      <c r="A10" s="192"/>
      <c r="B10" s="193"/>
      <c r="C10" s="191"/>
      <c r="D10" s="65" t="s">
        <v>2</v>
      </c>
      <c r="E10" s="95">
        <v>25</v>
      </c>
    </row>
    <row r="11" spans="1:14" x14ac:dyDescent="0.15">
      <c r="A11" s="192"/>
      <c r="B11" s="193"/>
      <c r="C11" s="191"/>
      <c r="D11" s="64" t="s">
        <v>3</v>
      </c>
      <c r="E11" s="67">
        <f>E9*E10</f>
        <v>0</v>
      </c>
      <c r="F11" s="61">
        <f>E11</f>
        <v>0</v>
      </c>
    </row>
    <row r="12" spans="1:14" ht="14.25" x14ac:dyDescent="0.2">
      <c r="A12" s="57"/>
      <c r="B12" s="57"/>
      <c r="C12" s="57"/>
      <c r="D12" s="15"/>
      <c r="E12" s="15"/>
      <c r="F12" s="15"/>
      <c r="G12" s="15"/>
      <c r="H12" s="15"/>
      <c r="I12" s="15"/>
      <c r="J12" s="15"/>
      <c r="K12" s="58"/>
      <c r="L12" s="58"/>
      <c r="M12" s="58"/>
      <c r="N12" s="58"/>
    </row>
    <row r="13" spans="1:14" x14ac:dyDescent="0.15">
      <c r="A13" s="171" t="s">
        <v>78</v>
      </c>
      <c r="B13" s="194"/>
      <c r="C13" s="194"/>
      <c r="D13" s="195"/>
      <c r="E13" s="70" t="s">
        <v>15</v>
      </c>
      <c r="F13" s="70" t="s">
        <v>16</v>
      </c>
      <c r="G13" s="70" t="s">
        <v>29</v>
      </c>
      <c r="H13" s="70" t="s">
        <v>36</v>
      </c>
      <c r="I13" s="70" t="s">
        <v>30</v>
      </c>
      <c r="J13" s="70" t="s">
        <v>6</v>
      </c>
    </row>
    <row r="14" spans="1:14" x14ac:dyDescent="0.15">
      <c r="A14" s="196" t="s">
        <v>17</v>
      </c>
      <c r="B14" s="197" t="s">
        <v>7</v>
      </c>
      <c r="C14" s="180" t="s">
        <v>0</v>
      </c>
      <c r="D14" s="16" t="s">
        <v>1</v>
      </c>
      <c r="E14" s="118"/>
      <c r="F14" s="118"/>
      <c r="G14" s="118"/>
      <c r="H14" s="118"/>
      <c r="I14" s="118"/>
      <c r="J14" s="118"/>
    </row>
    <row r="15" spans="1:14" x14ac:dyDescent="0.15">
      <c r="A15" s="181"/>
      <c r="B15" s="198"/>
      <c r="C15" s="181"/>
      <c r="D15" s="55" t="s">
        <v>2</v>
      </c>
      <c r="E15" s="55">
        <v>10</v>
      </c>
      <c r="F15" s="55">
        <v>10</v>
      </c>
      <c r="G15" s="55">
        <v>50</v>
      </c>
      <c r="H15" s="55">
        <v>50</v>
      </c>
      <c r="I15" s="55">
        <v>25</v>
      </c>
      <c r="J15" s="55">
        <v>25</v>
      </c>
    </row>
    <row r="16" spans="1:14" x14ac:dyDescent="0.15">
      <c r="A16" s="181"/>
      <c r="B16" s="198"/>
      <c r="C16" s="181"/>
      <c r="D16" s="16" t="s">
        <v>3</v>
      </c>
      <c r="E16" s="56">
        <f t="shared" ref="E16:J16" si="0">(E14*E15)</f>
        <v>0</v>
      </c>
      <c r="F16" s="56">
        <f t="shared" si="0"/>
        <v>0</v>
      </c>
      <c r="G16" s="56">
        <f t="shared" si="0"/>
        <v>0</v>
      </c>
      <c r="H16" s="56">
        <f t="shared" si="0"/>
        <v>0</v>
      </c>
      <c r="I16" s="56">
        <f t="shared" si="0"/>
        <v>0</v>
      </c>
      <c r="J16" s="56">
        <f t="shared" si="0"/>
        <v>0</v>
      </c>
      <c r="K16" s="25">
        <f>SUM(E16:J16)</f>
        <v>0</v>
      </c>
    </row>
    <row r="17" spans="1:11" ht="14.25" x14ac:dyDescent="0.2">
      <c r="A17" s="171" t="s">
        <v>78</v>
      </c>
      <c r="B17" s="172"/>
      <c r="C17" s="172"/>
      <c r="D17" s="173"/>
      <c r="E17" s="70" t="s">
        <v>15</v>
      </c>
      <c r="F17" s="70" t="s">
        <v>16</v>
      </c>
      <c r="G17" s="70" t="s">
        <v>29</v>
      </c>
      <c r="H17" s="70" t="s">
        <v>5</v>
      </c>
      <c r="I17" s="70" t="s">
        <v>30</v>
      </c>
      <c r="J17" s="70" t="s">
        <v>6</v>
      </c>
    </row>
    <row r="18" spans="1:11" x14ac:dyDescent="0.15">
      <c r="A18" s="174" t="s">
        <v>17</v>
      </c>
      <c r="B18" s="177" t="s">
        <v>34</v>
      </c>
      <c r="C18" s="180" t="s">
        <v>0</v>
      </c>
      <c r="D18" s="16" t="s">
        <v>1</v>
      </c>
      <c r="E18" s="118"/>
      <c r="F18" s="118"/>
      <c r="G18" s="118"/>
      <c r="H18" s="118"/>
      <c r="I18" s="118"/>
      <c r="J18" s="118"/>
      <c r="K18" s="58"/>
    </row>
    <row r="19" spans="1:11" x14ac:dyDescent="0.15">
      <c r="A19" s="175"/>
      <c r="B19" s="178"/>
      <c r="C19" s="181"/>
      <c r="D19" s="55" t="s">
        <v>2</v>
      </c>
      <c r="E19" s="55">
        <v>10</v>
      </c>
      <c r="F19" s="55">
        <v>10</v>
      </c>
      <c r="G19" s="55">
        <v>55</v>
      </c>
      <c r="H19" s="55">
        <v>55</v>
      </c>
      <c r="I19" s="55">
        <v>25</v>
      </c>
      <c r="J19" s="55">
        <v>25</v>
      </c>
      <c r="K19" s="58"/>
    </row>
    <row r="20" spans="1:11" x14ac:dyDescent="0.15">
      <c r="A20" s="176"/>
      <c r="B20" s="179"/>
      <c r="C20" s="182"/>
      <c r="D20" s="16" t="s">
        <v>3</v>
      </c>
      <c r="E20" s="56">
        <f>(E18*E19)</f>
        <v>0</v>
      </c>
      <c r="F20" s="56">
        <f t="shared" ref="F20:J20" si="1">(F18*F19)</f>
        <v>0</v>
      </c>
      <c r="G20" s="56">
        <f t="shared" si="1"/>
        <v>0</v>
      </c>
      <c r="H20" s="56">
        <f t="shared" si="1"/>
        <v>0</v>
      </c>
      <c r="I20" s="56">
        <f t="shared" si="1"/>
        <v>0</v>
      </c>
      <c r="J20" s="56">
        <f t="shared" si="1"/>
        <v>0</v>
      </c>
      <c r="K20" s="26">
        <f>SUM(E20:J20)</f>
        <v>0</v>
      </c>
    </row>
    <row r="21" spans="1:11" ht="14.25" x14ac:dyDescent="0.2">
      <c r="A21" s="171" t="s">
        <v>79</v>
      </c>
      <c r="B21" s="172"/>
      <c r="C21" s="172"/>
      <c r="D21" s="173"/>
      <c r="E21" s="70" t="s">
        <v>37</v>
      </c>
      <c r="F21" s="70" t="s">
        <v>38</v>
      </c>
      <c r="G21" s="70" t="s">
        <v>39</v>
      </c>
      <c r="H21" s="70" t="s">
        <v>40</v>
      </c>
      <c r="I21" s="96"/>
      <c r="J21" s="96"/>
    </row>
    <row r="22" spans="1:11" x14ac:dyDescent="0.15">
      <c r="A22" s="174" t="s">
        <v>17</v>
      </c>
      <c r="B22" s="177" t="s">
        <v>41</v>
      </c>
      <c r="C22" s="180" t="s">
        <v>0</v>
      </c>
      <c r="D22" s="16" t="s">
        <v>1</v>
      </c>
      <c r="E22" s="118"/>
      <c r="F22" s="118"/>
      <c r="G22" s="118"/>
      <c r="H22" s="118"/>
      <c r="I22" s="97"/>
      <c r="J22" s="97"/>
      <c r="K22" s="58"/>
    </row>
    <row r="23" spans="1:11" x14ac:dyDescent="0.15">
      <c r="A23" s="175"/>
      <c r="B23" s="178"/>
      <c r="C23" s="181"/>
      <c r="D23" s="55" t="s">
        <v>2</v>
      </c>
      <c r="E23" s="55">
        <v>50</v>
      </c>
      <c r="F23" s="55">
        <v>15</v>
      </c>
      <c r="G23" s="55">
        <v>50</v>
      </c>
      <c r="H23" s="55">
        <v>10</v>
      </c>
      <c r="I23" s="98"/>
      <c r="J23" s="98"/>
      <c r="K23" s="58"/>
    </row>
    <row r="24" spans="1:11" x14ac:dyDescent="0.15">
      <c r="A24" s="176"/>
      <c r="B24" s="179"/>
      <c r="C24" s="182"/>
      <c r="D24" s="16" t="s">
        <v>3</v>
      </c>
      <c r="E24" s="56">
        <f>(E22*E23)</f>
        <v>0</v>
      </c>
      <c r="F24" s="56">
        <f t="shared" ref="F24:H24" si="2">(F22*F23)</f>
        <v>0</v>
      </c>
      <c r="G24" s="56">
        <f t="shared" si="2"/>
        <v>0</v>
      </c>
      <c r="H24" s="56">
        <f t="shared" si="2"/>
        <v>0</v>
      </c>
      <c r="I24" s="25">
        <f>SUM(E24:H24)</f>
        <v>0</v>
      </c>
      <c r="J24" s="97"/>
    </row>
    <row r="25" spans="1:11" ht="14.25" x14ac:dyDescent="0.15">
      <c r="A25" s="135"/>
      <c r="B25" s="136"/>
      <c r="C25" s="136"/>
      <c r="D25" s="15"/>
      <c r="E25" s="59"/>
      <c r="F25" s="59"/>
      <c r="G25" s="59"/>
      <c r="H25" s="59"/>
      <c r="I25" s="137"/>
      <c r="J25" s="97"/>
    </row>
    <row r="26" spans="1:11" ht="14.25" x14ac:dyDescent="0.2">
      <c r="A26" s="171" t="s">
        <v>101</v>
      </c>
      <c r="B26" s="172"/>
      <c r="C26" s="172"/>
      <c r="D26" s="173"/>
      <c r="E26" s="24" t="s">
        <v>102</v>
      </c>
      <c r="F26" s="24" t="s">
        <v>103</v>
      </c>
      <c r="G26" s="129" t="s">
        <v>6</v>
      </c>
      <c r="I26" s="137"/>
      <c r="J26" s="97"/>
    </row>
    <row r="27" spans="1:11" x14ac:dyDescent="0.15">
      <c r="A27" s="154" t="s">
        <v>105</v>
      </c>
      <c r="B27" s="155"/>
      <c r="C27" s="156"/>
      <c r="D27" s="55" t="s">
        <v>1</v>
      </c>
      <c r="E27" s="118"/>
      <c r="F27" s="118"/>
      <c r="G27" s="21"/>
      <c r="I27" s="137"/>
      <c r="J27" s="97"/>
    </row>
    <row r="28" spans="1:11" x14ac:dyDescent="0.15">
      <c r="A28" s="157"/>
      <c r="B28" s="158"/>
      <c r="C28" s="159"/>
      <c r="D28" s="55" t="s">
        <v>2</v>
      </c>
      <c r="E28" s="60">
        <v>25</v>
      </c>
      <c r="F28" s="60">
        <v>25</v>
      </c>
      <c r="G28" s="130">
        <v>10</v>
      </c>
      <c r="I28" s="137"/>
      <c r="J28" s="97"/>
    </row>
    <row r="29" spans="1:11" x14ac:dyDescent="0.15">
      <c r="A29" s="160"/>
      <c r="B29" s="161"/>
      <c r="C29" s="162"/>
      <c r="D29" s="16" t="s">
        <v>3</v>
      </c>
      <c r="E29" s="56">
        <f t="shared" ref="E29:G29" si="3">(E27*E28)</f>
        <v>0</v>
      </c>
      <c r="F29" s="56">
        <f t="shared" si="3"/>
        <v>0</v>
      </c>
      <c r="G29" s="131">
        <f t="shared" si="3"/>
        <v>0</v>
      </c>
      <c r="H29" s="25">
        <f>SUM(E29:F29)</f>
        <v>0</v>
      </c>
      <c r="I29" s="137"/>
      <c r="J29" s="97"/>
    </row>
    <row r="30" spans="1:11" x14ac:dyDescent="0.15">
      <c r="A30" s="163" t="s">
        <v>104</v>
      </c>
      <c r="B30" s="164"/>
      <c r="C30" s="164"/>
      <c r="D30" s="141" t="s">
        <v>1</v>
      </c>
      <c r="E30" s="118"/>
      <c r="F30" s="118"/>
      <c r="G30" s="21"/>
      <c r="H30" s="124"/>
      <c r="I30" s="137"/>
      <c r="J30" s="97"/>
    </row>
    <row r="31" spans="1:11" x14ac:dyDescent="0.15">
      <c r="A31" s="165"/>
      <c r="B31" s="166"/>
      <c r="C31" s="167"/>
      <c r="D31" s="125" t="s">
        <v>2</v>
      </c>
      <c r="E31" s="126">
        <v>25</v>
      </c>
      <c r="F31" s="126">
        <v>25</v>
      </c>
      <c r="G31" s="132">
        <v>25</v>
      </c>
      <c r="H31" s="124"/>
      <c r="I31" s="137"/>
      <c r="J31" s="97"/>
    </row>
    <row r="32" spans="1:11" x14ac:dyDescent="0.15">
      <c r="A32" s="168"/>
      <c r="B32" s="169"/>
      <c r="C32" s="170"/>
      <c r="D32" s="127" t="s">
        <v>3</v>
      </c>
      <c r="E32" s="128">
        <f t="shared" ref="E32:G32" si="4">(E30*E31)</f>
        <v>0</v>
      </c>
      <c r="F32" s="128">
        <f t="shared" si="4"/>
        <v>0</v>
      </c>
      <c r="G32" s="133">
        <f t="shared" si="4"/>
        <v>0</v>
      </c>
      <c r="H32" s="25">
        <f>SUM(E32:F32)</f>
        <v>0</v>
      </c>
      <c r="I32" s="137"/>
      <c r="J32" s="97"/>
    </row>
    <row r="33" spans="1:14" ht="14.25" x14ac:dyDescent="0.15">
      <c r="A33" s="135"/>
      <c r="B33" s="136"/>
      <c r="C33" s="136"/>
      <c r="D33" s="15"/>
      <c r="E33" s="59"/>
      <c r="F33" s="59"/>
      <c r="G33" s="59"/>
      <c r="H33" s="59"/>
      <c r="I33" s="137"/>
      <c r="J33" s="97"/>
    </row>
    <row r="34" spans="1:14" x14ac:dyDescent="0.15">
      <c r="A34" s="24" t="s">
        <v>11</v>
      </c>
      <c r="B34" s="24"/>
      <c r="C34" s="21">
        <f>SUM(F11+K16+K20+I24+H29+H32)</f>
        <v>0</v>
      </c>
      <c r="D34" s="58"/>
      <c r="E34" s="59"/>
      <c r="F34" s="59"/>
      <c r="G34" s="59"/>
      <c r="H34" s="59"/>
      <c r="I34" s="137"/>
      <c r="J34" s="97"/>
    </row>
    <row r="35" spans="1:14" x14ac:dyDescent="0.15">
      <c r="A35" s="58"/>
      <c r="G35" s="59"/>
      <c r="H35" s="59"/>
      <c r="I35" s="137"/>
      <c r="J35" s="97"/>
    </row>
    <row r="36" spans="1:14" s="58" customFormat="1" x14ac:dyDescent="0.15">
      <c r="A36" s="183" t="s">
        <v>14</v>
      </c>
      <c r="B36" s="183"/>
      <c r="C36" s="183"/>
      <c r="D36" s="183"/>
      <c r="E36" s="183"/>
      <c r="F36" s="183"/>
      <c r="G36" s="59"/>
    </row>
    <row r="44" spans="1:14" s="157" customFormat="1" ht="12" customHeight="1" x14ac:dyDescent="0.25"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</row>
    <row r="45" spans="1:14" x14ac:dyDescent="0.15">
      <c r="A45" s="58"/>
      <c r="B45" s="58"/>
      <c r="C45" s="58"/>
      <c r="D45" s="58"/>
      <c r="E45" s="59"/>
      <c r="F45" s="59"/>
      <c r="G45" s="59"/>
    </row>
    <row r="46" spans="1:14" x14ac:dyDescent="0.15">
      <c r="G46" s="58"/>
    </row>
    <row r="48" spans="1:14" ht="15" customHeight="1" x14ac:dyDescent="0.15"/>
    <row r="55" ht="83.25" customHeight="1" x14ac:dyDescent="0.15"/>
  </sheetData>
  <sheetProtection algorithmName="SHA-512" hashValue="d7j39jRhLx3TO5muNwhhY0+14eK2kAlE1bMayNppDlEpC369zQ7GAcp37aOWUT8+zvRROi6R+86UY/Rk7nngAg==" saltValue="jXDhVdBXDLYWZKcWyguiqQ==" spinCount="100000" sheet="1" selectLockedCells="1"/>
  <mergeCells count="23">
    <mergeCell ref="A36:F36"/>
    <mergeCell ref="A44:XFD44"/>
    <mergeCell ref="A4:I4"/>
    <mergeCell ref="A8:D8"/>
    <mergeCell ref="A17:D17"/>
    <mergeCell ref="A26:D26"/>
    <mergeCell ref="A18:A20"/>
    <mergeCell ref="B18:B20"/>
    <mergeCell ref="C18:C20"/>
    <mergeCell ref="A9:A11"/>
    <mergeCell ref="B9:B11"/>
    <mergeCell ref="C9:C11"/>
    <mergeCell ref="A13:D13"/>
    <mergeCell ref="A14:A16"/>
    <mergeCell ref="B14:B16"/>
    <mergeCell ref="C14:C16"/>
    <mergeCell ref="A6:I6"/>
    <mergeCell ref="A27:C29"/>
    <mergeCell ref="A30:C32"/>
    <mergeCell ref="A21:D21"/>
    <mergeCell ref="A22:A24"/>
    <mergeCell ref="B22:B24"/>
    <mergeCell ref="C22:C24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workbookViewId="0">
      <selection activeCell="C9" sqref="C9"/>
    </sheetView>
  </sheetViews>
  <sheetFormatPr defaultColWidth="9.140625" defaultRowHeight="12" x14ac:dyDescent="0.2"/>
  <cols>
    <col min="1" max="1" width="61.5703125" style="46" customWidth="1"/>
    <col min="2" max="2" width="21.28515625" style="46" customWidth="1"/>
    <col min="3" max="3" width="19.42578125" style="46" customWidth="1"/>
    <col min="4" max="4" width="26.85546875" style="46" customWidth="1"/>
    <col min="5" max="8" width="9.140625" style="46" customWidth="1"/>
    <col min="9" max="16384" width="9.140625" style="46"/>
  </cols>
  <sheetData>
    <row r="1" spans="1:8" s="5" customFormat="1" ht="21.6" customHeight="1" x14ac:dyDescent="0.15">
      <c r="A1" s="107" t="s">
        <v>107</v>
      </c>
      <c r="C1" s="6"/>
    </row>
    <row r="2" spans="1:8" s="27" customFormat="1" ht="14.25" x14ac:dyDescent="0.2">
      <c r="A2" s="50" t="s">
        <v>75</v>
      </c>
      <c r="B2" s="12"/>
      <c r="C2" s="12"/>
      <c r="D2" s="12"/>
    </row>
    <row r="3" spans="1:8" s="27" customFormat="1" ht="14.25" x14ac:dyDescent="0.2">
      <c r="A3" s="50"/>
      <c r="B3" s="12"/>
      <c r="C3" s="12"/>
      <c r="D3" s="12"/>
    </row>
    <row r="4" spans="1:8" s="27" customFormat="1" ht="22.5" customHeight="1" x14ac:dyDescent="0.25">
      <c r="A4" s="206" t="s">
        <v>88</v>
      </c>
      <c r="B4" s="207"/>
      <c r="C4" s="207"/>
      <c r="D4" s="208"/>
      <c r="E4" s="123"/>
      <c r="F4" s="123"/>
      <c r="G4" s="123"/>
      <c r="H4" s="123"/>
    </row>
    <row r="5" spans="1:8" s="27" customFormat="1" ht="12.75" customHeight="1" x14ac:dyDescent="0.2">
      <c r="A5" s="10"/>
      <c r="B5" s="45"/>
      <c r="C5" s="45"/>
      <c r="D5" s="45"/>
    </row>
    <row r="6" spans="1:8" s="27" customFormat="1" ht="18" customHeight="1" x14ac:dyDescent="0.25">
      <c r="A6" s="214" t="s">
        <v>55</v>
      </c>
      <c r="B6" s="215"/>
      <c r="C6" s="215"/>
      <c r="D6" s="216"/>
    </row>
    <row r="8" spans="1:8" x14ac:dyDescent="0.2">
      <c r="A8" s="188" t="s">
        <v>71</v>
      </c>
      <c r="B8" s="202"/>
      <c r="C8" s="203"/>
      <c r="D8" s="54"/>
    </row>
    <row r="9" spans="1:8" x14ac:dyDescent="0.2">
      <c r="A9" s="204" t="s">
        <v>8</v>
      </c>
      <c r="B9" s="64" t="s">
        <v>1</v>
      </c>
      <c r="C9" s="119"/>
      <c r="D9" s="54"/>
    </row>
    <row r="10" spans="1:8" x14ac:dyDescent="0.2">
      <c r="A10" s="205"/>
      <c r="B10" s="65" t="s">
        <v>2</v>
      </c>
      <c r="C10" s="65">
        <v>100</v>
      </c>
      <c r="D10" s="54"/>
    </row>
    <row r="11" spans="1:8" x14ac:dyDescent="0.2">
      <c r="A11" s="205"/>
      <c r="B11" s="64" t="s">
        <v>3</v>
      </c>
      <c r="C11" s="66">
        <f>C9*C10</f>
        <v>0</v>
      </c>
      <c r="D11" s="62">
        <f>C11</f>
        <v>0</v>
      </c>
    </row>
    <row r="12" spans="1:8" ht="15" x14ac:dyDescent="0.2">
      <c r="A12" s="53"/>
      <c r="B12" s="15"/>
      <c r="C12" s="19"/>
      <c r="D12" s="52"/>
    </row>
    <row r="13" spans="1:8" s="12" customFormat="1" ht="11.25" x14ac:dyDescent="0.15">
      <c r="A13" s="212" t="s">
        <v>80</v>
      </c>
      <c r="B13" s="213"/>
      <c r="C13" s="213"/>
      <c r="D13" s="15"/>
    </row>
    <row r="14" spans="1:8" s="12" customFormat="1" ht="11.25" x14ac:dyDescent="0.15">
      <c r="A14" s="199" t="s">
        <v>8</v>
      </c>
      <c r="B14" s="16" t="s">
        <v>1</v>
      </c>
      <c r="C14" s="120"/>
      <c r="D14" s="19"/>
    </row>
    <row r="15" spans="1:8" s="12" customFormat="1" ht="11.25" x14ac:dyDescent="0.15">
      <c r="A15" s="200"/>
      <c r="B15" s="17" t="s">
        <v>2</v>
      </c>
      <c r="C15" s="17">
        <v>450</v>
      </c>
      <c r="D15" s="14"/>
    </row>
    <row r="16" spans="1:8" s="12" customFormat="1" ht="11.25" x14ac:dyDescent="0.15">
      <c r="A16" s="201"/>
      <c r="B16" s="16" t="s">
        <v>3</v>
      </c>
      <c r="C16" s="18">
        <f>(C14*C15)</f>
        <v>0</v>
      </c>
      <c r="D16" s="25">
        <f>SUM(B16:C16)</f>
        <v>0</v>
      </c>
    </row>
    <row r="17" spans="1:4" s="12" customFormat="1" ht="11.25" x14ac:dyDescent="0.15">
      <c r="A17" s="14"/>
      <c r="B17" s="14"/>
      <c r="C17" s="19"/>
      <c r="D17" s="19"/>
    </row>
    <row r="18" spans="1:4" s="12" customFormat="1" ht="11.25" x14ac:dyDescent="0.15"/>
    <row r="19" spans="1:4" s="12" customFormat="1" ht="15" x14ac:dyDescent="0.25">
      <c r="A19" s="171" t="s">
        <v>81</v>
      </c>
      <c r="B19" s="149"/>
      <c r="C19" s="150"/>
    </row>
    <row r="20" spans="1:4" s="12" customFormat="1" ht="11.25" x14ac:dyDescent="0.15">
      <c r="A20" s="199" t="s">
        <v>9</v>
      </c>
      <c r="B20" s="16" t="s">
        <v>1</v>
      </c>
      <c r="C20" s="120"/>
    </row>
    <row r="21" spans="1:4" s="12" customFormat="1" ht="11.25" x14ac:dyDescent="0.15">
      <c r="A21" s="200"/>
      <c r="B21" s="17" t="s">
        <v>2</v>
      </c>
      <c r="C21" s="17">
        <v>50</v>
      </c>
    </row>
    <row r="22" spans="1:4" s="12" customFormat="1" ht="11.25" x14ac:dyDescent="0.15">
      <c r="A22" s="201"/>
      <c r="B22" s="16" t="s">
        <v>3</v>
      </c>
      <c r="C22" s="18"/>
      <c r="D22" s="25">
        <f>(C20*C21)</f>
        <v>0</v>
      </c>
    </row>
    <row r="23" spans="1:4" s="12" customFormat="1" ht="11.25" x14ac:dyDescent="0.15">
      <c r="A23" s="199" t="s">
        <v>10</v>
      </c>
      <c r="B23" s="16" t="s">
        <v>1</v>
      </c>
      <c r="C23" s="120"/>
    </row>
    <row r="24" spans="1:4" s="12" customFormat="1" ht="11.25" x14ac:dyDescent="0.15">
      <c r="A24" s="200"/>
      <c r="B24" s="17" t="s">
        <v>2</v>
      </c>
      <c r="C24" s="20">
        <v>50</v>
      </c>
    </row>
    <row r="25" spans="1:4" s="12" customFormat="1" ht="11.25" x14ac:dyDescent="0.15">
      <c r="A25" s="201"/>
      <c r="B25" s="16" t="s">
        <v>3</v>
      </c>
      <c r="C25" s="18">
        <f>(C23*C24)</f>
        <v>0</v>
      </c>
      <c r="D25" s="25">
        <f>(C23*C24)</f>
        <v>0</v>
      </c>
    </row>
    <row r="26" spans="1:4" s="12" customFormat="1" ht="11.25" x14ac:dyDescent="0.15">
      <c r="A26" s="199" t="s">
        <v>18</v>
      </c>
      <c r="B26" s="16" t="s">
        <v>1</v>
      </c>
      <c r="C26" s="120"/>
      <c r="D26" s="19"/>
    </row>
    <row r="27" spans="1:4" s="12" customFormat="1" ht="11.25" x14ac:dyDescent="0.15">
      <c r="A27" s="200"/>
      <c r="B27" s="17" t="s">
        <v>2</v>
      </c>
      <c r="C27" s="20">
        <v>25</v>
      </c>
      <c r="D27" s="19"/>
    </row>
    <row r="28" spans="1:4" s="12" customFormat="1" ht="11.25" x14ac:dyDescent="0.15">
      <c r="A28" s="201"/>
      <c r="B28" s="16" t="s">
        <v>3</v>
      </c>
      <c r="C28" s="18">
        <f>(C26*C27)</f>
        <v>0</v>
      </c>
      <c r="D28" s="25">
        <f>(C26*C27)</f>
        <v>0</v>
      </c>
    </row>
    <row r="29" spans="1:4" s="12" customFormat="1" ht="11.25" x14ac:dyDescent="0.15">
      <c r="A29" s="199" t="s">
        <v>19</v>
      </c>
      <c r="B29" s="16" t="s">
        <v>1</v>
      </c>
      <c r="C29" s="120"/>
      <c r="D29" s="19"/>
    </row>
    <row r="30" spans="1:4" s="12" customFormat="1" ht="11.25" x14ac:dyDescent="0.15">
      <c r="A30" s="200"/>
      <c r="B30" s="17" t="s">
        <v>2</v>
      </c>
      <c r="C30" s="20">
        <v>25</v>
      </c>
      <c r="D30" s="19"/>
    </row>
    <row r="31" spans="1:4" s="12" customFormat="1" ht="11.25" x14ac:dyDescent="0.15">
      <c r="A31" s="201"/>
      <c r="B31" s="16" t="s">
        <v>3</v>
      </c>
      <c r="C31" s="87">
        <f>(C29*C30)</f>
        <v>0</v>
      </c>
      <c r="D31" s="25">
        <f>(C29*C30)</f>
        <v>0</v>
      </c>
    </row>
    <row r="32" spans="1:4" s="12" customFormat="1" ht="11.25" x14ac:dyDescent="0.15">
      <c r="A32" s="209" t="s">
        <v>45</v>
      </c>
      <c r="B32" s="83" t="s">
        <v>1</v>
      </c>
      <c r="C32" s="120"/>
      <c r="D32" s="74"/>
    </row>
    <row r="33" spans="1:4" s="12" customFormat="1" ht="11.25" x14ac:dyDescent="0.15">
      <c r="A33" s="210"/>
      <c r="B33" s="84" t="s">
        <v>2</v>
      </c>
      <c r="C33" s="77">
        <v>50</v>
      </c>
      <c r="D33" s="74"/>
    </row>
    <row r="34" spans="1:4" s="12" customFormat="1" ht="11.25" x14ac:dyDescent="0.15">
      <c r="A34" s="211"/>
      <c r="B34" s="72" t="s">
        <v>3</v>
      </c>
      <c r="C34" s="85">
        <f>(C32*C33)</f>
        <v>0</v>
      </c>
      <c r="D34" s="25">
        <f>(C32*C33)</f>
        <v>0</v>
      </c>
    </row>
    <row r="35" spans="1:4" s="12" customFormat="1" ht="11.25" x14ac:dyDescent="0.15">
      <c r="A35" s="220" t="s">
        <v>20</v>
      </c>
      <c r="B35" s="16" t="s">
        <v>1</v>
      </c>
      <c r="C35" s="120"/>
      <c r="D35" s="19"/>
    </row>
    <row r="36" spans="1:4" s="12" customFormat="1" ht="11.25" x14ac:dyDescent="0.15">
      <c r="A36" s="218"/>
      <c r="B36" s="17" t="s">
        <v>2</v>
      </c>
      <c r="C36" s="20">
        <v>200</v>
      </c>
      <c r="D36" s="19"/>
    </row>
    <row r="37" spans="1:4" s="12" customFormat="1" ht="11.25" x14ac:dyDescent="0.15">
      <c r="A37" s="219"/>
      <c r="B37" s="16" t="s">
        <v>3</v>
      </c>
      <c r="C37" s="18">
        <f>(C35*C36)</f>
        <v>0</v>
      </c>
      <c r="D37" s="25">
        <f>(C35*C36)</f>
        <v>0</v>
      </c>
    </row>
    <row r="38" spans="1:4" s="12" customFormat="1" ht="11.25" x14ac:dyDescent="0.15">
      <c r="A38" s="220" t="s">
        <v>21</v>
      </c>
      <c r="B38" s="16" t="s">
        <v>1</v>
      </c>
      <c r="C38" s="118"/>
      <c r="D38" s="19"/>
    </row>
    <row r="39" spans="1:4" s="12" customFormat="1" ht="11.25" x14ac:dyDescent="0.15">
      <c r="A39" s="218"/>
      <c r="B39" s="17" t="s">
        <v>2</v>
      </c>
      <c r="C39" s="20">
        <v>25</v>
      </c>
      <c r="D39" s="19"/>
    </row>
    <row r="40" spans="1:4" s="12" customFormat="1" ht="11.25" x14ac:dyDescent="0.15">
      <c r="A40" s="219"/>
      <c r="B40" s="16" t="s">
        <v>3</v>
      </c>
      <c r="C40" s="18">
        <f>(C38*C39)</f>
        <v>0</v>
      </c>
      <c r="D40" s="25">
        <f>(C38*C39)</f>
        <v>0</v>
      </c>
    </row>
    <row r="41" spans="1:4" s="12" customFormat="1" ht="11.25" x14ac:dyDescent="0.15">
      <c r="A41" s="220" t="s">
        <v>22</v>
      </c>
      <c r="B41" s="16" t="s">
        <v>1</v>
      </c>
      <c r="C41" s="120"/>
      <c r="D41" s="19"/>
    </row>
    <row r="42" spans="1:4" s="12" customFormat="1" ht="11.25" x14ac:dyDescent="0.15">
      <c r="A42" s="218"/>
      <c r="B42" s="17" t="s">
        <v>2</v>
      </c>
      <c r="C42" s="20">
        <v>25</v>
      </c>
      <c r="D42" s="19"/>
    </row>
    <row r="43" spans="1:4" s="12" customFormat="1" ht="11.25" x14ac:dyDescent="0.15">
      <c r="A43" s="219"/>
      <c r="B43" s="16" t="s">
        <v>3</v>
      </c>
      <c r="C43" s="18">
        <f>(C41*C42)</f>
        <v>0</v>
      </c>
      <c r="D43" s="25">
        <f>(C41*C42)</f>
        <v>0</v>
      </c>
    </row>
    <row r="44" spans="1:4" s="12" customFormat="1" ht="11.25" x14ac:dyDescent="0.15">
      <c r="A44" s="220" t="s">
        <v>23</v>
      </c>
      <c r="B44" s="16" t="s">
        <v>1</v>
      </c>
      <c r="C44" s="120"/>
      <c r="D44" s="19"/>
    </row>
    <row r="45" spans="1:4" s="12" customFormat="1" ht="11.25" x14ac:dyDescent="0.15">
      <c r="A45" s="218"/>
      <c r="B45" s="17" t="s">
        <v>2</v>
      </c>
      <c r="C45" s="20">
        <v>25</v>
      </c>
      <c r="D45" s="19"/>
    </row>
    <row r="46" spans="1:4" s="12" customFormat="1" ht="11.25" x14ac:dyDescent="0.15">
      <c r="A46" s="219"/>
      <c r="B46" s="16" t="s">
        <v>3</v>
      </c>
      <c r="C46" s="18">
        <f>(C44*C45)</f>
        <v>0</v>
      </c>
      <c r="D46" s="25">
        <f>(C44*C45)</f>
        <v>0</v>
      </c>
    </row>
    <row r="47" spans="1:4" s="75" customFormat="1" ht="11.25" x14ac:dyDescent="0.15">
      <c r="A47" s="209" t="s">
        <v>42</v>
      </c>
      <c r="B47" s="72" t="s">
        <v>1</v>
      </c>
      <c r="C47" s="120"/>
      <c r="D47" s="74"/>
    </row>
    <row r="48" spans="1:4" s="75" customFormat="1" ht="11.25" x14ac:dyDescent="0.15">
      <c r="A48" s="210"/>
      <c r="B48" s="76" t="s">
        <v>2</v>
      </c>
      <c r="C48" s="77">
        <v>25</v>
      </c>
      <c r="D48" s="74"/>
    </row>
    <row r="49" spans="1:4" s="75" customFormat="1" ht="11.25" x14ac:dyDescent="0.15">
      <c r="A49" s="211"/>
      <c r="B49" s="72" t="s">
        <v>3</v>
      </c>
      <c r="C49" s="73">
        <f>(C47*C48)</f>
        <v>0</v>
      </c>
      <c r="D49" s="25">
        <f>(C47*C48)</f>
        <v>0</v>
      </c>
    </row>
    <row r="50" spans="1:4" s="12" customFormat="1" ht="11.25" x14ac:dyDescent="0.15">
      <c r="A50" s="78" t="s">
        <v>44</v>
      </c>
      <c r="B50" s="16" t="s">
        <v>1</v>
      </c>
      <c r="C50" s="120"/>
      <c r="D50" s="19"/>
    </row>
    <row r="51" spans="1:4" s="12" customFormat="1" ht="11.25" x14ac:dyDescent="0.15">
      <c r="B51" s="17" t="s">
        <v>2</v>
      </c>
      <c r="C51" s="20">
        <v>25</v>
      </c>
      <c r="D51" s="19"/>
    </row>
    <row r="52" spans="1:4" s="12" customFormat="1" ht="11.25" x14ac:dyDescent="0.15">
      <c r="B52" s="16" t="s">
        <v>3</v>
      </c>
      <c r="C52" s="18">
        <f>(C50*C51)</f>
        <v>0</v>
      </c>
      <c r="D52" s="25">
        <f>(C50*C51)</f>
        <v>0</v>
      </c>
    </row>
    <row r="53" spans="1:4" s="12" customFormat="1" ht="11.25" x14ac:dyDescent="0.15">
      <c r="A53" s="217" t="s">
        <v>43</v>
      </c>
      <c r="B53" s="16" t="s">
        <v>1</v>
      </c>
      <c r="C53" s="120"/>
      <c r="D53" s="19"/>
    </row>
    <row r="54" spans="1:4" s="12" customFormat="1" ht="11.45" customHeight="1" x14ac:dyDescent="0.15">
      <c r="A54" s="218"/>
      <c r="B54" s="17" t="s">
        <v>2</v>
      </c>
      <c r="C54" s="20">
        <v>25</v>
      </c>
      <c r="D54" s="19"/>
    </row>
    <row r="55" spans="1:4" s="12" customFormat="1" ht="11.45" customHeight="1" x14ac:dyDescent="0.15">
      <c r="A55" s="219"/>
      <c r="B55" s="16" t="s">
        <v>3</v>
      </c>
      <c r="C55" s="18">
        <f>(C53*C54)</f>
        <v>0</v>
      </c>
      <c r="D55" s="25">
        <f>(C53*C54)</f>
        <v>0</v>
      </c>
    </row>
    <row r="56" spans="1:4" s="12" customFormat="1" ht="11.25" x14ac:dyDescent="0.15">
      <c r="A56" s="217" t="s">
        <v>46</v>
      </c>
      <c r="B56" s="16" t="s">
        <v>1</v>
      </c>
      <c r="C56" s="120"/>
      <c r="D56" s="19"/>
    </row>
    <row r="57" spans="1:4" s="12" customFormat="1" ht="11.25" x14ac:dyDescent="0.15">
      <c r="A57" s="218"/>
      <c r="B57" s="17" t="s">
        <v>2</v>
      </c>
      <c r="C57" s="20">
        <v>25</v>
      </c>
      <c r="D57" s="19"/>
    </row>
    <row r="58" spans="1:4" s="12" customFormat="1" ht="11.25" x14ac:dyDescent="0.15">
      <c r="A58" s="219"/>
      <c r="B58" s="16" t="s">
        <v>3</v>
      </c>
      <c r="C58" s="18">
        <f>(C56*C57)</f>
        <v>0</v>
      </c>
      <c r="D58" s="25">
        <f>(C56*C57)</f>
        <v>0</v>
      </c>
    </row>
    <row r="59" spans="1:4" s="12" customFormat="1" ht="11.25" x14ac:dyDescent="0.15">
      <c r="A59" s="14"/>
      <c r="B59" s="14"/>
      <c r="C59" s="19"/>
      <c r="D59" s="19"/>
    </row>
    <row r="60" spans="1:4" s="12" customFormat="1" ht="11.25" x14ac:dyDescent="0.15">
      <c r="A60" s="24" t="s">
        <v>12</v>
      </c>
      <c r="B60" s="134">
        <f>SUM(D11+D16+D22+D25+D28+D31+D34+D37+D40+D43+D46+D49+D52+D55+D58)</f>
        <v>0</v>
      </c>
      <c r="C60" s="19"/>
      <c r="D60" s="19"/>
    </row>
    <row r="61" spans="1:4" s="12" customFormat="1" ht="11.25" x14ac:dyDescent="0.15">
      <c r="A61" s="14"/>
      <c r="B61" s="14"/>
      <c r="C61" s="19"/>
      <c r="D61" s="19"/>
    </row>
    <row r="62" spans="1:4" s="27" customFormat="1" ht="11.25" x14ac:dyDescent="0.15">
      <c r="A62" s="38" t="s">
        <v>14</v>
      </c>
    </row>
    <row r="63" spans="1:4" s="12" customFormat="1" ht="11.25" x14ac:dyDescent="0.15"/>
    <row r="64" spans="1:4" s="12" customFormat="1" ht="11.25" x14ac:dyDescent="0.15"/>
    <row r="65" s="12" customFormat="1" ht="11.25" x14ac:dyDescent="0.15"/>
    <row r="66" s="12" customFormat="1" ht="54.75" customHeight="1" x14ac:dyDescent="0.15"/>
    <row r="67" s="12" customFormat="1" ht="11.25" x14ac:dyDescent="0.15"/>
  </sheetData>
  <sheetProtection algorithmName="SHA-512" hashValue="X3uFMw568f8p8uAqrcxDS2rMLwFI60imaeEoDW0mQ9uHAFwR5D1KgFmoOqFa/oSRncxgdV8NEJ9HVRMGc0qlSQ==" saltValue="hw/LxuJeZR1Y4lXQbRD1OQ==" spinCount="100000" sheet="1" objects="1" scenarios="1" selectLockedCells="1"/>
  <mergeCells count="19">
    <mergeCell ref="A53:A55"/>
    <mergeCell ref="A56:A58"/>
    <mergeCell ref="A23:A25"/>
    <mergeCell ref="A19:C19"/>
    <mergeCell ref="A20:A22"/>
    <mergeCell ref="A44:A46"/>
    <mergeCell ref="A26:A28"/>
    <mergeCell ref="A29:A31"/>
    <mergeCell ref="A32:A34"/>
    <mergeCell ref="A35:A37"/>
    <mergeCell ref="A38:A40"/>
    <mergeCell ref="A41:A43"/>
    <mergeCell ref="A14:A16"/>
    <mergeCell ref="A8:C8"/>
    <mergeCell ref="A9:A11"/>
    <mergeCell ref="A4:D4"/>
    <mergeCell ref="A47:A49"/>
    <mergeCell ref="A13:C13"/>
    <mergeCell ref="A6:D6"/>
  </mergeCells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C10" sqref="C10"/>
    </sheetView>
  </sheetViews>
  <sheetFormatPr defaultColWidth="9.140625" defaultRowHeight="11.25" x14ac:dyDescent="0.15"/>
  <cols>
    <col min="1" max="1" width="47.7109375" style="27" customWidth="1"/>
    <col min="2" max="2" width="18.140625" style="27" customWidth="1"/>
    <col min="3" max="6" width="19.42578125" style="27" customWidth="1"/>
    <col min="7" max="7" width="18.28515625" style="27" customWidth="1"/>
    <col min="8" max="16384" width="9.140625" style="27"/>
  </cols>
  <sheetData>
    <row r="1" spans="1:9" ht="18" x14ac:dyDescent="0.25">
      <c r="A1" s="99" t="s">
        <v>106</v>
      </c>
      <c r="B1" s="12"/>
      <c r="C1" s="12"/>
      <c r="D1" s="12"/>
      <c r="E1" s="12"/>
      <c r="F1" s="12"/>
      <c r="G1" s="12"/>
      <c r="H1" s="12"/>
      <c r="I1" s="12"/>
    </row>
    <row r="2" spans="1:9" s="101" customFormat="1" ht="14.25" x14ac:dyDescent="0.2">
      <c r="A2" s="50" t="s">
        <v>87</v>
      </c>
      <c r="B2" s="100"/>
      <c r="C2" s="100"/>
      <c r="D2" s="100"/>
      <c r="E2" s="100"/>
      <c r="F2" s="100"/>
      <c r="G2" s="100"/>
      <c r="H2" s="100"/>
      <c r="I2" s="100"/>
    </row>
    <row r="3" spans="1:9" s="101" customFormat="1" ht="14.25" x14ac:dyDescent="0.2">
      <c r="A3" s="50"/>
      <c r="B3" s="100"/>
      <c r="C3" s="100"/>
      <c r="D3" s="100"/>
      <c r="E3" s="100"/>
      <c r="F3" s="100"/>
      <c r="G3" s="100"/>
      <c r="H3" s="100"/>
      <c r="I3" s="100"/>
    </row>
    <row r="4" spans="1:9" ht="25.5" customHeight="1" x14ac:dyDescent="0.25">
      <c r="A4" s="221" t="s">
        <v>85</v>
      </c>
      <c r="B4" s="222"/>
      <c r="C4" s="222"/>
      <c r="D4" s="222"/>
      <c r="E4" s="222"/>
      <c r="F4" s="222"/>
      <c r="G4" s="222"/>
      <c r="H4" s="222"/>
      <c r="I4" s="223"/>
    </row>
    <row r="5" spans="1:9" ht="15" x14ac:dyDescent="0.25">
      <c r="A5" s="10"/>
      <c r="B5" s="23"/>
      <c r="C5" s="23"/>
      <c r="D5" s="23"/>
      <c r="E5" s="23"/>
      <c r="F5" s="23"/>
      <c r="G5" s="23"/>
      <c r="H5" s="23"/>
      <c r="I5" s="23"/>
    </row>
    <row r="6" spans="1:9" ht="36" customHeight="1" x14ac:dyDescent="0.25">
      <c r="A6" s="214" t="s">
        <v>55</v>
      </c>
      <c r="B6" s="224"/>
      <c r="C6" s="225"/>
      <c r="D6" s="225"/>
      <c r="E6" s="225"/>
      <c r="F6" s="216"/>
      <c r="G6" s="13"/>
      <c r="H6" s="13"/>
      <c r="I6" s="13"/>
    </row>
    <row r="7" spans="1:9" ht="15" x14ac:dyDescent="0.25">
      <c r="A7" s="9"/>
      <c r="B7" s="39"/>
      <c r="C7" s="13"/>
      <c r="D7" s="13"/>
      <c r="E7" s="13"/>
      <c r="F7" s="13"/>
      <c r="G7" s="13"/>
      <c r="H7" s="13"/>
      <c r="I7" s="13"/>
    </row>
    <row r="8" spans="1:9" x14ac:dyDescent="0.15">
      <c r="A8" s="33"/>
      <c r="B8" s="29"/>
      <c r="C8" s="32"/>
      <c r="D8" s="32"/>
      <c r="E8" s="32"/>
      <c r="F8" s="32"/>
      <c r="G8" s="82"/>
    </row>
    <row r="9" spans="1:9" x14ac:dyDescent="0.15">
      <c r="A9" s="36" t="s">
        <v>49</v>
      </c>
      <c r="B9" s="43"/>
      <c r="C9" s="35" t="s">
        <v>47</v>
      </c>
      <c r="D9" s="35" t="s">
        <v>29</v>
      </c>
      <c r="E9" s="35" t="s">
        <v>63</v>
      </c>
      <c r="F9" s="35" t="s">
        <v>62</v>
      </c>
    </row>
    <row r="10" spans="1:9" x14ac:dyDescent="0.15">
      <c r="A10" s="40"/>
      <c r="B10" s="28" t="s">
        <v>1</v>
      </c>
      <c r="C10" s="121"/>
      <c r="D10" s="121"/>
      <c r="E10" s="121"/>
      <c r="F10" s="121"/>
    </row>
    <row r="11" spans="1:9" x14ac:dyDescent="0.15">
      <c r="A11" s="41"/>
      <c r="B11" s="30" t="s">
        <v>2</v>
      </c>
      <c r="C11" s="30">
        <v>5</v>
      </c>
      <c r="D11" s="30">
        <v>5</v>
      </c>
      <c r="E11" s="30">
        <v>5</v>
      </c>
      <c r="F11" s="30">
        <v>5</v>
      </c>
    </row>
    <row r="12" spans="1:9" x14ac:dyDescent="0.15">
      <c r="A12" s="42"/>
      <c r="B12" s="28" t="s">
        <v>3</v>
      </c>
      <c r="C12" s="31">
        <f>(C10*C11)</f>
        <v>0</v>
      </c>
      <c r="D12" s="31">
        <f t="shared" ref="D12:F12" si="0">(D10*D11)</f>
        <v>0</v>
      </c>
      <c r="E12" s="31">
        <f t="shared" si="0"/>
        <v>0</v>
      </c>
      <c r="F12" s="31">
        <f t="shared" si="0"/>
        <v>0</v>
      </c>
      <c r="G12" s="37">
        <f>SUM(C12:F12)</f>
        <v>0</v>
      </c>
    </row>
    <row r="13" spans="1:9" x14ac:dyDescent="0.15">
      <c r="A13" s="36" t="s">
        <v>50</v>
      </c>
      <c r="B13" s="43"/>
      <c r="C13" s="35" t="s">
        <v>47</v>
      </c>
      <c r="D13" s="35" t="s">
        <v>29</v>
      </c>
      <c r="E13" s="35" t="s">
        <v>63</v>
      </c>
      <c r="F13" s="35" t="s">
        <v>62</v>
      </c>
    </row>
    <row r="14" spans="1:9" x14ac:dyDescent="0.15">
      <c r="A14" s="40"/>
      <c r="B14" s="28" t="s">
        <v>1</v>
      </c>
      <c r="C14" s="121"/>
      <c r="D14" s="121"/>
      <c r="E14" s="121"/>
      <c r="F14" s="121"/>
    </row>
    <row r="15" spans="1:9" x14ac:dyDescent="0.15">
      <c r="A15" s="41"/>
      <c r="B15" s="30" t="s">
        <v>2</v>
      </c>
      <c r="C15" s="30">
        <v>5</v>
      </c>
      <c r="D15" s="30">
        <v>5</v>
      </c>
      <c r="E15" s="30">
        <v>5</v>
      </c>
      <c r="F15" s="30">
        <v>5</v>
      </c>
    </row>
    <row r="16" spans="1:9" x14ac:dyDescent="0.15">
      <c r="A16" s="42"/>
      <c r="B16" s="28" t="s">
        <v>3</v>
      </c>
      <c r="C16" s="31">
        <f>(C14*C15)</f>
        <v>0</v>
      </c>
      <c r="D16" s="31">
        <f t="shared" ref="D16:F16" si="1">(D14*D15)</f>
        <v>0</v>
      </c>
      <c r="E16" s="31">
        <f t="shared" si="1"/>
        <v>0</v>
      </c>
      <c r="F16" s="31">
        <f t="shared" si="1"/>
        <v>0</v>
      </c>
      <c r="G16" s="37">
        <f>SUM(C16:F16)</f>
        <v>0</v>
      </c>
    </row>
    <row r="17" spans="1:7" x14ac:dyDescent="0.15">
      <c r="A17" s="36" t="s">
        <v>51</v>
      </c>
      <c r="B17" s="43"/>
      <c r="C17" s="35" t="s">
        <v>47</v>
      </c>
      <c r="D17" s="35" t="s">
        <v>29</v>
      </c>
      <c r="E17" s="35" t="s">
        <v>63</v>
      </c>
      <c r="F17" s="35" t="s">
        <v>62</v>
      </c>
    </row>
    <row r="18" spans="1:7" x14ac:dyDescent="0.15">
      <c r="A18" s="40"/>
      <c r="B18" s="28" t="s">
        <v>1</v>
      </c>
      <c r="C18" s="121"/>
      <c r="D18" s="121"/>
      <c r="E18" s="121"/>
      <c r="F18" s="121"/>
    </row>
    <row r="19" spans="1:7" x14ac:dyDescent="0.15">
      <c r="A19" s="41"/>
      <c r="B19" s="30" t="s">
        <v>2</v>
      </c>
      <c r="C19" s="30">
        <v>5</v>
      </c>
      <c r="D19" s="30">
        <v>5</v>
      </c>
      <c r="E19" s="30">
        <v>5</v>
      </c>
      <c r="F19" s="30">
        <v>5</v>
      </c>
    </row>
    <row r="20" spans="1:7" x14ac:dyDescent="0.15">
      <c r="A20" s="42"/>
      <c r="B20" s="28" t="s">
        <v>3</v>
      </c>
      <c r="C20" s="31">
        <f>(C18*C19)</f>
        <v>0</v>
      </c>
      <c r="D20" s="31">
        <f t="shared" ref="D20:F20" si="2">(D18*D19)</f>
        <v>0</v>
      </c>
      <c r="E20" s="31">
        <f t="shared" si="2"/>
        <v>0</v>
      </c>
      <c r="F20" s="31">
        <f t="shared" si="2"/>
        <v>0</v>
      </c>
      <c r="G20" s="37">
        <f>SUM(C20:F20)</f>
        <v>0</v>
      </c>
    </row>
    <row r="21" spans="1:7" x14ac:dyDescent="0.15">
      <c r="A21" s="36" t="s">
        <v>56</v>
      </c>
      <c r="B21" s="43"/>
      <c r="C21" s="88" t="s">
        <v>48</v>
      </c>
      <c r="D21" s="35" t="s">
        <v>65</v>
      </c>
      <c r="E21" s="35" t="s">
        <v>31</v>
      </c>
      <c r="F21" s="35" t="s">
        <v>32</v>
      </c>
    </row>
    <row r="22" spans="1:7" x14ac:dyDescent="0.15">
      <c r="A22" s="40"/>
      <c r="B22" s="28" t="s">
        <v>1</v>
      </c>
      <c r="C22" s="121"/>
      <c r="D22" s="121"/>
      <c r="E22" s="121"/>
      <c r="F22" s="121"/>
    </row>
    <row r="23" spans="1:7" x14ac:dyDescent="0.15">
      <c r="A23" s="41"/>
      <c r="B23" s="30" t="s">
        <v>2</v>
      </c>
      <c r="C23" s="30">
        <v>5</v>
      </c>
      <c r="D23" s="30">
        <v>5</v>
      </c>
      <c r="E23" s="30">
        <v>5</v>
      </c>
      <c r="F23" s="30">
        <v>5</v>
      </c>
    </row>
    <row r="24" spans="1:7" x14ac:dyDescent="0.15">
      <c r="A24" s="42"/>
      <c r="B24" s="28" t="s">
        <v>3</v>
      </c>
      <c r="C24" s="31">
        <f>(C22*C23)</f>
        <v>0</v>
      </c>
      <c r="D24" s="31">
        <f t="shared" ref="D24:F24" si="3">(D22*D23)</f>
        <v>0</v>
      </c>
      <c r="E24" s="31">
        <f t="shared" si="3"/>
        <v>0</v>
      </c>
      <c r="F24" s="31">
        <f t="shared" si="3"/>
        <v>0</v>
      </c>
      <c r="G24" s="37">
        <f>SUM(C24:F24)</f>
        <v>0</v>
      </c>
    </row>
    <row r="25" spans="1:7" x14ac:dyDescent="0.15">
      <c r="A25" s="36" t="s">
        <v>57</v>
      </c>
      <c r="B25" s="43"/>
      <c r="C25" s="35" t="s">
        <v>48</v>
      </c>
      <c r="D25" s="35" t="s">
        <v>65</v>
      </c>
      <c r="E25" s="35" t="s">
        <v>64</v>
      </c>
      <c r="F25" s="35" t="s">
        <v>32</v>
      </c>
    </row>
    <row r="26" spans="1:7" x14ac:dyDescent="0.15">
      <c r="A26" s="40"/>
      <c r="B26" s="28" t="s">
        <v>1</v>
      </c>
      <c r="C26" s="121"/>
      <c r="D26" s="121"/>
      <c r="E26" s="121"/>
      <c r="F26" s="121"/>
    </row>
    <row r="27" spans="1:7" x14ac:dyDescent="0.15">
      <c r="A27" s="41"/>
      <c r="B27" s="30" t="s">
        <v>2</v>
      </c>
      <c r="C27" s="30">
        <v>5</v>
      </c>
      <c r="D27" s="30">
        <v>5</v>
      </c>
      <c r="E27" s="30">
        <v>5</v>
      </c>
      <c r="F27" s="30">
        <v>5</v>
      </c>
    </row>
    <row r="28" spans="1:7" x14ac:dyDescent="0.15">
      <c r="A28" s="41"/>
      <c r="B28" s="28" t="s">
        <v>3</v>
      </c>
      <c r="C28" s="31">
        <f>(C26*C27)</f>
        <v>0</v>
      </c>
      <c r="D28" s="31">
        <f t="shared" ref="D28:F28" si="4">(D26*D27)</f>
        <v>0</v>
      </c>
      <c r="E28" s="31">
        <f t="shared" si="4"/>
        <v>0</v>
      </c>
      <c r="F28" s="31">
        <f t="shared" si="4"/>
        <v>0</v>
      </c>
      <c r="G28" s="37">
        <f>SUM(C28:F28)</f>
        <v>0</v>
      </c>
    </row>
    <row r="29" spans="1:7" s="79" customFormat="1" x14ac:dyDescent="0.15">
      <c r="B29" s="80"/>
      <c r="C29" s="81"/>
      <c r="D29" s="81"/>
      <c r="E29" s="81"/>
      <c r="F29" s="81"/>
      <c r="G29" s="82"/>
    </row>
    <row r="30" spans="1:7" x14ac:dyDescent="0.15">
      <c r="A30" s="33"/>
      <c r="B30" s="29"/>
      <c r="C30" s="32"/>
      <c r="D30" s="32"/>
      <c r="E30" s="32"/>
      <c r="F30" s="32"/>
      <c r="G30" s="44"/>
    </row>
    <row r="31" spans="1:7" x14ac:dyDescent="0.15">
      <c r="A31" s="35" t="s">
        <v>13</v>
      </c>
      <c r="B31" s="34">
        <f>G12+G16+G20+G24+G28</f>
        <v>0</v>
      </c>
      <c r="C31" s="32"/>
      <c r="D31" s="32"/>
      <c r="E31" s="32"/>
      <c r="F31" s="32"/>
      <c r="G31" s="33"/>
    </row>
    <row r="33" spans="1:1" x14ac:dyDescent="0.15">
      <c r="A33" s="38" t="s">
        <v>14</v>
      </c>
    </row>
  </sheetData>
  <sheetProtection algorithmName="SHA-512" hashValue="1IBziLHJ0BogI25amSTMOtWLEO6Y1DPO/Ve/vLx+O0yDhZ0FuWmMOmGOV1a0tqxbdXowSUdn0IyI0Bah5dYFTw==" saltValue="GIyPVApX4q22OdtcwowH5g==" spinCount="100000" sheet="1" objects="1" scenarios="1" selectLockedCells="1"/>
  <mergeCells count="2">
    <mergeCell ref="A4:I4"/>
    <mergeCell ref="A6:F6"/>
  </mergeCells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C35" sqref="C35"/>
    </sheetView>
  </sheetViews>
  <sheetFormatPr defaultColWidth="9.140625" defaultRowHeight="12" x14ac:dyDescent="0.2"/>
  <cols>
    <col min="1" max="1" width="37.7109375" style="46" customWidth="1"/>
    <col min="2" max="2" width="21.28515625" style="46" customWidth="1"/>
    <col min="3" max="3" width="19.42578125" style="46" customWidth="1"/>
    <col min="4" max="4" width="18.140625" style="46" customWidth="1"/>
    <col min="5" max="6" width="18.28515625" style="46" customWidth="1"/>
    <col min="7" max="16384" width="9.140625" style="46"/>
  </cols>
  <sheetData>
    <row r="1" spans="1:9" s="105" customFormat="1" ht="18" x14ac:dyDescent="0.25">
      <c r="A1" s="99" t="s">
        <v>106</v>
      </c>
      <c r="B1" s="104"/>
      <c r="C1" s="104"/>
      <c r="D1" s="104"/>
      <c r="E1" s="104"/>
      <c r="F1" s="104"/>
      <c r="G1" s="104"/>
    </row>
    <row r="2" spans="1:9" s="105" customFormat="1" ht="18" x14ac:dyDescent="0.25">
      <c r="A2" s="50" t="s">
        <v>76</v>
      </c>
      <c r="B2" s="104"/>
      <c r="C2" s="104"/>
      <c r="D2" s="104"/>
      <c r="E2" s="104"/>
      <c r="F2" s="104"/>
      <c r="G2" s="104"/>
    </row>
    <row r="3" spans="1:9" s="27" customFormat="1" ht="11.25" x14ac:dyDescent="0.15">
      <c r="A3" s="11"/>
      <c r="B3" s="12"/>
      <c r="C3" s="12"/>
      <c r="D3" s="12"/>
      <c r="E3" s="12"/>
      <c r="F3" s="12"/>
      <c r="G3" s="12"/>
    </row>
    <row r="4" spans="1:9" s="27" customFormat="1" ht="25.5" customHeight="1" x14ac:dyDescent="0.25">
      <c r="A4" s="142" t="s">
        <v>86</v>
      </c>
      <c r="B4" s="226"/>
      <c r="C4" s="226"/>
      <c r="D4" s="226"/>
      <c r="E4" s="226"/>
      <c r="F4" s="226"/>
      <c r="G4" s="226"/>
      <c r="H4" s="226"/>
      <c r="I4" s="226"/>
    </row>
    <row r="5" spans="1:9" s="27" customFormat="1" x14ac:dyDescent="0.2">
      <c r="A5" s="22"/>
      <c r="B5" s="68"/>
      <c r="C5" s="68"/>
      <c r="D5" s="68"/>
      <c r="E5" s="68"/>
      <c r="F5" s="68"/>
      <c r="G5" s="68"/>
    </row>
    <row r="6" spans="1:9" s="27" customFormat="1" ht="28.5" customHeight="1" x14ac:dyDescent="0.25">
      <c r="A6" s="214" t="s">
        <v>55</v>
      </c>
      <c r="B6" s="215"/>
      <c r="C6" s="215"/>
      <c r="D6" s="216"/>
      <c r="E6" s="13"/>
      <c r="F6" s="13"/>
      <c r="G6" s="13"/>
    </row>
    <row r="8" spans="1:9" ht="15" x14ac:dyDescent="0.2">
      <c r="A8" s="53"/>
      <c r="B8" s="15"/>
      <c r="C8" s="19"/>
      <c r="D8" s="52"/>
      <c r="E8" s="52"/>
    </row>
    <row r="9" spans="1:9" s="12" customFormat="1" ht="11.25" x14ac:dyDescent="0.15">
      <c r="A9" s="231" t="s">
        <v>58</v>
      </c>
      <c r="B9" s="232"/>
      <c r="C9" s="232"/>
      <c r="D9" s="15"/>
      <c r="E9" s="15"/>
    </row>
    <row r="10" spans="1:9" s="12" customFormat="1" ht="11.25" x14ac:dyDescent="0.15">
      <c r="A10" s="228"/>
      <c r="B10" s="72" t="s">
        <v>1</v>
      </c>
      <c r="C10" s="120"/>
      <c r="D10" s="19"/>
      <c r="E10" s="19"/>
    </row>
    <row r="11" spans="1:9" s="12" customFormat="1" ht="11.25" x14ac:dyDescent="0.15">
      <c r="A11" s="229"/>
      <c r="B11" s="76" t="s">
        <v>2</v>
      </c>
      <c r="C11" s="76">
        <v>25</v>
      </c>
      <c r="D11" s="14"/>
      <c r="E11" s="14"/>
    </row>
    <row r="12" spans="1:9" s="12" customFormat="1" ht="11.25" x14ac:dyDescent="0.15">
      <c r="A12" s="230"/>
      <c r="B12" s="72" t="s">
        <v>3</v>
      </c>
      <c r="C12" s="73">
        <f>(C10*C11)</f>
        <v>0</v>
      </c>
      <c r="D12" s="25">
        <f>C12</f>
        <v>0</v>
      </c>
      <c r="E12" s="19"/>
      <c r="F12" s="19"/>
    </row>
    <row r="13" spans="1:9" s="12" customFormat="1" ht="11.25" x14ac:dyDescent="0.15">
      <c r="A13" s="231" t="s">
        <v>59</v>
      </c>
      <c r="B13" s="232"/>
      <c r="C13" s="232"/>
      <c r="D13" s="15"/>
      <c r="E13" s="15"/>
    </row>
    <row r="14" spans="1:9" s="12" customFormat="1" ht="11.25" x14ac:dyDescent="0.15">
      <c r="A14" s="228"/>
      <c r="B14" s="72" t="s">
        <v>1</v>
      </c>
      <c r="C14" s="120"/>
      <c r="D14" s="19"/>
      <c r="E14" s="19"/>
    </row>
    <row r="15" spans="1:9" s="12" customFormat="1" ht="11.25" x14ac:dyDescent="0.15">
      <c r="A15" s="229"/>
      <c r="B15" s="76" t="s">
        <v>2</v>
      </c>
      <c r="C15" s="76">
        <v>25</v>
      </c>
      <c r="D15" s="14"/>
      <c r="E15" s="14"/>
    </row>
    <row r="16" spans="1:9" s="12" customFormat="1" ht="11.25" x14ac:dyDescent="0.15">
      <c r="A16" s="230"/>
      <c r="B16" s="72" t="s">
        <v>3</v>
      </c>
      <c r="C16" s="73">
        <f>(C14*C15)</f>
        <v>0</v>
      </c>
      <c r="D16" s="25">
        <f>C16</f>
        <v>0</v>
      </c>
      <c r="E16" s="19"/>
      <c r="F16" s="19"/>
    </row>
    <row r="17" spans="1:6" s="12" customFormat="1" ht="11.25" x14ac:dyDescent="0.15">
      <c r="A17" s="231" t="s">
        <v>90</v>
      </c>
      <c r="B17" s="232"/>
      <c r="C17" s="232"/>
      <c r="D17" s="15"/>
      <c r="E17" s="15"/>
    </row>
    <row r="18" spans="1:6" s="12" customFormat="1" ht="11.25" x14ac:dyDescent="0.15">
      <c r="A18" s="228"/>
      <c r="B18" s="72" t="s">
        <v>1</v>
      </c>
      <c r="C18" s="120"/>
      <c r="D18" s="19"/>
      <c r="E18" s="19"/>
    </row>
    <row r="19" spans="1:6" s="12" customFormat="1" ht="11.25" x14ac:dyDescent="0.15">
      <c r="A19" s="229"/>
      <c r="B19" s="76" t="s">
        <v>2</v>
      </c>
      <c r="C19" s="76">
        <v>25</v>
      </c>
      <c r="D19" s="14"/>
      <c r="E19" s="14"/>
    </row>
    <row r="20" spans="1:6" s="12" customFormat="1" ht="11.25" x14ac:dyDescent="0.15">
      <c r="A20" s="230"/>
      <c r="B20" s="72" t="s">
        <v>3</v>
      </c>
      <c r="C20" s="73">
        <f>(C18*C19)</f>
        <v>0</v>
      </c>
      <c r="D20" s="25">
        <f>C20</f>
        <v>0</v>
      </c>
      <c r="E20" s="19"/>
      <c r="F20" s="19"/>
    </row>
    <row r="21" spans="1:6" s="12" customFormat="1" ht="11.25" x14ac:dyDescent="0.15">
      <c r="A21" s="231" t="s">
        <v>91</v>
      </c>
      <c r="B21" s="232"/>
      <c r="C21" s="232"/>
      <c r="D21" s="15"/>
      <c r="E21" s="15"/>
    </row>
    <row r="22" spans="1:6" s="12" customFormat="1" ht="11.25" x14ac:dyDescent="0.15">
      <c r="A22" s="228"/>
      <c r="B22" s="72" t="s">
        <v>1</v>
      </c>
      <c r="C22" s="120"/>
      <c r="D22" s="19"/>
      <c r="E22" s="19"/>
    </row>
    <row r="23" spans="1:6" s="12" customFormat="1" ht="11.25" x14ac:dyDescent="0.15">
      <c r="A23" s="229"/>
      <c r="B23" s="76" t="s">
        <v>2</v>
      </c>
      <c r="C23" s="76">
        <v>25</v>
      </c>
      <c r="D23" s="14"/>
      <c r="E23" s="14"/>
    </row>
    <row r="24" spans="1:6" s="12" customFormat="1" ht="11.25" x14ac:dyDescent="0.15">
      <c r="A24" s="230"/>
      <c r="B24" s="72" t="s">
        <v>3</v>
      </c>
      <c r="C24" s="73">
        <f>(C22*C23)</f>
        <v>0</v>
      </c>
      <c r="D24" s="25">
        <f>C24</f>
        <v>0</v>
      </c>
      <c r="E24" s="19"/>
      <c r="F24" s="19"/>
    </row>
    <row r="25" spans="1:6" s="12" customFormat="1" ht="11.25" x14ac:dyDescent="0.15">
      <c r="A25" s="231" t="s">
        <v>60</v>
      </c>
      <c r="B25" s="232"/>
      <c r="C25" s="232"/>
      <c r="D25" s="102"/>
      <c r="E25" s="19"/>
      <c r="F25" s="19"/>
    </row>
    <row r="26" spans="1:6" s="12" customFormat="1" ht="11.25" x14ac:dyDescent="0.15">
      <c r="A26" s="228"/>
      <c r="B26" s="72" t="s">
        <v>1</v>
      </c>
      <c r="C26" s="120"/>
      <c r="D26" s="19"/>
      <c r="E26" s="19"/>
    </row>
    <row r="27" spans="1:6" s="12" customFormat="1" ht="11.25" x14ac:dyDescent="0.15">
      <c r="A27" s="229"/>
      <c r="B27" s="76" t="s">
        <v>2</v>
      </c>
      <c r="C27" s="76">
        <v>25</v>
      </c>
    </row>
    <row r="28" spans="1:6" s="12" customFormat="1" ht="11.25" x14ac:dyDescent="0.15">
      <c r="A28" s="230"/>
      <c r="B28" s="72" t="s">
        <v>3</v>
      </c>
      <c r="C28" s="73">
        <f>(C26*C27)</f>
        <v>0</v>
      </c>
      <c r="D28" s="25">
        <f>C28</f>
        <v>0</v>
      </c>
    </row>
    <row r="29" spans="1:6" s="12" customFormat="1" ht="11.25" x14ac:dyDescent="0.15">
      <c r="A29" s="231" t="s">
        <v>61</v>
      </c>
      <c r="B29" s="232"/>
      <c r="C29" s="232"/>
      <c r="D29" s="102"/>
      <c r="E29" s="19"/>
      <c r="F29" s="19"/>
    </row>
    <row r="30" spans="1:6" s="12" customFormat="1" ht="11.25" x14ac:dyDescent="0.15">
      <c r="A30" s="228"/>
      <c r="B30" s="72" t="s">
        <v>1</v>
      </c>
      <c r="C30" s="120"/>
      <c r="D30" s="19"/>
      <c r="E30" s="19"/>
    </row>
    <row r="31" spans="1:6" s="12" customFormat="1" ht="11.25" x14ac:dyDescent="0.15">
      <c r="A31" s="229"/>
      <c r="B31" s="76" t="s">
        <v>2</v>
      </c>
      <c r="C31" s="76">
        <v>25</v>
      </c>
    </row>
    <row r="32" spans="1:6" s="12" customFormat="1" ht="11.25" x14ac:dyDescent="0.15">
      <c r="A32" s="230"/>
      <c r="B32" s="72" t="s">
        <v>3</v>
      </c>
      <c r="C32" s="73">
        <f>(C30*C31)</f>
        <v>0</v>
      </c>
      <c r="D32" s="25">
        <f>C32</f>
        <v>0</v>
      </c>
    </row>
    <row r="33" spans="1:6" s="12" customFormat="1" ht="15" x14ac:dyDescent="0.15">
      <c r="A33" s="86"/>
      <c r="B33" s="72"/>
      <c r="C33" s="73"/>
    </row>
    <row r="34" spans="1:6" s="12" customFormat="1" ht="15" x14ac:dyDescent="0.25">
      <c r="A34" s="171" t="s">
        <v>52</v>
      </c>
      <c r="B34" s="149"/>
      <c r="C34" s="150"/>
    </row>
    <row r="35" spans="1:6" s="12" customFormat="1" ht="11.25" x14ac:dyDescent="0.15">
      <c r="A35" s="227" t="s">
        <v>53</v>
      </c>
      <c r="B35" s="16" t="s">
        <v>1</v>
      </c>
      <c r="C35" s="120"/>
      <c r="D35" s="19"/>
    </row>
    <row r="36" spans="1:6" s="12" customFormat="1" ht="11.25" x14ac:dyDescent="0.15">
      <c r="A36" s="200"/>
      <c r="B36" s="17" t="s">
        <v>2</v>
      </c>
      <c r="C36" s="20">
        <v>50</v>
      </c>
    </row>
    <row r="37" spans="1:6" s="12" customFormat="1" ht="11.25" x14ac:dyDescent="0.15">
      <c r="A37" s="201"/>
      <c r="B37" s="16" t="s">
        <v>3</v>
      </c>
      <c r="C37" s="18">
        <f>(C35*C36)</f>
        <v>0</v>
      </c>
      <c r="D37" s="25">
        <f>C37</f>
        <v>0</v>
      </c>
    </row>
    <row r="38" spans="1:6" s="12" customFormat="1" ht="11.25" x14ac:dyDescent="0.15">
      <c r="A38" s="14"/>
      <c r="B38" s="14"/>
      <c r="C38" s="19"/>
      <c r="E38" s="19"/>
      <c r="F38" s="14"/>
    </row>
    <row r="39" spans="1:6" s="12" customFormat="1" ht="11.25" x14ac:dyDescent="0.15">
      <c r="A39" s="24" t="s">
        <v>12</v>
      </c>
      <c r="B39" s="21">
        <f>SUM(D12+D16+D20+D24+D28+D32+D37)</f>
        <v>0</v>
      </c>
      <c r="C39" s="19"/>
    </row>
    <row r="40" spans="1:6" s="12" customFormat="1" ht="11.25" x14ac:dyDescent="0.15">
      <c r="A40" s="14"/>
      <c r="B40" s="14"/>
      <c r="C40" s="19"/>
    </row>
    <row r="41" spans="1:6" s="12" customFormat="1" ht="54.75" customHeight="1" x14ac:dyDescent="0.15">
      <c r="A41" s="38" t="s">
        <v>14</v>
      </c>
      <c r="B41" s="27"/>
      <c r="C41" s="27"/>
    </row>
    <row r="42" spans="1:6" s="12" customFormat="1" ht="11.25" x14ac:dyDescent="0.15"/>
    <row r="43" spans="1:6" x14ac:dyDescent="0.2">
      <c r="A43" s="12"/>
      <c r="B43" s="12"/>
      <c r="C43" s="12"/>
    </row>
    <row r="44" spans="1:6" x14ac:dyDescent="0.2">
      <c r="A44" s="12"/>
      <c r="B44" s="12"/>
      <c r="C44" s="12"/>
    </row>
    <row r="45" spans="1:6" x14ac:dyDescent="0.2">
      <c r="A45" s="12"/>
      <c r="B45" s="12"/>
      <c r="C45" s="12"/>
    </row>
    <row r="46" spans="1:6" x14ac:dyDescent="0.2">
      <c r="A46" s="12"/>
      <c r="B46" s="12"/>
      <c r="C46" s="12"/>
    </row>
  </sheetData>
  <sheetProtection algorithmName="SHA-512" hashValue="w5zqTUe0mTZyJfskcFSmhTgzELmJZ8cKWK1cSgZAFuRzH6DmBtTxGS86rB5kauZUnNKmhFMNCc3R+PqD80oDJA==" saltValue="ZhI6ZcYAERcNXlC7s6GIoA==" spinCount="100000" sheet="1" objects="1" scenarios="1" selectLockedCells="1"/>
  <mergeCells count="16">
    <mergeCell ref="A6:D6"/>
    <mergeCell ref="A4:I4"/>
    <mergeCell ref="A35:A37"/>
    <mergeCell ref="A26:A28"/>
    <mergeCell ref="A29:C29"/>
    <mergeCell ref="A30:A32"/>
    <mergeCell ref="A25:C25"/>
    <mergeCell ref="A34:C34"/>
    <mergeCell ref="A9:C9"/>
    <mergeCell ref="A10:A12"/>
    <mergeCell ref="A13:C13"/>
    <mergeCell ref="A14:A16"/>
    <mergeCell ref="A17:C17"/>
    <mergeCell ref="A18:A20"/>
    <mergeCell ref="A21:C21"/>
    <mergeCell ref="A22:A24"/>
  </mergeCells>
  <pageMargins left="0.7" right="0.7" top="0.75" bottom="0.75" header="0.3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A3" sqref="A2:A3"/>
    </sheetView>
  </sheetViews>
  <sheetFormatPr defaultColWidth="9.140625" defaultRowHeight="11.25" x14ac:dyDescent="0.15"/>
  <cols>
    <col min="1" max="1" width="67.85546875" style="48" customWidth="1"/>
    <col min="2" max="2" width="33.5703125" style="48" customWidth="1"/>
    <col min="3" max="16384" width="9.140625" style="48"/>
  </cols>
  <sheetData>
    <row r="1" spans="1:2" s="103" customFormat="1" ht="18" x14ac:dyDescent="0.25">
      <c r="A1" s="103" t="s">
        <v>108</v>
      </c>
    </row>
    <row r="2" spans="1:2" s="90" customFormat="1" ht="14.25" x14ac:dyDescent="0.2">
      <c r="A2" s="89" t="s">
        <v>83</v>
      </c>
    </row>
    <row r="3" spans="1:2" s="90" customFormat="1" x14ac:dyDescent="0.15"/>
    <row r="4" spans="1:2" s="90" customFormat="1" x14ac:dyDescent="0.15">
      <c r="A4" s="47" t="s">
        <v>82</v>
      </c>
      <c r="B4" s="122">
        <f>'Circulaire dienstv. '!D26</f>
        <v>0</v>
      </c>
    </row>
    <row r="5" spans="1:2" s="90" customFormat="1" x14ac:dyDescent="0.15">
      <c r="A5" s="91"/>
      <c r="B5" s="92"/>
    </row>
    <row r="6" spans="1:2" s="90" customFormat="1" x14ac:dyDescent="0.15">
      <c r="A6" s="47" t="s">
        <v>66</v>
      </c>
      <c r="B6" s="122">
        <f>Bureaus!C34</f>
        <v>0</v>
      </c>
    </row>
    <row r="7" spans="1:2" s="90" customFormat="1" x14ac:dyDescent="0.15">
      <c r="B7" s="92"/>
    </row>
    <row r="8" spans="1:2" s="90" customFormat="1" x14ac:dyDescent="0.15">
      <c r="A8" s="47" t="s">
        <v>67</v>
      </c>
      <c r="B8" s="122">
        <f>Bureaustoelen!B60</f>
        <v>0</v>
      </c>
    </row>
    <row r="9" spans="1:2" s="90" customFormat="1" x14ac:dyDescent="0.15">
      <c r="A9" s="91"/>
      <c r="B9" s="93"/>
    </row>
    <row r="10" spans="1:2" s="90" customFormat="1" x14ac:dyDescent="0.15">
      <c r="A10" s="47" t="s">
        <v>68</v>
      </c>
      <c r="B10" s="122">
        <f>Vergadertafels!B31</f>
        <v>0</v>
      </c>
    </row>
    <row r="11" spans="1:2" s="90" customFormat="1" x14ac:dyDescent="0.15">
      <c r="A11" s="91"/>
      <c r="B11" s="92"/>
    </row>
    <row r="12" spans="1:2" s="90" customFormat="1" x14ac:dyDescent="0.15">
      <c r="A12" s="47" t="s">
        <v>69</v>
      </c>
      <c r="B12" s="122">
        <f>Vergaderstoelen!B39</f>
        <v>0</v>
      </c>
    </row>
    <row r="13" spans="1:2" s="90" customFormat="1" ht="12" thickBot="1" x14ac:dyDescent="0.2">
      <c r="B13" s="92"/>
    </row>
    <row r="14" spans="1:2" s="90" customFormat="1" ht="22.5" customHeight="1" thickBot="1" x14ac:dyDescent="0.2">
      <c r="A14" s="113" t="s">
        <v>70</v>
      </c>
      <c r="B14" s="111">
        <f>B4+B6+B8+B10+B12</f>
        <v>0</v>
      </c>
    </row>
    <row r="15" spans="1:2" s="90" customFormat="1" ht="26.1" customHeight="1" x14ac:dyDescent="0.15">
      <c r="A15" s="112"/>
      <c r="B15" s="110"/>
    </row>
    <row r="16" spans="1:2" s="90" customFormat="1" x14ac:dyDescent="0.15"/>
    <row r="17" spans="1:3" s="90" customFormat="1" ht="15" x14ac:dyDescent="0.25">
      <c r="A17" s="233" t="s">
        <v>84</v>
      </c>
      <c r="B17" s="234"/>
      <c r="C17" s="235"/>
    </row>
    <row r="18" spans="1:3" x14ac:dyDescent="0.15">
      <c r="A18" s="49"/>
    </row>
  </sheetData>
  <sheetProtection algorithmName="SHA-512" hashValue="UCyQR3nMP6mlkCwdhGOonjuHUHmHyCa8aAF3vBSOjj32Ub5B2TsT0AWPwvV0BplSXtBfa+ql3H2cOB7qdHzNJA==" saltValue="BbU9CW6hKG3kL4TSA4av0A==" spinCount="100000" sheet="1" objects="1" scenarios="1" selectLockedCells="1"/>
  <mergeCells count="1">
    <mergeCell ref="A17:C17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3</vt:i4>
      </vt:variant>
    </vt:vector>
  </HeadingPairs>
  <TitlesOfParts>
    <vt:vector size="9" baseType="lpstr">
      <vt:lpstr>Circulaire dienstv. </vt:lpstr>
      <vt:lpstr>Bureaus</vt:lpstr>
      <vt:lpstr>Bureaustoelen</vt:lpstr>
      <vt:lpstr>Vergadertafels</vt:lpstr>
      <vt:lpstr>Vergaderstoelen</vt:lpstr>
      <vt:lpstr>Totaal</vt:lpstr>
      <vt:lpstr>Bureaus!Afdrukbereik</vt:lpstr>
      <vt:lpstr>Bureaustoelen!Afdrukbereik</vt:lpstr>
      <vt:lpstr>'Circulaire dienstv. 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2021-08-31T12:10:42Z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3C Prijsinvulformulier - Perceel 1 - AANGEPAST.xlsx</vt:lpwstr>
  </property>
</Properties>
</file>