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111"/>
  <workbookPr autoCompressPictures="0"/>
  <mc:AlternateContent xmlns:mc="http://schemas.openxmlformats.org/markup-compatibility/2006">
    <mc:Choice Requires="x15">
      <x15ac:absPath xmlns:x15ac="http://schemas.microsoft.com/office/spreadsheetml/2010/11/ac" url="/Library/Dropbox BIC BV/BiC bv Dropbox/BiC Leeuwarden/BiC Leeuwarden/BiC_consultancy/Aeres/EA webdiensten 2022/nota van inlichtingen/NvI 2/Definitief/"/>
    </mc:Choice>
  </mc:AlternateContent>
  <xr:revisionPtr revIDLastSave="0" documentId="13_ncr:1_{B0BA1A8A-5DC1-684C-9DCB-EA0980992626}" xr6:coauthVersionLast="47" xr6:coauthVersionMax="47" xr10:uidLastSave="{00000000-0000-0000-0000-000000000000}"/>
  <bookViews>
    <workbookView xWindow="28800" yWindow="500" windowWidth="35780" windowHeight="19400" xr2:uid="{00000000-000D-0000-FFFF-FFFF00000000}"/>
  </bookViews>
  <sheets>
    <sheet name="Prijzenblad Aeres" sheetId="1" r:id="rId1"/>
  </sheet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32" i="1" l="1"/>
  <c r="D16" i="1"/>
  <c r="D15" i="1"/>
  <c r="D17" i="1" s="1"/>
  <c r="D21" i="1"/>
  <c r="D20" i="1" l="1"/>
  <c r="D22" i="1" s="1"/>
  <c r="H11" i="1"/>
  <c r="H10" i="1"/>
  <c r="H9" i="1"/>
  <c r="H8" i="1"/>
  <c r="H7" i="1"/>
  <c r="H6" i="1"/>
  <c r="H5" i="1"/>
  <c r="H4" i="1"/>
  <c r="H3" i="1"/>
  <c r="G27" i="1"/>
  <c r="G26" i="1"/>
  <c r="G25" i="1"/>
  <c r="G28" i="1" l="1"/>
  <c r="G12" i="1"/>
  <c r="I12" i="1" s="1"/>
</calcChain>
</file>

<file path=xl/sharedStrings.xml><?xml version="1.0" encoding="utf-8"?>
<sst xmlns="http://schemas.openxmlformats.org/spreadsheetml/2006/main" count="57" uniqueCount="41">
  <si>
    <t>Omschrijving</t>
  </si>
  <si>
    <t>Naam Inschrijver:</t>
  </si>
  <si>
    <t>Wegingsfactor</t>
  </si>
  <si>
    <t>Totaal
(excl. BTW)</t>
  </si>
  <si>
    <t>Kerncompetentie 4: Strategie en marketing strategisch advies</t>
  </si>
  <si>
    <t>Kerncompetentie 1: Beheer en Ontwikkeling  front-end developers</t>
  </si>
  <si>
    <t>Kerncompetentie 1: Beheer en Ontwikkeling  back-end developers</t>
  </si>
  <si>
    <t>Kerncompetentie 1: Beheer en Ontwikkeling  testers</t>
  </si>
  <si>
    <t>Kerncompetentie 2: Ontwerp UX designers</t>
  </si>
  <si>
    <t>Kerncompetentie 2: Ontwerp grafische designers</t>
  </si>
  <si>
    <t>Kerncompetentie 3: Project-management projectleiders</t>
  </si>
  <si>
    <t>Kerncompetentie 3: Project-management en proces begeleiding/ scrummasters</t>
  </si>
  <si>
    <t xml:space="preserve"> </t>
  </si>
  <si>
    <t>Kerncompetentie 4: Strategie en marketing, onderzoeken uitvoeren, marketeers</t>
  </si>
  <si>
    <t>Aantal</t>
  </si>
  <si>
    <t>Totaal per maand</t>
  </si>
  <si>
    <t>Eenmalig</t>
  </si>
  <si>
    <t>Totaal x wegingsfactor</t>
  </si>
  <si>
    <r>
      <t>Uniek IP adres</t>
    </r>
    <r>
      <rPr>
        <i/>
        <sz val="8"/>
        <rFont val="Verdana"/>
        <family val="2"/>
      </rPr>
      <t xml:space="preserve"> per jaar</t>
    </r>
  </si>
  <si>
    <t>n.v.t.</t>
  </si>
  <si>
    <r>
      <t>Custom Error Page</t>
    </r>
    <r>
      <rPr>
        <i/>
        <sz val="8"/>
        <rFont val="Verdana"/>
        <family val="2"/>
      </rPr>
      <t xml:space="preserve"> per jaar</t>
    </r>
  </si>
  <si>
    <r>
      <t>Website SSL MultiDomein (SAN certificaat)</t>
    </r>
    <r>
      <rPr>
        <i/>
        <sz val="8"/>
        <rFont val="Verdana"/>
        <family val="2"/>
      </rPr>
      <t xml:space="preserve"> per jaar</t>
    </r>
  </si>
  <si>
    <t>Totaalbedrag Tarieven</t>
  </si>
  <si>
    <t>Extra kosten implementatie overzetten van huidige omgeving naar de omgeving van de inschrijver</t>
  </si>
  <si>
    <t>max. € 5.000,-</t>
  </si>
  <si>
    <t>Tarieven overige diensten webdiensten</t>
  </si>
  <si>
    <t>inclusief BTW</t>
  </si>
  <si>
    <t>Totaalbedrag kerncompetenties</t>
  </si>
  <si>
    <t>Totaalbedrag INSCHRIJFSOM tbv de prijsbeoordeling</t>
  </si>
  <si>
    <t>&lt;&lt;&gt;&gt;</t>
  </si>
  <si>
    <t>Uurtarief junior
(excl. BTW)</t>
  </si>
  <si>
    <t>Uurtarief medior
(excl. BTW)</t>
  </si>
  <si>
    <t>Uurtarief senior
(excl. BTW)</t>
  </si>
  <si>
    <t>Uurtarief voor support tussen 7.30 uur en 20.00 uur (conform eis 29)</t>
  </si>
  <si>
    <t>SLA correctief onderhoud en Delivery management conform eis 25 tot en met 33</t>
  </si>
  <si>
    <t>Prijzenblad Aeres webdiensten 2022 VERSIE 8-2-2022</t>
  </si>
  <si>
    <t>Uurtarief voor support (buiten kantoortijden) tussen 20.00 uur en 7.30 uur (conform eis 29)</t>
  </si>
  <si>
    <t>Hosting (volledig) &amp; 24/7 monitoring en bewaking</t>
  </si>
  <si>
    <t>Maandtarief
(excl. BTW)</t>
  </si>
  <si>
    <t>Uurtarief
(excl. BTW)</t>
  </si>
  <si>
    <t>Totaal per jaar
(excl. BTW)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</si>
</sst>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€&quot;\ * #,##0.00_-;_-&quot;€&quot;\ * #,##0.00\-;_-&quot;€&quot;\ * &quot;-&quot;??_-;_-@_-"/>
    <numFmt numFmtId="165" formatCode="&quot;€&quot;\ #,##0.00"/>
  </numFmts>
  <fonts count="18" x14ac:knownFonts="1">
    <font>
      <sz val="10"/>
      <name val="Arial"/>
    </font>
    <font>
      <sz val="10"/>
      <color theme="1"/>
      <name val="Verdana"/>
      <family val="2"/>
    </font>
    <font>
      <sz val="10"/>
      <name val="Arial"/>
      <family val="2"/>
    </font>
    <font>
      <b/>
      <sz val="10"/>
      <color indexed="9"/>
      <name val="Verdana"/>
      <family val="2"/>
    </font>
    <font>
      <sz val="10"/>
      <name val="Verdana"/>
      <family val="2"/>
    </font>
    <font>
      <b/>
      <sz val="10"/>
      <name val="Verdana"/>
      <family val="2"/>
    </font>
    <font>
      <b/>
      <sz val="12"/>
      <color theme="0"/>
      <name val="Verdana"/>
      <family val="2"/>
    </font>
    <font>
      <b/>
      <sz val="20"/>
      <color indexed="9"/>
      <name val="Verdana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sz val="10"/>
      <color theme="0"/>
      <name val="Verdana"/>
      <family val="2"/>
    </font>
    <font>
      <i/>
      <sz val="8"/>
      <name val="Verdana"/>
      <family val="2"/>
    </font>
    <font>
      <b/>
      <sz val="9"/>
      <name val="Verdana"/>
      <family val="2"/>
    </font>
    <font>
      <i/>
      <sz val="9"/>
      <name val="Verdana"/>
      <family val="2"/>
    </font>
    <font>
      <b/>
      <sz val="20"/>
      <color theme="0"/>
      <name val="Verdana"/>
      <family val="2"/>
    </font>
    <font>
      <b/>
      <sz val="24"/>
      <color theme="0"/>
      <name val="Verdana"/>
      <family val="2"/>
    </font>
    <font>
      <b/>
      <sz val="10"/>
      <color theme="1"/>
      <name val="Verdana"/>
      <family val="2"/>
    </font>
    <font>
      <sz val="12"/>
      <color theme="1"/>
      <name val="Verdana"/>
      <family val="2"/>
    </font>
  </fonts>
  <fills count="9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FFEB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rgb="FFFFFFD5"/>
        <bgColor indexed="64"/>
      </patternFill>
    </fill>
    <fill>
      <patternFill patternType="solid">
        <fgColor theme="8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</cellStyleXfs>
  <cellXfs count="51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0" fillId="0" borderId="0" xfId="0" applyProtection="1"/>
    <xf numFmtId="0" fontId="2" fillId="0" borderId="0" xfId="0" applyFont="1" applyProtection="1"/>
    <xf numFmtId="165" fontId="4" fillId="4" borderId="1" xfId="0" applyNumberFormat="1" applyFont="1" applyFill="1" applyBorder="1" applyAlignment="1" applyProtection="1">
      <alignment vertical="center"/>
      <protection locked="0"/>
    </xf>
    <xf numFmtId="0" fontId="3" fillId="2" borderId="1" xfId="0" applyFont="1" applyFill="1" applyBorder="1" applyAlignment="1" applyProtection="1">
      <alignment vertical="center"/>
    </xf>
    <xf numFmtId="0" fontId="3" fillId="2" borderId="1" xfId="0" applyFont="1" applyFill="1" applyBorder="1" applyAlignment="1" applyProtection="1">
      <alignment horizontal="center" vertical="center" wrapText="1"/>
    </xf>
    <xf numFmtId="0" fontId="5" fillId="3" borderId="1" xfId="0" applyFont="1" applyFill="1" applyBorder="1" applyAlignment="1" applyProtection="1">
      <alignment horizontal="left" vertical="center" wrapText="1"/>
    </xf>
    <xf numFmtId="1" fontId="4" fillId="3" borderId="1" xfId="0" applyNumberFormat="1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165" fontId="1" fillId="7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left" vertical="center" wrapText="1"/>
    </xf>
    <xf numFmtId="0" fontId="13" fillId="3" borderId="5" xfId="0" applyFont="1" applyFill="1" applyBorder="1" applyAlignment="1">
      <alignment horizontal="center" vertical="center"/>
    </xf>
    <xf numFmtId="0" fontId="14" fillId="5" borderId="0" xfId="0" applyFont="1" applyFill="1" applyBorder="1" applyAlignment="1" applyProtection="1">
      <alignment horizontal="right" vertical="center" wrapText="1"/>
    </xf>
    <xf numFmtId="165" fontId="6" fillId="6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right" vertical="center"/>
    </xf>
    <xf numFmtId="0" fontId="6" fillId="6" borderId="9" xfId="0" applyFont="1" applyFill="1" applyBorder="1" applyAlignment="1" applyProtection="1">
      <alignment horizontal="left" vertical="center" wrapText="1"/>
    </xf>
    <xf numFmtId="0" fontId="6" fillId="0" borderId="0" xfId="0" applyFont="1" applyFill="1" applyBorder="1" applyAlignment="1" applyProtection="1">
      <alignment horizontal="left" vertical="center" wrapText="1"/>
    </xf>
    <xf numFmtId="165" fontId="6" fillId="0" borderId="0" xfId="0" applyNumberFormat="1" applyFont="1" applyFill="1" applyBorder="1" applyAlignment="1" applyProtection="1">
      <alignment horizontal="right" vertical="center"/>
    </xf>
    <xf numFmtId="0" fontId="0" fillId="0" borderId="0" xfId="0" applyFill="1" applyProtection="1"/>
    <xf numFmtId="0" fontId="16" fillId="3" borderId="1" xfId="0" applyFont="1" applyFill="1" applyBorder="1" applyAlignment="1" applyProtection="1">
      <alignment vertical="center"/>
    </xf>
    <xf numFmtId="0" fontId="17" fillId="3" borderId="1" xfId="0" applyFont="1" applyFill="1" applyBorder="1" applyAlignment="1" applyProtection="1">
      <alignment horizontal="center" vertical="center" wrapText="1"/>
    </xf>
    <xf numFmtId="165" fontId="17" fillId="3" borderId="1" xfId="0" applyNumberFormat="1" applyFont="1" applyFill="1" applyBorder="1" applyAlignment="1" applyProtection="1">
      <alignment horizontal="center" vertical="center" wrapText="1"/>
    </xf>
    <xf numFmtId="165" fontId="4" fillId="4" borderId="1" xfId="0" applyNumberFormat="1" applyFont="1" applyFill="1" applyBorder="1" applyAlignment="1" applyProtection="1">
      <alignment horizontal="center" vertical="center"/>
      <protection locked="0"/>
    </xf>
    <xf numFmtId="165" fontId="4" fillId="3" borderId="1" xfId="0" applyNumberFormat="1" applyFont="1" applyFill="1" applyBorder="1" applyAlignment="1" applyProtection="1">
      <alignment horizontal="center" vertical="center"/>
    </xf>
    <xf numFmtId="0" fontId="6" fillId="2" borderId="0" xfId="0" applyFont="1" applyFill="1" applyBorder="1" applyAlignment="1" applyProtection="1">
      <alignment horizontal="left" vertical="center" wrapText="1"/>
    </xf>
    <xf numFmtId="165" fontId="6" fillId="2" borderId="2" xfId="0" applyNumberFormat="1" applyFont="1" applyFill="1" applyBorder="1" applyAlignment="1" applyProtection="1">
      <alignment horizontal="right" vertical="center"/>
    </xf>
    <xf numFmtId="165" fontId="6" fillId="2" borderId="3" xfId="0" applyNumberFormat="1" applyFont="1" applyFill="1" applyBorder="1" applyAlignment="1" applyProtection="1">
      <alignment horizontal="right" vertical="center"/>
    </xf>
    <xf numFmtId="1" fontId="4" fillId="3" borderId="2" xfId="0" applyNumberFormat="1" applyFont="1" applyFill="1" applyBorder="1" applyAlignment="1" applyProtection="1">
      <alignment horizontal="center" vertical="center"/>
    </xf>
    <xf numFmtId="1" fontId="4" fillId="3" borderId="3" xfId="0" applyNumberFormat="1" applyFont="1" applyFill="1" applyBorder="1" applyAlignment="1" applyProtection="1">
      <alignment horizontal="center" vertical="center"/>
    </xf>
    <xf numFmtId="165" fontId="4" fillId="4" borderId="6" xfId="0" applyNumberFormat="1" applyFont="1" applyFill="1" applyBorder="1" applyAlignment="1" applyProtection="1">
      <alignment horizontal="center" vertical="center"/>
      <protection locked="0"/>
    </xf>
    <xf numFmtId="165" fontId="4" fillId="4" borderId="7" xfId="0" applyNumberFormat="1" applyFont="1" applyFill="1" applyBorder="1" applyAlignment="1" applyProtection="1">
      <alignment horizontal="center" vertical="center"/>
      <protection locked="0"/>
    </xf>
    <xf numFmtId="165" fontId="4" fillId="4" borderId="8" xfId="0" applyNumberFormat="1" applyFont="1" applyFill="1" applyBorder="1" applyAlignment="1" applyProtection="1">
      <alignment horizontal="center" vertical="center"/>
      <protection locked="0"/>
    </xf>
    <xf numFmtId="165" fontId="15" fillId="6" borderId="2" xfId="0" applyNumberFormat="1" applyFont="1" applyFill="1" applyBorder="1" applyAlignment="1" applyProtection="1">
      <alignment horizontal="center" vertical="center"/>
    </xf>
    <xf numFmtId="165" fontId="15" fillId="6" borderId="9" xfId="0" applyNumberFormat="1" applyFont="1" applyFill="1" applyBorder="1" applyAlignment="1" applyProtection="1">
      <alignment horizontal="center" vertical="center"/>
    </xf>
    <xf numFmtId="165" fontId="15" fillId="6" borderId="3" xfId="0" applyNumberFormat="1" applyFont="1" applyFill="1" applyBorder="1" applyAlignment="1" applyProtection="1">
      <alignment horizontal="center" vertical="center"/>
    </xf>
    <xf numFmtId="0" fontId="4" fillId="4" borderId="1" xfId="0" applyFont="1" applyFill="1" applyBorder="1" applyAlignment="1" applyProtection="1">
      <alignment horizontal="center" vertical="center"/>
      <protection locked="0"/>
    </xf>
    <xf numFmtId="0" fontId="7" fillId="8" borderId="1" xfId="0" applyFont="1" applyFill="1" applyBorder="1" applyAlignment="1" applyProtection="1">
      <alignment horizontal="center" vertical="center"/>
    </xf>
    <xf numFmtId="165" fontId="6" fillId="6" borderId="2" xfId="0" applyNumberFormat="1" applyFont="1" applyFill="1" applyBorder="1" applyAlignment="1" applyProtection="1">
      <alignment horizontal="right" vertical="center"/>
    </xf>
    <xf numFmtId="165" fontId="6" fillId="6" borderId="3" xfId="0" applyNumberFormat="1" applyFont="1" applyFill="1" applyBorder="1" applyAlignment="1" applyProtection="1">
      <alignment horizontal="right" vertical="center"/>
    </xf>
    <xf numFmtId="0" fontId="6" fillId="6" borderId="2" xfId="0" applyFont="1" applyFill="1" applyBorder="1" applyAlignment="1" applyProtection="1">
      <alignment horizontal="left" vertical="center" wrapText="1"/>
    </xf>
    <xf numFmtId="0" fontId="6" fillId="6" borderId="3" xfId="0" applyFont="1" applyFill="1" applyBorder="1" applyAlignment="1" applyProtection="1">
      <alignment horizontal="left" vertical="center" wrapText="1"/>
    </xf>
  </cellXfs>
  <cellStyles count="4">
    <cellStyle name="Euro" xfId="1" xr:uid="{00000000-0005-0000-0000-000000000000}"/>
    <cellStyle name="Gevolgde hyperlink" xfId="3" builtinId="9" hidden="1"/>
    <cellStyle name="Hyperlink" xfId="2" builtinId="8" hidden="1"/>
    <cellStyle name="Standaard" xfId="0" builtinId="0"/>
  </cellStyles>
  <dxfs count="0"/>
  <tableStyles count="0" defaultTableStyle="TableStyleMedium2" defaultPivotStyle="PivotStyleLight16"/>
  <colors>
    <mruColors>
      <color rgb="FFFFFFEB"/>
      <color rgb="FFFFFFCC"/>
      <color rgb="FF00FF00"/>
      <color rgb="FFFFFF99"/>
      <color rgb="FFFFFFD5"/>
      <color rgb="FFFFFFE5"/>
      <color rgb="FFCCFF33"/>
      <color rgb="FF99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4"/>
  <sheetViews>
    <sheetView showGridLines="0" tabSelected="1" topLeftCell="A19" zoomScale="110" zoomScaleNormal="80" workbookViewId="0">
      <selection activeCell="D25" sqref="D25"/>
    </sheetView>
  </sheetViews>
  <sheetFormatPr baseColWidth="10" defaultColWidth="8.83203125" defaultRowHeight="33" customHeight="1" x14ac:dyDescent="0.15"/>
  <cols>
    <col min="1" max="1" width="95.83203125" style="3" customWidth="1"/>
    <col min="2" max="4" width="20.83203125" style="3" customWidth="1"/>
    <col min="5" max="5" width="20.6640625" style="3" customWidth="1"/>
    <col min="6" max="6" width="19.1640625" style="3" customWidth="1"/>
    <col min="7" max="7" width="22" style="3" customWidth="1"/>
    <col min="8" max="8" width="19.5" style="3" customWidth="1"/>
    <col min="9" max="16384" width="8.83203125" style="3"/>
  </cols>
  <sheetData>
    <row r="1" spans="1:10" ht="70" customHeight="1" x14ac:dyDescent="0.15">
      <c r="A1" s="46" t="s">
        <v>35</v>
      </c>
      <c r="B1" s="46"/>
      <c r="C1" s="46"/>
      <c r="D1" s="46"/>
    </row>
    <row r="2" spans="1:10" ht="30" customHeight="1" x14ac:dyDescent="0.15">
      <c r="A2" s="6" t="s">
        <v>0</v>
      </c>
      <c r="B2" s="7" t="s">
        <v>30</v>
      </c>
      <c r="C2" s="7" t="s">
        <v>2</v>
      </c>
      <c r="D2" s="7" t="s">
        <v>31</v>
      </c>
      <c r="E2" s="7" t="s">
        <v>2</v>
      </c>
      <c r="F2" s="7" t="s">
        <v>32</v>
      </c>
      <c r="G2" s="7" t="s">
        <v>2</v>
      </c>
      <c r="H2" s="7" t="s">
        <v>3</v>
      </c>
    </row>
    <row r="3" spans="1:10" s="4" customFormat="1" ht="30" customHeight="1" x14ac:dyDescent="0.15">
      <c r="A3" s="8" t="s">
        <v>5</v>
      </c>
      <c r="B3" s="32">
        <v>0</v>
      </c>
      <c r="C3" s="9">
        <v>235</v>
      </c>
      <c r="D3" s="32">
        <v>0</v>
      </c>
      <c r="E3" s="9">
        <v>235</v>
      </c>
      <c r="F3" s="32">
        <v>0</v>
      </c>
      <c r="G3" s="9">
        <v>235</v>
      </c>
      <c r="H3" s="33">
        <f t="shared" ref="H3:H11" si="0">(B3*C3)+(D3*E3)+(F3*G3)</f>
        <v>0</v>
      </c>
      <c r="J3" s="4" t="s">
        <v>12</v>
      </c>
    </row>
    <row r="4" spans="1:10" s="4" customFormat="1" ht="30" customHeight="1" x14ac:dyDescent="0.15">
      <c r="A4" s="8" t="s">
        <v>6</v>
      </c>
      <c r="B4" s="32">
        <v>0</v>
      </c>
      <c r="C4" s="9">
        <v>235</v>
      </c>
      <c r="D4" s="32">
        <v>0</v>
      </c>
      <c r="E4" s="9">
        <v>235</v>
      </c>
      <c r="F4" s="32">
        <v>0</v>
      </c>
      <c r="G4" s="9">
        <v>235</v>
      </c>
      <c r="H4" s="33">
        <f t="shared" si="0"/>
        <v>0</v>
      </c>
      <c r="J4" s="4" t="s">
        <v>12</v>
      </c>
    </row>
    <row r="5" spans="1:10" s="4" customFormat="1" ht="30" customHeight="1" x14ac:dyDescent="0.15">
      <c r="A5" s="8" t="s">
        <v>7</v>
      </c>
      <c r="B5" s="32">
        <v>0</v>
      </c>
      <c r="C5" s="9">
        <v>235</v>
      </c>
      <c r="D5" s="32">
        <v>0</v>
      </c>
      <c r="E5" s="9">
        <v>235</v>
      </c>
      <c r="F5" s="32">
        <v>0</v>
      </c>
      <c r="G5" s="9">
        <v>235</v>
      </c>
      <c r="H5" s="33">
        <f t="shared" si="0"/>
        <v>0</v>
      </c>
      <c r="J5" s="4" t="s">
        <v>12</v>
      </c>
    </row>
    <row r="6" spans="1:10" s="4" customFormat="1" ht="30" customHeight="1" x14ac:dyDescent="0.15">
      <c r="A6" s="8" t="s">
        <v>8</v>
      </c>
      <c r="B6" s="32">
        <v>0</v>
      </c>
      <c r="C6" s="9">
        <v>50</v>
      </c>
      <c r="D6" s="32">
        <v>0</v>
      </c>
      <c r="E6" s="9">
        <v>50</v>
      </c>
      <c r="F6" s="32">
        <v>0</v>
      </c>
      <c r="G6" s="9">
        <v>50</v>
      </c>
      <c r="H6" s="33">
        <f t="shared" si="0"/>
        <v>0</v>
      </c>
      <c r="J6" s="4" t="s">
        <v>12</v>
      </c>
    </row>
    <row r="7" spans="1:10" s="4" customFormat="1" ht="30" customHeight="1" x14ac:dyDescent="0.15">
      <c r="A7" s="8" t="s">
        <v>9</v>
      </c>
      <c r="B7" s="32">
        <v>0</v>
      </c>
      <c r="C7" s="9">
        <v>50</v>
      </c>
      <c r="D7" s="32">
        <v>0</v>
      </c>
      <c r="E7" s="9">
        <v>50</v>
      </c>
      <c r="F7" s="32">
        <v>0</v>
      </c>
      <c r="G7" s="9">
        <v>50</v>
      </c>
      <c r="H7" s="33">
        <f t="shared" si="0"/>
        <v>0</v>
      </c>
    </row>
    <row r="8" spans="1:10" s="4" customFormat="1" ht="30" customHeight="1" x14ac:dyDescent="0.15">
      <c r="A8" s="8" t="s">
        <v>10</v>
      </c>
      <c r="B8" s="32">
        <v>0</v>
      </c>
      <c r="C8" s="9">
        <v>100</v>
      </c>
      <c r="D8" s="32">
        <v>0</v>
      </c>
      <c r="E8" s="9">
        <v>100</v>
      </c>
      <c r="F8" s="32">
        <v>0</v>
      </c>
      <c r="G8" s="9">
        <v>100</v>
      </c>
      <c r="H8" s="33">
        <f t="shared" si="0"/>
        <v>0</v>
      </c>
    </row>
    <row r="9" spans="1:10" s="4" customFormat="1" ht="30" customHeight="1" x14ac:dyDescent="0.15">
      <c r="A9" s="8" t="s">
        <v>11</v>
      </c>
      <c r="B9" s="32">
        <v>0</v>
      </c>
      <c r="C9" s="9">
        <v>100</v>
      </c>
      <c r="D9" s="32">
        <v>0</v>
      </c>
      <c r="E9" s="9">
        <v>100</v>
      </c>
      <c r="F9" s="32">
        <v>0</v>
      </c>
      <c r="G9" s="9">
        <v>100</v>
      </c>
      <c r="H9" s="33">
        <f t="shared" si="0"/>
        <v>0</v>
      </c>
    </row>
    <row r="10" spans="1:10" s="4" customFormat="1" ht="30" customHeight="1" x14ac:dyDescent="0.15">
      <c r="A10" s="8" t="s">
        <v>13</v>
      </c>
      <c r="B10" s="32">
        <v>0</v>
      </c>
      <c r="C10" s="9">
        <v>50</v>
      </c>
      <c r="D10" s="32">
        <v>0</v>
      </c>
      <c r="E10" s="9">
        <v>50</v>
      </c>
      <c r="F10" s="32">
        <v>0</v>
      </c>
      <c r="G10" s="9">
        <v>50</v>
      </c>
      <c r="H10" s="33">
        <f t="shared" si="0"/>
        <v>0</v>
      </c>
    </row>
    <row r="11" spans="1:10" s="4" customFormat="1" ht="30" customHeight="1" x14ac:dyDescent="0.15">
      <c r="A11" s="8" t="s">
        <v>4</v>
      </c>
      <c r="B11" s="32">
        <v>0</v>
      </c>
      <c r="C11" s="9">
        <v>50</v>
      </c>
      <c r="D11" s="32">
        <v>0</v>
      </c>
      <c r="E11" s="9">
        <v>50</v>
      </c>
      <c r="F11" s="32">
        <v>0</v>
      </c>
      <c r="G11" s="9">
        <v>50</v>
      </c>
      <c r="H11" s="33">
        <f t="shared" si="0"/>
        <v>0</v>
      </c>
      <c r="I11" s="37" t="s">
        <v>26</v>
      </c>
      <c r="J11" s="38"/>
    </row>
    <row r="12" spans="1:10" ht="33" customHeight="1" x14ac:dyDescent="0.15">
      <c r="A12" s="49" t="s">
        <v>27</v>
      </c>
      <c r="B12" s="50"/>
      <c r="C12" s="25"/>
      <c r="D12" s="25"/>
      <c r="E12" s="25"/>
      <c r="F12" s="25"/>
      <c r="G12" s="47">
        <f>SUM(H3:H11)</f>
        <v>0</v>
      </c>
      <c r="H12" s="48"/>
      <c r="I12" s="35">
        <f>G12*1.21</f>
        <v>0</v>
      </c>
      <c r="J12" s="36"/>
    </row>
    <row r="13" spans="1:10" customFormat="1" ht="15" customHeight="1" x14ac:dyDescent="0.15">
      <c r="A13" s="1"/>
      <c r="B13" s="1"/>
      <c r="C13" s="2"/>
      <c r="D13" s="2"/>
      <c r="E13" s="3"/>
    </row>
    <row r="14" spans="1:10" s="28" customFormat="1" ht="33" customHeight="1" x14ac:dyDescent="0.15">
      <c r="A14" s="6" t="s">
        <v>0</v>
      </c>
      <c r="B14" s="11" t="s">
        <v>38</v>
      </c>
      <c r="C14" s="11" t="s">
        <v>2</v>
      </c>
      <c r="D14" s="7" t="s">
        <v>3</v>
      </c>
      <c r="E14" s="26"/>
      <c r="F14" s="26"/>
      <c r="G14" s="27"/>
      <c r="H14" s="27"/>
      <c r="I14" s="27"/>
      <c r="J14" s="27"/>
    </row>
    <row r="15" spans="1:10" s="28" customFormat="1" ht="33" customHeight="1" x14ac:dyDescent="0.15">
      <c r="A15" s="29" t="s">
        <v>37</v>
      </c>
      <c r="B15" s="32">
        <v>0</v>
      </c>
      <c r="C15" s="30">
        <v>48</v>
      </c>
      <c r="D15" s="31">
        <f>B15*C15</f>
        <v>0</v>
      </c>
      <c r="E15" s="26"/>
      <c r="F15" s="26"/>
      <c r="G15" s="27"/>
      <c r="H15" s="27"/>
      <c r="I15" s="27"/>
      <c r="J15" s="27"/>
    </row>
    <row r="16" spans="1:10" s="28" customFormat="1" ht="33" customHeight="1" x14ac:dyDescent="0.15">
      <c r="A16" s="29" t="s">
        <v>34</v>
      </c>
      <c r="B16" s="32">
        <v>0</v>
      </c>
      <c r="C16" s="30">
        <v>48</v>
      </c>
      <c r="D16" s="31">
        <f>B16*C16</f>
        <v>0</v>
      </c>
      <c r="E16" s="26"/>
      <c r="F16" s="26"/>
      <c r="G16" s="27"/>
      <c r="H16" s="27"/>
      <c r="I16" s="27"/>
      <c r="J16" s="27"/>
    </row>
    <row r="17" spans="1:10" s="28" customFormat="1" ht="33" customHeight="1" x14ac:dyDescent="0.15">
      <c r="A17" s="34"/>
      <c r="B17" s="34"/>
      <c r="C17" s="34"/>
      <c r="D17" s="23">
        <f>SUM(D15:D16)</f>
        <v>0</v>
      </c>
      <c r="E17" s="26"/>
      <c r="F17" s="26"/>
      <c r="G17" s="27"/>
      <c r="H17" s="27"/>
      <c r="I17" s="27"/>
      <c r="J17" s="27"/>
    </row>
    <row r="18" spans="1:10" customFormat="1" ht="15" customHeight="1" x14ac:dyDescent="0.15">
      <c r="A18" s="1"/>
      <c r="B18" s="1"/>
      <c r="C18" s="2"/>
      <c r="D18" s="2"/>
      <c r="E18" s="3"/>
    </row>
    <row r="19" spans="1:10" ht="33" customHeight="1" x14ac:dyDescent="0.15">
      <c r="A19" s="10"/>
      <c r="B19" s="11" t="s">
        <v>39</v>
      </c>
      <c r="C19" s="11" t="s">
        <v>2</v>
      </c>
      <c r="D19" s="7" t="s">
        <v>3</v>
      </c>
    </row>
    <row r="20" spans="1:10" ht="33" customHeight="1" x14ac:dyDescent="0.15">
      <c r="A20" s="14" t="s">
        <v>33</v>
      </c>
      <c r="B20" s="32">
        <v>0</v>
      </c>
      <c r="C20" s="16">
        <v>50</v>
      </c>
      <c r="D20" s="17">
        <f>B20*C20</f>
        <v>0</v>
      </c>
    </row>
    <row r="21" spans="1:10" ht="33" customHeight="1" x14ac:dyDescent="0.15">
      <c r="A21" s="14" t="s">
        <v>36</v>
      </c>
      <c r="B21" s="32">
        <v>0</v>
      </c>
      <c r="C21" s="16">
        <v>50</v>
      </c>
      <c r="D21" s="17">
        <f>B21*C21</f>
        <v>0</v>
      </c>
    </row>
    <row r="22" spans="1:10" ht="33" customHeight="1" x14ac:dyDescent="0.15">
      <c r="A22" s="18"/>
      <c r="B22" s="18"/>
      <c r="C22" s="18"/>
      <c r="D22" s="23">
        <f>D20+D21</f>
        <v>0</v>
      </c>
    </row>
    <row r="23" spans="1:10" customFormat="1" ht="15" customHeight="1" x14ac:dyDescent="0.15">
      <c r="A23" s="1"/>
      <c r="B23" s="1"/>
      <c r="C23" s="2"/>
      <c r="D23" s="2"/>
      <c r="E23" s="3"/>
    </row>
    <row r="24" spans="1:10" ht="33" customHeight="1" x14ac:dyDescent="0.15">
      <c r="A24" s="10" t="s">
        <v>25</v>
      </c>
      <c r="B24" s="11" t="s">
        <v>14</v>
      </c>
      <c r="C24" s="12" t="s">
        <v>15</v>
      </c>
      <c r="D24" s="11" t="s">
        <v>40</v>
      </c>
      <c r="E24" s="11" t="s">
        <v>16</v>
      </c>
      <c r="F24" s="13" t="s">
        <v>2</v>
      </c>
      <c r="G24" s="11" t="s">
        <v>17</v>
      </c>
    </row>
    <row r="25" spans="1:10" ht="33" customHeight="1" x14ac:dyDescent="0.15">
      <c r="A25" s="14" t="s">
        <v>18</v>
      </c>
      <c r="B25" s="15">
        <v>2</v>
      </c>
      <c r="C25" s="16" t="s">
        <v>19</v>
      </c>
      <c r="D25" s="5">
        <v>0</v>
      </c>
      <c r="E25" s="16" t="s">
        <v>19</v>
      </c>
      <c r="F25" s="15">
        <v>4</v>
      </c>
      <c r="G25" s="17">
        <f>B25*D25*F25</f>
        <v>0</v>
      </c>
    </row>
    <row r="26" spans="1:10" ht="33" customHeight="1" x14ac:dyDescent="0.15">
      <c r="A26" s="14" t="s">
        <v>20</v>
      </c>
      <c r="B26" s="15">
        <v>1</v>
      </c>
      <c r="C26" s="16" t="s">
        <v>19</v>
      </c>
      <c r="D26" s="5">
        <v>0</v>
      </c>
      <c r="E26" s="16" t="s">
        <v>19</v>
      </c>
      <c r="F26" s="15">
        <v>4</v>
      </c>
      <c r="G26" s="17">
        <f>B26*D26*F26</f>
        <v>0</v>
      </c>
    </row>
    <row r="27" spans="1:10" ht="33" customHeight="1" x14ac:dyDescent="0.15">
      <c r="A27" s="14" t="s">
        <v>21</v>
      </c>
      <c r="B27" s="15">
        <v>1</v>
      </c>
      <c r="C27" s="16" t="s">
        <v>19</v>
      </c>
      <c r="D27" s="5">
        <v>0</v>
      </c>
      <c r="E27" s="16" t="s">
        <v>19</v>
      </c>
      <c r="F27" s="15">
        <v>4</v>
      </c>
      <c r="G27" s="17">
        <f>B27*D27*F27</f>
        <v>0</v>
      </c>
    </row>
    <row r="28" spans="1:10" ht="33" customHeight="1" x14ac:dyDescent="0.15">
      <c r="A28" s="18" t="s">
        <v>22</v>
      </c>
      <c r="B28" s="19"/>
      <c r="C28" s="18"/>
      <c r="D28" s="18"/>
      <c r="E28" s="18"/>
      <c r="F28" s="19">
        <v>15</v>
      </c>
      <c r="G28" s="23">
        <f>SUM(G25:G27)*F28</f>
        <v>0</v>
      </c>
    </row>
    <row r="29" spans="1:10" customFormat="1" ht="15" customHeight="1" thickBot="1" x14ac:dyDescent="0.2">
      <c r="A29" s="1"/>
      <c r="B29" s="1"/>
      <c r="C29" s="2"/>
      <c r="D29" s="2"/>
      <c r="E29" s="3"/>
    </row>
    <row r="30" spans="1:10" ht="33" customHeight="1" thickBot="1" x14ac:dyDescent="0.2">
      <c r="A30" s="20" t="s">
        <v>23</v>
      </c>
      <c r="B30" s="21" t="s">
        <v>24</v>
      </c>
      <c r="C30" s="39">
        <v>0</v>
      </c>
      <c r="D30" s="40"/>
      <c r="E30" s="41"/>
      <c r="F30" s="2"/>
      <c r="G30" s="2"/>
    </row>
    <row r="32" spans="1:10" ht="53" customHeight="1" x14ac:dyDescent="0.15">
      <c r="A32" s="24" t="s">
        <v>28</v>
      </c>
      <c r="B32" s="42">
        <f>C30+G28+G12+D22+D17</f>
        <v>0</v>
      </c>
      <c r="C32" s="43"/>
      <c r="D32" s="43"/>
      <c r="E32" s="44"/>
    </row>
    <row r="34" spans="1:5" ht="78" customHeight="1" x14ac:dyDescent="0.15">
      <c r="A34" s="22" t="s">
        <v>1</v>
      </c>
      <c r="B34" s="45" t="s">
        <v>29</v>
      </c>
      <c r="C34" s="45"/>
      <c r="D34" s="45"/>
      <c r="E34" s="45"/>
    </row>
  </sheetData>
  <sheetProtection algorithmName="SHA-512" hashValue="keYPD9FvmyBhgI9nsrMtAWh+32ENGY38cA/S7ASKXLtvy6s2JXx4+INXlKuyxy+WbHKW+c5ClRS2E8X5TqzcuQ==" saltValue="NlZPLyDVrfsqLVLWrMsPdw==" spinCount="100000" sheet="1" deleteRows="0"/>
  <mergeCells count="8">
    <mergeCell ref="A1:D1"/>
    <mergeCell ref="G12:H12"/>
    <mergeCell ref="A12:B12"/>
    <mergeCell ref="I12:J12"/>
    <mergeCell ref="I11:J11"/>
    <mergeCell ref="C30:E30"/>
    <mergeCell ref="B32:E32"/>
    <mergeCell ref="B34:E34"/>
  </mergeCells>
  <phoneticPr fontId="0" type="noConversion"/>
  <dataValidations count="1">
    <dataValidation type="decimal" allowBlank="1" showInputMessage="1" showErrorMessage="1" sqref="C30:E30" xr:uid="{4E6941A8-FBFE-494E-ADE9-3EE764DAC3D5}">
      <formula1>0</formula1>
      <formula2>5000</formula2>
    </dataValidation>
  </dataValidations>
  <pageMargins left="0.75" right="0.75" top="1" bottom="1" header="0.5" footer="0.5"/>
  <pageSetup paperSize="8" scale="6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Prijzenblad Aeres</vt:lpstr>
    </vt:vector>
  </TitlesOfParts>
  <Manager/>
  <Company>inkoopadviesbureau BiC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Saskia Roos</dc:creator>
  <cp:keywords/>
  <dc:description/>
  <cp:lastModifiedBy>Microsoft Office User</cp:lastModifiedBy>
  <cp:lastPrinted>2012-06-01T14:56:54Z</cp:lastPrinted>
  <dcterms:created xsi:type="dcterms:W3CDTF">2012-05-03T13:30:25Z</dcterms:created>
  <dcterms:modified xsi:type="dcterms:W3CDTF">2022-02-08T08:46:22Z</dcterms:modified>
  <cp:category/>
</cp:coreProperties>
</file>