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Aeres/EA Drukwerk 2022/aanbestedingsdocument en bijlagen/Concept/"/>
    </mc:Choice>
  </mc:AlternateContent>
  <xr:revisionPtr revIDLastSave="0" documentId="13_ncr:1_{4E005310-4BA3-7742-B2C3-486F99907E6E}" xr6:coauthVersionLast="47" xr6:coauthVersionMax="47" xr10:uidLastSave="{00000000-0000-0000-0000-000000000000}"/>
  <bookViews>
    <workbookView xWindow="28800" yWindow="500" windowWidth="51200" windowHeight="19400" activeTab="4" xr2:uid="{00000000-000D-0000-FFFF-FFFF00000000}"/>
  </bookViews>
  <sheets>
    <sheet name="Kantoordrukwerk" sheetId="1" r:id="rId1"/>
    <sheet name="Promotioneel drukwerk" sheetId="4" r:id="rId2"/>
    <sheet name="Toetspapier" sheetId="5" r:id="rId3"/>
    <sheet name="Reprografische opdrachten" sheetId="6" r:id="rId4"/>
    <sheet name="TOTAAL" sheetId="3" r:id="rId5"/>
  </sheets>
  <definedNames>
    <definedName name="_xlnm.Print_Area" localSheetId="1">'Promotioneel drukwerk'!$A$1:$D$103</definedName>
    <definedName name="_xlnm.Print_Area" localSheetId="3">'Reprografische opdrachten'!$A$1:$D$102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7" i="3" l="1"/>
  <c r="D97" i="6"/>
  <c r="D80" i="6"/>
  <c r="D44" i="6"/>
  <c r="D6" i="6"/>
  <c r="D5" i="6"/>
  <c r="D4" i="6"/>
  <c r="G27" i="5"/>
  <c r="G19" i="5"/>
  <c r="G11" i="5"/>
  <c r="G51" i="5"/>
  <c r="B54" i="5" s="1"/>
  <c r="G43" i="5"/>
  <c r="D208" i="4"/>
  <c r="D72" i="4"/>
  <c r="D53" i="4"/>
  <c r="D37" i="4"/>
  <c r="D21" i="4"/>
  <c r="G101" i="1"/>
  <c r="G97" i="1"/>
  <c r="G93" i="1"/>
  <c r="G89" i="1"/>
  <c r="G84" i="1"/>
  <c r="G79" i="1"/>
  <c r="G74" i="1"/>
  <c r="G69" i="1"/>
  <c r="G64" i="1"/>
  <c r="G59" i="1"/>
  <c r="G54" i="1"/>
  <c r="G49" i="1"/>
  <c r="G44" i="1"/>
  <c r="G39" i="1"/>
  <c r="G34" i="1"/>
  <c r="G29" i="1"/>
  <c r="G24" i="1"/>
  <c r="G19" i="1"/>
  <c r="C110" i="1" s="1"/>
  <c r="G14" i="1"/>
  <c r="G9" i="1"/>
  <c r="D238" i="4"/>
  <c r="C242" i="4" s="1"/>
  <c r="D223" i="4"/>
  <c r="D190" i="4"/>
  <c r="D172" i="4"/>
  <c r="D155" i="4"/>
  <c r="D136" i="4"/>
  <c r="D98" i="6" l="1"/>
  <c r="D96" i="6"/>
  <c r="D95" i="6"/>
  <c r="D94" i="6"/>
  <c r="D93" i="6"/>
  <c r="D92" i="6"/>
  <c r="D91" i="6"/>
  <c r="D90" i="6"/>
  <c r="D89" i="6"/>
  <c r="D88" i="6"/>
  <c r="D87" i="6"/>
  <c r="D86" i="6"/>
  <c r="D85" i="6"/>
  <c r="D84" i="6"/>
  <c r="D83" i="6"/>
  <c r="D82" i="6"/>
  <c r="D81" i="6"/>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D10" i="6"/>
  <c r="D9" i="6"/>
  <c r="D8" i="6"/>
  <c r="D7" i="6"/>
  <c r="D99" i="6" l="1"/>
  <c r="D101" i="6" s="1"/>
  <c r="D120" i="4"/>
  <c r="D104" i="4"/>
  <c r="D89" i="4"/>
  <c r="A6" i="3"/>
  <c r="A5" i="3" l="1"/>
  <c r="G35" i="5"/>
  <c r="A4" i="3"/>
  <c r="A3" i="3"/>
  <c r="B3" i="3" l="1"/>
  <c r="B4" i="3"/>
  <c r="B5" i="3"/>
  <c r="B6" i="3"/>
</calcChain>
</file>

<file path=xl/sharedStrings.xml><?xml version="1.0" encoding="utf-8"?>
<sst xmlns="http://schemas.openxmlformats.org/spreadsheetml/2006/main" count="943" uniqueCount="326">
  <si>
    <t xml:space="preserve">oplage </t>
  </si>
  <si>
    <t>bedrukking eenzijdig</t>
  </si>
  <si>
    <t>papiersoort</t>
  </si>
  <si>
    <t>per 1.000 meer</t>
  </si>
  <si>
    <t>bedrag</t>
  </si>
  <si>
    <t>prijs per volledige tekstwissel</t>
  </si>
  <si>
    <t>per 100 meer</t>
  </si>
  <si>
    <t>per 500 meer</t>
  </si>
  <si>
    <t>A4 met 4 A6 stickers</t>
  </si>
  <si>
    <t>Omschrijving item</t>
  </si>
  <si>
    <t>Naam Inschrijver</t>
  </si>
  <si>
    <t>full color is dus GEEN 4 PMS, tenzij anders aangegeven</t>
  </si>
  <si>
    <t xml:space="preserve"> </t>
  </si>
  <si>
    <t>Omschrijving item 3</t>
  </si>
  <si>
    <t>Omschrijving item 4</t>
  </si>
  <si>
    <t>Omschrijving item 5</t>
  </si>
  <si>
    <t>Omschrijving item 6</t>
  </si>
  <si>
    <t>Omschrijving item 7</t>
  </si>
  <si>
    <t>Omschrijving item 8</t>
  </si>
  <si>
    <t>Omschrijving item 9</t>
  </si>
  <si>
    <t>Omschrijving item 10</t>
  </si>
  <si>
    <t>Omschrijving item 11</t>
  </si>
  <si>
    <t>Omschrijving item 12</t>
  </si>
  <si>
    <t>Omschrijving item 13</t>
  </si>
  <si>
    <t>Omschrijving item 14</t>
  </si>
  <si>
    <t>Omschrijving item 15</t>
  </si>
  <si>
    <t>Omschrijving item 16</t>
  </si>
  <si>
    <t xml:space="preserve">bedrukking </t>
  </si>
  <si>
    <t>alle leveringen op basis Franco (inclusief afleverkosten)</t>
  </si>
  <si>
    <t>Totaalprijs (SOM van de opgeven bedragen ) incl. kosten aflevering.</t>
  </si>
  <si>
    <t>OPTIONEEL</t>
  </si>
  <si>
    <t>Kosten opslag per maand per pallet</t>
  </si>
  <si>
    <t>Kantoordrukwerk</t>
  </si>
  <si>
    <t>TOTAAL</t>
  </si>
  <si>
    <t>TOTAAL kantoordrukwerk</t>
  </si>
  <si>
    <t>Prijs (staffel)</t>
  </si>
  <si>
    <t>Verpakking</t>
  </si>
  <si>
    <t>Afwerking</t>
  </si>
  <si>
    <t>Bedrukking binnenwerk</t>
  </si>
  <si>
    <t>Papier omslag</t>
  </si>
  <si>
    <t>Papier binnenwerk</t>
  </si>
  <si>
    <t>Omvang</t>
  </si>
  <si>
    <t>Formaat</t>
  </si>
  <si>
    <t>Oplage</t>
  </si>
  <si>
    <t>Omschrijving</t>
  </si>
  <si>
    <t xml:space="preserve">1.000 exemplaren </t>
  </si>
  <si>
    <t xml:space="preserve">500 exemplaren </t>
  </si>
  <si>
    <t>Bedrukking omslag</t>
  </si>
  <si>
    <t>500 exemplaren</t>
  </si>
  <si>
    <t>Zie staffel.</t>
  </si>
  <si>
    <t xml:space="preserve">Promotioneel drukwerk </t>
  </si>
  <si>
    <t>TOTAAL promotioneel drukwerk</t>
  </si>
  <si>
    <t>full color tweezijdig</t>
  </si>
  <si>
    <t>70 grams houtvrij schrijfpapier</t>
  </si>
  <si>
    <t xml:space="preserve">3 PMS tweezijdig </t>
  </si>
  <si>
    <t xml:space="preserve">2 PMS tweezijdig </t>
  </si>
  <si>
    <t>1 PMS tweezijdig (i.p.v. grijs)</t>
  </si>
  <si>
    <t>1 PMS tweezijdig grijs</t>
  </si>
  <si>
    <t xml:space="preserve">bedrukking binnenwerk </t>
  </si>
  <si>
    <t>Bedrukking voorblad: 1-zijdig in grijs (PMS).</t>
  </si>
  <si>
    <t xml:space="preserve">Papier bordrug: 300 grams karton. </t>
  </si>
  <si>
    <t xml:space="preserve">Papier voorblad: 200 grams HVO wit. </t>
  </si>
  <si>
    <t>1-slag vouwen en schoonsnijden.</t>
  </si>
  <si>
    <t xml:space="preserve">Afgewerkt: 210 x 297 mm. </t>
  </si>
  <si>
    <t xml:space="preserve">Plano: 297 x 420 mm. </t>
  </si>
  <si>
    <t xml:space="preserve">Schoonsnijden. </t>
  </si>
  <si>
    <t xml:space="preserve">210 x 297 mm. </t>
  </si>
  <si>
    <t>Afgewerkt: 170 x 210 mm.</t>
  </si>
  <si>
    <t>Plano: 210 x 340 mm</t>
  </si>
  <si>
    <t>Item 1: Proefwerkpapier folio</t>
  </si>
  <si>
    <t>Toetspapier</t>
  </si>
  <si>
    <t>TOTAAL toetspapier</t>
  </si>
  <si>
    <t>REPROLEVERINGEN</t>
  </si>
  <si>
    <t>Spiraliseren metaal (diverse kleuren) 10mm -&lt; 20mm</t>
  </si>
  <si>
    <t>Spiraliseren metaal (diverse kleuren) &gt; 20mm</t>
  </si>
  <si>
    <t>Spiraliseren metaal (diverse kleuren) &lt; 10mm</t>
  </si>
  <si>
    <t>Spiraliseren met kunststof 10mm -&lt; 20mm</t>
  </si>
  <si>
    <t>Spiraliseren met kunststof &gt; 20mm</t>
  </si>
  <si>
    <t>Spiraliseren met kunststof &lt; 10mm</t>
  </si>
  <si>
    <t>Nieten met 2 nietjes per set, machinaal</t>
  </si>
  <si>
    <t>Nieten met 1 nietje per set, machinaal</t>
  </si>
  <si>
    <t>Kosten (fictieve eenheden x prijs per eenheid)</t>
  </si>
  <si>
    <t>Prijs per eenheid</t>
  </si>
  <si>
    <t>wegingsfactor</t>
  </si>
  <si>
    <t>Reprografische leveringen</t>
  </si>
  <si>
    <t>Afdruk (print en kopie) full color A3 enkelzijdig (dubbelzijdig = 2x prijs enkelzijdig) zonder papier</t>
  </si>
  <si>
    <t>Afdruk (print en kopie) full color A4 enkelzijdig (dubbelzijdig = 2x prijs enkelzijdig) zonder papier</t>
  </si>
  <si>
    <t>Afdruk (print en kopie) Zwart-Wit A3 enkelzijdig (dubbelzijdig = 2x prijs enkelzijdig) zonder papier</t>
  </si>
  <si>
    <t>Afdruk (print en kopie) Zwart-Wit A4 enkelzijdig (dubbelzijdig = 2x prijs enkelzijdig) zonder papier</t>
  </si>
  <si>
    <t>Afdruk (print en kopie) full color A2 enkelzijdig zonder papier</t>
  </si>
  <si>
    <t>Afdruk (print en kopie) full color A1 enkelzijdig zonder papier</t>
  </si>
  <si>
    <t>Afdruk (print en kopie) full color A0 enkelzijdig zonder papier</t>
  </si>
  <si>
    <t>Opstartkosten personaliseren (koppelen opmaak met CSV of Excel bestand), incl. 1 proef ten behoeve van mailings</t>
  </si>
  <si>
    <t>Lijmen met linnen bindstrip A4 &lt;25 vel</t>
  </si>
  <si>
    <t>Lijmen met linnen  bindstrip A4 25 &lt;&gt; 50 vel</t>
  </si>
  <si>
    <t>Lijmen met linnen  bindstrip A4 &gt;50 vel</t>
  </si>
  <si>
    <t>Boren 2 gaten per A4 vel</t>
  </si>
  <si>
    <t>Boren 4 gaten per A4 vel</t>
  </si>
  <si>
    <t xml:space="preserve">Digitaliseren (Scannen) formaat A0 per pagina kleur en zwartwit, naar PDF </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</si>
  <si>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</si>
  <si>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</si>
  <si>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</si>
  <si>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 xml:space="preserve">Digitaliseren (Scannen) formaat A4 per pagina kleur en zwartwit, naar PDF </t>
  </si>
  <si>
    <t>Scannen A4 (niet t.b.v. kopieren)</t>
  </si>
  <si>
    <t>Opstarttarief scanklus</t>
  </si>
  <si>
    <t>Vel zelfklevende glossy etiketten 1/A4</t>
  </si>
  <si>
    <t>Lamineren A3,125 micron (dz plastificeren)</t>
  </si>
  <si>
    <t>Lamineren A4,125 micron (dz plastificeren)</t>
  </si>
  <si>
    <t>Lamineren A5,125 micron (dz plastificeren)</t>
  </si>
  <si>
    <t>Lamineren A6,125 micron (dz plastificeren)</t>
  </si>
  <si>
    <t>Nieten per set, handmatig</t>
  </si>
  <si>
    <t>printen Zwart wit  A0  exclusief papier</t>
  </si>
  <si>
    <t>printen Zwart wit  A1  exclusief papier</t>
  </si>
  <si>
    <t>printen Zwart wit  A2  exclusief papier</t>
  </si>
  <si>
    <t>Grootformaat vouwen naar A4, legenda voorop</t>
  </si>
  <si>
    <t>Rillen per ril per vel</t>
  </si>
  <si>
    <t>Snijden (per minuut) (als aflopend niet gevraagd wordt mag dit niet in rekneing worden gebracht)</t>
  </si>
  <si>
    <t>Transparant A3</t>
  </si>
  <si>
    <t>Transparant A4</t>
  </si>
  <si>
    <t>Vel gekleurd papier 160 grams A4 (A3 prijs = 2x de A4 prijs) felle of lichte tint</t>
  </si>
  <si>
    <t>Vel gekleurd papier 200 grams A4 (A3 prijs = 2x de A4 prijs) felle of lichte tint</t>
  </si>
  <si>
    <t>Vel gekleurd papier 80 grams A4 (A3 prijs = 2x de A4 prijs) felle of lichte tint</t>
  </si>
  <si>
    <t>Vel karton grijs 500 grams A4</t>
  </si>
  <si>
    <t>Vel glad en sterk A4 100 gr FSC (A3 prijs = 2x de A4 prijs)</t>
  </si>
  <si>
    <t>Vel glad en sterk A4 120 gr FSC (A3 prijs = 2x de A4 prijs)</t>
  </si>
  <si>
    <t>Vel glad en sterk  A4 160 gr FSC (A3 prijs = 2x de A4 prijs)</t>
  </si>
  <si>
    <t>Vel glad en sterk  A4 200 gr FSC (A3 prijs = 2x de A4 prijs)</t>
  </si>
  <si>
    <t>Vel glad en sterk  A4 250 FSC 300 gr</t>
  </si>
  <si>
    <t>Vel glad en sterk  A4 250 gr FSC</t>
  </si>
  <si>
    <t>Vel glad en sterk  A4 FSC 300 gr(A3 prijs = 2x de A4 prijs)</t>
  </si>
  <si>
    <t>Vel glad en sterk  A4 FSC 100 gr (A3 prijs = 2x de A4 prijs)</t>
  </si>
  <si>
    <t>Vel glad en sterk  SRA4 300 gr</t>
  </si>
  <si>
    <t>Vel glad en sterk  SRA3 120 gr FSC</t>
  </si>
  <si>
    <t>Vel glad en sterk  SRA3 FSC 250 gr</t>
  </si>
  <si>
    <t>Vel glad en sterk  SRA3 FSC 300 gr</t>
  </si>
  <si>
    <t xml:space="preserve">Vel glad en sterk SRA3 FSC 160 gr </t>
  </si>
  <si>
    <t>Vel glad en sterk  A3+ 300 gr FSC</t>
  </si>
  <si>
    <t>Vel wit papier 120 grams A4 (A3 prijs = 2x de A4 prijs)</t>
  </si>
  <si>
    <t>Vel wit papier 160 grams A4 (A3 prijs = 2x de A4 prijs)</t>
  </si>
  <si>
    <t>Vel wit papier 200 grams A4 (A3 prijs = 2x de A4 prijs)</t>
  </si>
  <si>
    <t>Vel wit papier 80 grams A4 (A3 prijs = 2x de A4 prijs)</t>
  </si>
  <si>
    <t>A0 170gr glossy papier per vel</t>
  </si>
  <si>
    <t>A0 130gr glossy papier per vel</t>
  </si>
  <si>
    <t>A0 90gr mat papier per vel</t>
  </si>
  <si>
    <t>A1 170gr glossy papier per vel</t>
  </si>
  <si>
    <t>A1 130gr glossy papier per vel</t>
  </si>
  <si>
    <t>A1 90gr mat papier per vel</t>
  </si>
  <si>
    <t>A2 170gr glossy papier per vel</t>
  </si>
  <si>
    <t>A2 130gr glossy papier per vel</t>
  </si>
  <si>
    <t>A2 90gr mat papier per vel</t>
  </si>
  <si>
    <t>vouwen 1-slag A4&gt;A5 p/vouw</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</si>
  <si>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</si>
  <si>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</si>
  <si>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</si>
  <si>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</si>
  <si>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</si>
  <si>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</si>
  <si>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</si>
  <si>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Vullen van mappen/ordners per  minuut</t>
  </si>
  <si>
    <t>148 x 210 mm. 
Blok 100 vel (exclusief voorblad)</t>
  </si>
  <si>
    <t>Prijzenblad en productspecificaties Aeres</t>
  </si>
  <si>
    <t>Item 1: Briefpapier A4</t>
  </si>
  <si>
    <t>CMYK niet aflopend/ eenzijdig</t>
  </si>
  <si>
    <t>CMYK aflopend/ eenzijdig</t>
  </si>
  <si>
    <t xml:space="preserve">Zie staffel. </t>
  </si>
  <si>
    <t xml:space="preserve">Handzaam verpakt. </t>
  </si>
  <si>
    <t>100 exemplaren</t>
  </si>
  <si>
    <t xml:space="preserve">200 exemplaren </t>
  </si>
  <si>
    <t xml:space="preserve">Prijs voor volledige (tweezijdige) wissel in full color. </t>
  </si>
  <si>
    <t>Totaalprijs (gemiddelde van 1, 2, 3 en 4) + wissel.</t>
  </si>
  <si>
    <t>Plano: 210 x 297 mm.</t>
  </si>
  <si>
    <t>Afgewerkt: 148 x 210 mm.</t>
  </si>
  <si>
    <t>200 exemplaren</t>
  </si>
  <si>
    <t>1.000 exemplaren</t>
  </si>
  <si>
    <t>300 grams MultiBusiness.</t>
  </si>
  <si>
    <t>1.500 exemplaren</t>
  </si>
  <si>
    <t>Alle prijzen exclusief BTW, op basis van losse bestellingen, er mogen geen items ongevraagd aan een berekening worden toegevoegd of op andere dan gevraagde papierformaten gerekend worden. Alle tarieven zijn ongeacht het percentage tonerbezetting!
alle leveringen op basis Franco (inclusief afleverkosten)</t>
  </si>
  <si>
    <t>NB: kosten zijn incl inlezenbestand dan wel scannen originelen.</t>
  </si>
  <si>
    <r>
      <t xml:space="preserve">Afdruk (print en kopie) full color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</si>
  <si>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Bloklijmen per set  A4, kopsgelijmd, 100 vel 80 grams met de schutblad en onderbord van 250 grams (zonder grijsbord en topvel)</t>
  </si>
  <si>
    <t>NB: niet zijnde kopieeropdrachten</t>
  </si>
  <si>
    <t>Foamboards enkelzijdig zelfklevend 100x140 full color, minimaal 5 mm dikte, wit</t>
  </si>
  <si>
    <t>Foamboards enkelzijdig zelfklevend A0 full color, minimaal 5 mm dikte, wit</t>
  </si>
  <si>
    <t>Foamboards enkelzijdig zelfklevend A1 full color, minimaal 5 mm dikte, wit</t>
  </si>
  <si>
    <t>Foamboards enkelzijdig zelfklevend A2 full color, minimaal 55 mm dikte, wit</t>
  </si>
  <si>
    <t>Foamboards enkelzijdig zelfklevend A3 full color, minimaal 55 mm dikte, wit</t>
  </si>
  <si>
    <t>Foamboards enkelzijdig zelfklevend A4 full color, minimaal 55 mm dikte, wit</t>
  </si>
  <si>
    <t>glad en sterk is gecoated papier voor kleurenprinters</t>
  </si>
  <si>
    <r>
      <t xml:space="preserve">Vel glad en sterk </t>
    </r>
    <r>
      <rPr>
        <b/>
        <sz val="9"/>
        <color theme="1"/>
        <rFont val="Verdana"/>
        <family val="2"/>
      </rPr>
      <t>A5</t>
    </r>
    <r>
      <rPr>
        <sz val="9"/>
        <color theme="1"/>
        <rFont val="Verdana"/>
        <family val="2"/>
      </rPr>
      <t xml:space="preserve"> 120 gr FSC (A3 prijs = 2x de A4 prijs)</t>
    </r>
  </si>
  <si>
    <r>
      <t xml:space="preserve">Vel glad en sterk </t>
    </r>
    <r>
      <rPr>
        <b/>
        <sz val="9"/>
        <color theme="1"/>
        <rFont val="Verdana"/>
        <family val="2"/>
      </rPr>
      <t>A5</t>
    </r>
    <r>
      <rPr>
        <sz val="9"/>
        <color theme="1"/>
        <rFont val="Verdana"/>
        <family val="2"/>
      </rPr>
      <t xml:space="preserve"> 160 gr FSC (A3 prijs = 2x de A4 prijs)</t>
    </r>
  </si>
  <si>
    <t>HVO</t>
  </si>
  <si>
    <r>
      <t xml:space="preserve">Vel wit papier 80 grams  </t>
    </r>
    <r>
      <rPr>
        <b/>
        <sz val="9"/>
        <color theme="1"/>
        <rFont val="Verdana"/>
        <family val="2"/>
      </rPr>
      <t>A5</t>
    </r>
  </si>
  <si>
    <r>
      <t xml:space="preserve">Vel wit papier 120  grams  </t>
    </r>
    <r>
      <rPr>
        <b/>
        <sz val="9"/>
        <color theme="1"/>
        <rFont val="Verdana"/>
        <family val="2"/>
      </rPr>
      <t>A5</t>
    </r>
  </si>
  <si>
    <r>
      <t>Vel wit papier 160 grams</t>
    </r>
    <r>
      <rPr>
        <b/>
        <sz val="9"/>
        <color theme="1"/>
        <rFont val="Verdana"/>
        <family val="2"/>
      </rPr>
      <t xml:space="preserve">  A5</t>
    </r>
  </si>
  <si>
    <t>TOTAALSOM REPROLEVERINGEN</t>
  </si>
  <si>
    <t>Afgewerkt: 115 x 148 mm</t>
  </si>
  <si>
    <t>4 pagina's omslag</t>
  </si>
  <si>
    <t>44 pagina's binnenwerk</t>
  </si>
  <si>
    <t>300 grams MultiBusiness</t>
  </si>
  <si>
    <t>120 grams MultiBusiness</t>
  </si>
  <si>
    <t>Voorzien van 4 rillen, vouwen, gelijmd gebrocheerd en schoonsnijden</t>
  </si>
  <si>
    <t>Handzaam verpakt</t>
  </si>
  <si>
    <t>4 pagina's</t>
  </si>
  <si>
    <t xml:space="preserve">Papier </t>
  </si>
  <si>
    <t>200 grams MultiBusiness</t>
  </si>
  <si>
    <t xml:space="preserve">Bedrukking </t>
  </si>
  <si>
    <t>Item 1: Informatiegids 'talent'</t>
  </si>
  <si>
    <t>Item 2: A5 flyer 'studeren aan het HBO'</t>
  </si>
  <si>
    <t>Item 3: A5 flyer 'Aeres International Student Fund'</t>
  </si>
  <si>
    <t>Item 4: Informatiebrochure Duits</t>
  </si>
  <si>
    <t>4 pagina's binnenwerk</t>
  </si>
  <si>
    <t>Afgewerkt: 210 x 210 mm</t>
  </si>
  <si>
    <t>160 grams MultiBusiness</t>
  </si>
  <si>
    <t>Vouwen, voorzien van 2 nietjes in de rug en schoonsnijden</t>
  </si>
  <si>
    <t>Item 5: Magazine 'duurzaam bodembeheer'</t>
  </si>
  <si>
    <t>32 pagina's binnenwerk</t>
  </si>
  <si>
    <t xml:space="preserve">Voorzien van 4 rillen, vouwen, gelijmd gebrocheerd en schoonsnijden	</t>
  </si>
  <si>
    <t>Item 6: Factsheet A4</t>
  </si>
  <si>
    <t>2 pagina's</t>
  </si>
  <si>
    <t>Schoonsnijden</t>
  </si>
  <si>
    <t>Item 7: Informatiemagazine A4</t>
  </si>
  <si>
    <t>8 pagina's</t>
  </si>
  <si>
    <t>90 grams wit multibusiness of minimaal vergelijkbaar</t>
  </si>
  <si>
    <t>Omschrijving item 1</t>
  </si>
  <si>
    <t>Omschrijving item 2</t>
  </si>
  <si>
    <t>Item 8: Informatiekaart</t>
  </si>
  <si>
    <t>6 pagina's</t>
  </si>
  <si>
    <t>160 grams MultiBusiness.</t>
  </si>
  <si>
    <t>Item 9: Notitieblok A5</t>
  </si>
  <si>
    <t>52 vel binnenwerk</t>
  </si>
  <si>
    <t>Papier voorblad</t>
  </si>
  <si>
    <t>240 grams Sulfaatkarton</t>
  </si>
  <si>
    <t xml:space="preserve">70 grams wit houtvrij </t>
  </si>
  <si>
    <t>Papier achterblad</t>
  </si>
  <si>
    <t>voorblad en achterblad</t>
  </si>
  <si>
    <t>600 grams karton</t>
  </si>
  <si>
    <t>Bedrukking</t>
  </si>
  <si>
    <t>Vouwen (wikkelvouw) en schoonsnijden</t>
  </si>
  <si>
    <t>Bedrukking voorblad</t>
  </si>
  <si>
    <t>1-zijdig in full color</t>
  </si>
  <si>
    <t>Kopgelijmd met omtrokken dekblad</t>
  </si>
  <si>
    <t>Item 10: Gids voor leerlingen groep 7/8</t>
  </si>
  <si>
    <t>Papier</t>
  </si>
  <si>
    <t>Item 11: Opleidingsbrochure</t>
  </si>
  <si>
    <t>24 pagina's binnenwerk</t>
  </si>
  <si>
    <t>Item 12: Schoolgids</t>
  </si>
  <si>
    <t>16 pagina's binnenwerk</t>
  </si>
  <si>
    <t>Item 13: Map VMBO</t>
  </si>
  <si>
    <t xml:space="preserve">Stansen met nieuw te maken mes, voorzien van 6 rillen, mappen dichtvouwen, schoonsnijden. 	</t>
  </si>
  <si>
    <t>250 grams Arctic Volume White</t>
  </si>
  <si>
    <t>Plano: 297 x 420 mm</t>
  </si>
  <si>
    <t>Afgewerkt: 210 x 297 mm</t>
  </si>
  <si>
    <t>Plano: 210 x 420 mm</t>
  </si>
  <si>
    <t>Plano: 148 x 420 mm</t>
  </si>
  <si>
    <t>148 x 210 mm</t>
  </si>
  <si>
    <t>Plano: 148 x 444 mm</t>
  </si>
  <si>
    <t>Afgewerkt: 148 x 148 mm</t>
  </si>
  <si>
    <t>210 x 297 mm</t>
  </si>
  <si>
    <t>300 grams Arctic Volume White</t>
  </si>
  <si>
    <t xml:space="preserve">200 grams Arctic Volume White </t>
  </si>
  <si>
    <t>Plano: 362 x 520 mm</t>
  </si>
  <si>
    <t>Afgewerkt: 220 x 360 mm</t>
  </si>
  <si>
    <t>Item 14: Map Aeres</t>
  </si>
  <si>
    <t>Plano: 358 x 520 mm</t>
  </si>
  <si>
    <t>Afgewerkt: 220 x 302 mm</t>
  </si>
  <si>
    <t xml:space="preserve">Omschrijving item </t>
  </si>
  <si>
    <t xml:space="preserve">Item 4: Examenpapier A3 gelinieerd en geruit. </t>
  </si>
  <si>
    <t xml:space="preserve">Item 5: Blok proefwerkpapier A5 gelinieerd. </t>
  </si>
  <si>
    <t xml:space="preserve">Item 6: Blok proefwerkpapier A4 gelinieerd en geruit. </t>
  </si>
  <si>
    <t>Item 2: Proefwerkpapier A4 gelinieerd</t>
  </si>
  <si>
    <t xml:space="preserve">Item 3: Proefwerkpapier A4 geruit. </t>
  </si>
  <si>
    <t>Item 3: EA4 enveloppen MV stripsluiting</t>
  </si>
  <si>
    <t>120 grams wit multibusiness of minimaal vergelijkbaar</t>
  </si>
  <si>
    <t>80 grams wit multibusiness of minimaal vergelijkbaar</t>
  </si>
  <si>
    <t>160 grams WIT multibusiness of minimaal vergelijkbaar</t>
  </si>
  <si>
    <t>160 grams lasergeschikt HVO wit multibusiness of minimaal vergelijkbaar</t>
  </si>
  <si>
    <t>full color (CMYK) is dus GEEN 4 PMS, tenzij anders aangegeven</t>
  </si>
  <si>
    <t>alle vensterenveloppen moeten voorzien worden van rechte hoeken, geen ronde!</t>
  </si>
  <si>
    <t>2-zijdig in full color offset</t>
  </si>
  <si>
    <t>Rillen en Vouwen A4 naar A5</t>
  </si>
  <si>
    <t>50 exemplaren</t>
  </si>
  <si>
    <r>
      <t xml:space="preserve">geheel full color </t>
    </r>
    <r>
      <rPr>
        <b/>
        <sz val="10"/>
        <color theme="1"/>
        <rFont val="Verdana"/>
        <family val="2"/>
      </rPr>
      <t>geprint</t>
    </r>
    <r>
      <rPr>
        <sz val="10"/>
        <color theme="1"/>
        <rFont val="Verdana"/>
        <family val="2"/>
      </rPr>
      <t>, aflopend</t>
    </r>
  </si>
  <si>
    <t>2.500 exemplaren</t>
  </si>
  <si>
    <t>10.000 exemplaren</t>
  </si>
  <si>
    <t>1-zijdig in full color geprint</t>
  </si>
  <si>
    <t>1-zijdig in 1 PMS (grijs) offset</t>
  </si>
  <si>
    <t>2-zijdig in full color.  Geprint</t>
  </si>
  <si>
    <t>2-zijdig in full color geprint (aflopend)</t>
  </si>
  <si>
    <t>full color is dus GEEN 4 PMS, tenzij anders aangegeven en altijd aflopend</t>
  </si>
  <si>
    <t>1-zijdig in full color offset, volvlakken!</t>
  </si>
  <si>
    <t>300 grams HVO</t>
  </si>
  <si>
    <t>Als opdrachtnemer kiest voor 2 op 1 A3 geldt 2x de A4 prijs.</t>
  </si>
  <si>
    <t>TOTAAL drukwerk exclusief BTW</t>
  </si>
  <si>
    <t>Item 12: C5 enveloppen ZV couverteerenvelop</t>
  </si>
  <si>
    <t>Item 13: C5 enveloppen MV couverteerenvelop</t>
  </si>
  <si>
    <t>Omschrijving item 17</t>
  </si>
  <si>
    <t>Omschrijving item 18</t>
  </si>
  <si>
    <t>Item 4: EA5 enveloppen ZV stripsluiting</t>
  </si>
  <si>
    <t>Item 5: EA5 enveloppen MV stripsluiting</t>
  </si>
  <si>
    <t>zonder venster/striplock aan lange zijde/met effen grijze binnendruk</t>
  </si>
  <si>
    <t>met venster links/striplock aan lange zijde/met effen grijze binnendruk</t>
  </si>
  <si>
    <t>met venster links/gegomd lange zijde/met effen grijze binnendruk</t>
  </si>
  <si>
    <t>Item 6: EA5 enveloppen ZV gegomd</t>
  </si>
  <si>
    <t>Item 7: EA5 enveloppen MV gegomd</t>
  </si>
  <si>
    <t>Item 2: EA4 enveloppen ZV stripsluiting</t>
  </si>
  <si>
    <t>zonder venster/gegomd lange zijde/met effen grijze binnendruk</t>
  </si>
  <si>
    <t>Item 8: EA6 enveloppen ZV stripsluiting</t>
  </si>
  <si>
    <t>Item 9: EA6 enveloppen MV stripsluiting</t>
  </si>
  <si>
    <t>met venster links 40x110 mm/striplock lange zijde/effen grijze binnendruk</t>
  </si>
  <si>
    <t>Item 14: C5 enveloppen ZV stripsluiting</t>
  </si>
  <si>
    <t>Item 15: C5 enveloppen MV stripsluiting</t>
  </si>
  <si>
    <t>Item 16: C4 enveloppen ZV</t>
  </si>
  <si>
    <t>Item 17: C4 enveloppen MV</t>
  </si>
  <si>
    <t>Item 18: Stickervellen Wit, lasergeschikt</t>
  </si>
  <si>
    <t>Omschrijving item 19</t>
  </si>
  <si>
    <t>Item 19: Voorbladen A4</t>
  </si>
  <si>
    <t>Omschrijving item 20</t>
  </si>
  <si>
    <t>Item 20: With compliments cards A5</t>
  </si>
  <si>
    <t>Item 10: EC4 enveloppen ZV stripsluiting</t>
  </si>
  <si>
    <t>Item 11: EC4 enveloppen MV stripsluiting</t>
  </si>
  <si>
    <t>zonder venster/gegomd lange zijde/effen grijze binnendruk</t>
  </si>
  <si>
    <t>met venster links 40x110 mm/gegomd lange zijde/effen grijze binnendruk</t>
  </si>
  <si>
    <t>zonder venster/striplock lange zijde/effen grijze binnendruk</t>
  </si>
  <si>
    <t>Voorwaarden prijsstelling: Aeres</t>
  </si>
  <si>
    <t>Alle prijzen exclusief BTW, op basis van losse bestellingen (combinaties van items en kleuren zijn niet mogelijk)</t>
  </si>
  <si>
    <t xml:space="preserve">Alle prijzen exclusief BTW, op basis van losse bestellingen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</si>
</sst>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 #,##0.00;&quot;€&quot;\ \-#,##0.00"/>
    <numFmt numFmtId="165" formatCode="_ &quot;€&quot;\ * #,##0.00_ ;_ &quot;€&quot;\ * \-#,##0.00_ ;_ &quot;€&quot;\ * &quot;-&quot;??_ ;_ @_ "/>
    <numFmt numFmtId="166" formatCode="_ * #,##0.00_ ;_ * \-#,##0.00_ ;_ * &quot;-&quot;??_ ;_ @_ "/>
    <numFmt numFmtId="167" formatCode="_-&quot;€&quot;\ * #,##0.00_-;_-&quot;€&quot;\ * #,##0.00\-;_-&quot;€&quot;\ * &quot;-&quot;??_-;_-@_-"/>
    <numFmt numFmtId="168" formatCode="_ * #,##0_ ;_ * \-#,##0_ ;_ * &quot;-&quot;??_ ;_ @_ "/>
    <numFmt numFmtId="169" formatCode="&quot;€&quot;\ #,##0.00_-;&quot;€&quot;\ #,##0.00\-"/>
    <numFmt numFmtId="170" formatCode="&quot;€&quot;\ #,##0.00"/>
    <numFmt numFmtId="171" formatCode="#,##0_ ;\-#,##0\ "/>
    <numFmt numFmtId="172" formatCode="#,##0.0000_ ;\-#,##0.0000\ "/>
    <numFmt numFmtId="173" formatCode="&quot;€&quot;\ #,##0.00_-"/>
    <numFmt numFmtId="174" formatCode="&quot;€&quot;\ #,##0.0000"/>
  </numFmts>
  <fonts count="3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name val="Verdana"/>
      <family val="2"/>
    </font>
    <font>
      <b/>
      <sz val="10"/>
      <name val="Verdana"/>
      <family val="2"/>
    </font>
    <font>
      <sz val="11"/>
      <color theme="1"/>
      <name val="Calibri"/>
      <family val="2"/>
      <scheme val="minor"/>
    </font>
    <font>
      <b/>
      <sz val="10"/>
      <color theme="0"/>
      <name val="Verdana"/>
      <family val="2"/>
    </font>
    <font>
      <sz val="10"/>
      <color theme="1"/>
      <name val="Verdana"/>
      <family val="2"/>
    </font>
    <font>
      <b/>
      <sz val="10"/>
      <color theme="1"/>
      <name val="Verdana"/>
      <family val="2"/>
    </font>
    <font>
      <b/>
      <sz val="18"/>
      <color indexed="9"/>
      <name val="Verdana"/>
      <family val="2"/>
    </font>
    <font>
      <sz val="18"/>
      <color theme="1"/>
      <name val="Verdana"/>
      <family val="2"/>
    </font>
    <font>
      <sz val="11"/>
      <color theme="1"/>
      <name val="Calibri"/>
      <family val="2"/>
    </font>
    <font>
      <b/>
      <sz val="14"/>
      <color rgb="FFFFFFFF"/>
      <name val="Verdana"/>
      <family val="2"/>
    </font>
    <font>
      <b/>
      <sz val="10"/>
      <color rgb="FFFFFFFF"/>
      <name val="Verdana"/>
      <family val="2"/>
    </font>
    <font>
      <sz val="10"/>
      <name val="Arial"/>
      <family val="2"/>
    </font>
    <font>
      <b/>
      <sz val="18"/>
      <color rgb="FFFFFFFF"/>
      <name val="Verdana"/>
      <family val="2"/>
    </font>
    <font>
      <u/>
      <sz val="11"/>
      <color theme="10"/>
      <name val="Calibri"/>
      <family val="2"/>
      <scheme val="minor"/>
    </font>
    <font>
      <u/>
      <sz val="11"/>
      <color theme="11"/>
      <name val="Calibri"/>
      <family val="2"/>
      <scheme val="minor"/>
    </font>
    <font>
      <b/>
      <sz val="10"/>
      <color rgb="FFFF0000"/>
      <name val="Verdana"/>
      <family val="2"/>
    </font>
    <font>
      <sz val="10"/>
      <color indexed="8"/>
      <name val="Arial"/>
      <family val="2"/>
    </font>
    <font>
      <b/>
      <sz val="10"/>
      <color indexed="8"/>
      <name val="Verdana"/>
      <family val="2"/>
    </font>
    <font>
      <sz val="10"/>
      <color indexed="8"/>
      <name val="Verdana"/>
      <family val="2"/>
    </font>
    <font>
      <b/>
      <sz val="12"/>
      <color theme="1"/>
      <name val="Verdana"/>
      <family val="2"/>
    </font>
    <font>
      <sz val="12"/>
      <color theme="1"/>
      <name val="Verdana"/>
      <family val="2"/>
    </font>
    <font>
      <sz val="11"/>
      <color theme="1"/>
      <name val="Verdana"/>
      <family val="2"/>
    </font>
    <font>
      <b/>
      <sz val="12"/>
      <color indexed="8"/>
      <name val="Verdana"/>
      <family val="2"/>
    </font>
    <font>
      <b/>
      <sz val="12"/>
      <color rgb="FFFFFFFF"/>
      <name val="Verdana"/>
      <family val="2"/>
    </font>
    <font>
      <b/>
      <sz val="10"/>
      <color indexed="9"/>
      <name val="Verdana"/>
      <family val="2"/>
    </font>
    <font>
      <sz val="14"/>
      <name val="Arial"/>
      <family val="2"/>
    </font>
    <font>
      <b/>
      <sz val="12"/>
      <color theme="0"/>
      <name val="Verdana"/>
      <family val="2"/>
    </font>
    <font>
      <b/>
      <sz val="10"/>
      <color rgb="FF000000"/>
      <name val="Verdana"/>
      <family val="2"/>
    </font>
    <font>
      <sz val="9"/>
      <color theme="1"/>
      <name val="Verdana"/>
      <family val="2"/>
    </font>
    <font>
      <sz val="9"/>
      <color indexed="8"/>
      <name val="Verdana"/>
      <family val="2"/>
    </font>
    <font>
      <i/>
      <sz val="8"/>
      <color theme="0" tint="-0.499984740745262"/>
      <name val="Verdana"/>
      <family val="2"/>
    </font>
    <font>
      <sz val="10"/>
      <color theme="9" tint="-0.249977111117893"/>
      <name val="Verdana"/>
      <family val="2"/>
    </font>
    <font>
      <b/>
      <sz val="9"/>
      <color theme="1"/>
      <name val="Verdana"/>
      <family val="2"/>
    </font>
    <font>
      <sz val="11"/>
      <color rgb="FF000000"/>
      <name val="Calibri"/>
      <family val="2"/>
      <scheme val="minor"/>
    </font>
    <font>
      <b/>
      <sz val="20"/>
      <color theme="1"/>
      <name val="Verdana"/>
      <family val="2"/>
    </font>
  </fonts>
  <fills count="23">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theme="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00FF00"/>
        <bgColor indexed="64"/>
      </patternFill>
    </fill>
    <fill>
      <patternFill patternType="solid">
        <fgColor rgb="FF000000"/>
        <bgColor rgb="FF000000"/>
      </patternFill>
    </fill>
    <fill>
      <patternFill patternType="solid">
        <fgColor rgb="FFC0C0C0"/>
        <bgColor rgb="FF000000"/>
      </patternFill>
    </fill>
    <fill>
      <patternFill patternType="solid">
        <fgColor rgb="FF00FF00"/>
        <bgColor rgb="FF000000"/>
      </patternFill>
    </fill>
    <fill>
      <patternFill patternType="solid">
        <fgColor theme="0" tint="-0.34998626667073579"/>
        <bgColor rgb="FF000000"/>
      </patternFill>
    </fill>
    <fill>
      <patternFill patternType="solid">
        <fgColor theme="1"/>
        <bgColor rgb="FF000000"/>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indexed="11"/>
        <bgColor indexed="64"/>
      </patternFill>
    </fill>
    <fill>
      <patternFill patternType="solid">
        <fgColor rgb="FFFFFFCC"/>
        <bgColor indexed="64"/>
      </patternFill>
    </fill>
    <fill>
      <patternFill patternType="solid">
        <fgColor theme="6" tint="0.59999389629810485"/>
        <bgColor rgb="FF000000"/>
      </patternFill>
    </fill>
    <fill>
      <patternFill patternType="solid">
        <fgColor theme="0" tint="-4.9989318521683403E-2"/>
        <bgColor indexed="64"/>
      </patternFill>
    </fill>
    <fill>
      <patternFill patternType="solid">
        <fgColor rgb="FFFFFFDB"/>
        <bgColor indexed="64"/>
      </patternFill>
    </fill>
    <fill>
      <patternFill patternType="solid">
        <fgColor rgb="FFF2F2F2"/>
        <bgColor rgb="FF000000"/>
      </patternFill>
    </fill>
  </fills>
  <borders count="50">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thin">
        <color auto="1"/>
      </top>
      <bottom style="medium">
        <color auto="1"/>
      </bottom>
      <diagonal/>
    </border>
    <border>
      <left style="thin">
        <color auto="1"/>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rgb="FFFFFFFF"/>
      </right>
      <top style="medium">
        <color theme="0"/>
      </top>
      <bottom style="medium">
        <color theme="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style="medium">
        <color theme="0"/>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style="thin">
        <color auto="1"/>
      </bottom>
      <diagonal/>
    </border>
    <border>
      <left/>
      <right style="medium">
        <color auto="1"/>
      </right>
      <top style="thin">
        <color indexed="64"/>
      </top>
      <bottom style="thin">
        <color auto="1"/>
      </bottom>
      <diagonal/>
    </border>
    <border>
      <left style="medium">
        <color auto="1"/>
      </left>
      <right/>
      <top style="thin">
        <color indexed="64"/>
      </top>
      <bottom/>
      <diagonal/>
    </border>
    <border>
      <left/>
      <right/>
      <top style="thin">
        <color indexed="64"/>
      </top>
      <bottom/>
      <diagonal/>
    </border>
    <border>
      <left/>
      <right style="medium">
        <color auto="1"/>
      </right>
      <top style="thin">
        <color indexed="64"/>
      </top>
      <bottom/>
      <diagonal/>
    </border>
  </borders>
  <cellStyleXfs count="113">
    <xf numFmtId="0" fontId="0" fillId="0" borderId="0"/>
    <xf numFmtId="166" fontId="6" fillId="0" borderId="0" applyFont="0" applyFill="0" applyBorder="0" applyAlignment="0" applyProtection="0"/>
    <xf numFmtId="165" fontId="6" fillId="0" borderId="0" applyFont="0" applyFill="0" applyBorder="0" applyAlignment="0" applyProtection="0"/>
    <xf numFmtId="167" fontId="15"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0" fillId="0" borderId="0">
      <alignment vertical="top"/>
    </xf>
  </cellStyleXfs>
  <cellXfs count="280">
    <xf numFmtId="0" fontId="0" fillId="0" borderId="0" xfId="0"/>
    <xf numFmtId="0" fontId="11" fillId="4" borderId="0" xfId="0" applyFont="1" applyFill="1" applyAlignment="1" applyProtection="1">
      <alignment horizontal="right"/>
    </xf>
    <xf numFmtId="0" fontId="8" fillId="0" borderId="0" xfId="0" applyFont="1" applyProtection="1"/>
    <xf numFmtId="168" fontId="8" fillId="0" borderId="10" xfId="1" applyNumberFormat="1" applyFont="1" applyBorder="1" applyAlignment="1" applyProtection="1">
      <alignment horizontal="right"/>
    </xf>
    <xf numFmtId="168" fontId="8" fillId="0" borderId="9" xfId="1" applyNumberFormat="1" applyFont="1" applyBorder="1" applyAlignment="1" applyProtection="1">
      <alignment horizontal="right"/>
    </xf>
    <xf numFmtId="0" fontId="8" fillId="0" borderId="0" xfId="0" applyFont="1" applyAlignment="1" applyProtection="1">
      <alignment horizontal="right"/>
    </xf>
    <xf numFmtId="0" fontId="8" fillId="0" borderId="0" xfId="0" applyFont="1" applyAlignment="1" applyProtection="1">
      <alignment horizontal="left" vertical="center"/>
    </xf>
    <xf numFmtId="0" fontId="8" fillId="0" borderId="0" xfId="0" applyFont="1" applyAlignment="1" applyProtection="1"/>
    <xf numFmtId="0" fontId="9" fillId="5" borderId="3" xfId="0" applyFont="1" applyFill="1" applyBorder="1" applyProtection="1"/>
    <xf numFmtId="0" fontId="9" fillId="5" borderId="21" xfId="0" applyFont="1" applyFill="1" applyBorder="1" applyProtection="1"/>
    <xf numFmtId="0" fontId="9" fillId="5" borderId="21" xfId="0" applyFont="1" applyFill="1" applyBorder="1" applyAlignment="1" applyProtection="1">
      <alignment horizontal="right"/>
    </xf>
    <xf numFmtId="0" fontId="9" fillId="5" borderId="7" xfId="0" applyFont="1" applyFill="1" applyBorder="1" applyProtection="1"/>
    <xf numFmtId="0" fontId="5" fillId="5" borderId="0" xfId="0" applyFont="1" applyFill="1" applyBorder="1" applyProtection="1"/>
    <xf numFmtId="0" fontId="9" fillId="5" borderId="0" xfId="0" applyFont="1" applyFill="1" applyBorder="1" applyProtection="1"/>
    <xf numFmtId="0" fontId="9" fillId="5" borderId="0" xfId="0" applyFont="1" applyFill="1" applyBorder="1" applyAlignment="1" applyProtection="1">
      <alignment horizontal="right"/>
    </xf>
    <xf numFmtId="0" fontId="8" fillId="5" borderId="7" xfId="0" applyFont="1" applyFill="1" applyBorder="1" applyProtection="1"/>
    <xf numFmtId="0" fontId="19" fillId="5" borderId="0" xfId="0" applyFont="1" applyFill="1" applyBorder="1" applyProtection="1"/>
    <xf numFmtId="0" fontId="8" fillId="5" borderId="0" xfId="0" applyFont="1" applyFill="1" applyBorder="1" applyProtection="1"/>
    <xf numFmtId="0" fontId="8" fillId="5" borderId="0" xfId="0" applyFont="1" applyFill="1" applyBorder="1" applyAlignment="1" applyProtection="1">
      <alignment horizontal="right"/>
    </xf>
    <xf numFmtId="168" fontId="8" fillId="5" borderId="0" xfId="1" applyNumberFormat="1" applyFont="1" applyFill="1" applyBorder="1" applyAlignment="1" applyProtection="1">
      <alignment horizontal="right"/>
    </xf>
    <xf numFmtId="0" fontId="12" fillId="0" borderId="0" xfId="0" applyFont="1" applyFill="1" applyBorder="1" applyProtection="1"/>
    <xf numFmtId="0" fontId="16" fillId="0" borderId="0" xfId="0" applyFont="1" applyFill="1" applyBorder="1" applyAlignment="1" applyProtection="1">
      <alignment wrapText="1"/>
    </xf>
    <xf numFmtId="0" fontId="13" fillId="0" borderId="0" xfId="0" applyFont="1" applyFill="1" applyBorder="1" applyAlignment="1" applyProtection="1">
      <alignment horizontal="center" wrapText="1"/>
    </xf>
    <xf numFmtId="0" fontId="4" fillId="10" borderId="6" xfId="0" applyNumberFormat="1" applyFont="1" applyFill="1" applyBorder="1" applyAlignment="1" applyProtection="1">
      <alignment vertical="center" wrapText="1"/>
    </xf>
    <xf numFmtId="167" fontId="4" fillId="10" borderId="14" xfId="0" applyNumberFormat="1" applyFont="1" applyFill="1" applyBorder="1" applyAlignment="1" applyProtection="1">
      <alignment vertical="center" wrapText="1"/>
    </xf>
    <xf numFmtId="167" fontId="4" fillId="0" borderId="0" xfId="0" applyNumberFormat="1" applyFont="1" applyFill="1" applyBorder="1" applyAlignment="1" applyProtection="1">
      <alignment vertical="center" wrapText="1"/>
    </xf>
    <xf numFmtId="167" fontId="14" fillId="0" borderId="0" xfId="0" applyNumberFormat="1" applyFont="1" applyFill="1" applyBorder="1" applyAlignment="1" applyProtection="1">
      <alignment vertical="center"/>
    </xf>
    <xf numFmtId="0" fontId="4" fillId="0" borderId="0" xfId="0" applyFont="1" applyFill="1" applyBorder="1" applyProtection="1"/>
    <xf numFmtId="0" fontId="5" fillId="10" borderId="9" xfId="0" applyFont="1" applyFill="1" applyBorder="1" applyAlignment="1" applyProtection="1">
      <alignment vertical="center" wrapText="1"/>
    </xf>
    <xf numFmtId="0" fontId="4" fillId="0" borderId="0" xfId="0" applyFont="1" applyFill="1" applyBorder="1" applyAlignment="1" applyProtection="1">
      <alignment vertical="center"/>
    </xf>
    <xf numFmtId="164" fontId="8" fillId="8" borderId="16" xfId="2" applyNumberFormat="1" applyFont="1" applyFill="1" applyBorder="1" applyAlignment="1" applyProtection="1">
      <protection locked="0"/>
    </xf>
    <xf numFmtId="164" fontId="8" fillId="8" borderId="9" xfId="2" applyNumberFormat="1" applyFont="1" applyFill="1" applyBorder="1" applyAlignment="1" applyProtection="1">
      <protection locked="0"/>
    </xf>
    <xf numFmtId="164" fontId="8" fillId="8" borderId="17" xfId="2" applyNumberFormat="1" applyFont="1" applyFill="1" applyBorder="1" applyAlignment="1" applyProtection="1">
      <protection locked="0"/>
    </xf>
    <xf numFmtId="164" fontId="8" fillId="8" borderId="12" xfId="2" applyNumberFormat="1" applyFont="1" applyFill="1" applyBorder="1" applyAlignment="1" applyProtection="1">
      <protection locked="0"/>
    </xf>
    <xf numFmtId="0" fontId="21" fillId="15" borderId="3" xfId="112" applyFont="1" applyFill="1" applyBorder="1" applyAlignment="1">
      <alignment horizontal="left" vertical="center"/>
    </xf>
    <xf numFmtId="168" fontId="9" fillId="15" borderId="21" xfId="1" applyNumberFormat="1" applyFont="1" applyFill="1" applyBorder="1" applyAlignment="1" applyProtection="1">
      <alignment horizontal="center" vertical="center"/>
    </xf>
    <xf numFmtId="169" fontId="9" fillId="15" borderId="22" xfId="0" applyNumberFormat="1" applyFont="1" applyFill="1" applyBorder="1" applyAlignment="1" applyProtection="1">
      <alignment horizontal="center" vertical="center"/>
    </xf>
    <xf numFmtId="0" fontId="9" fillId="0" borderId="0" xfId="0" applyFont="1" applyAlignment="1" applyProtection="1">
      <alignment horizontal="left" vertical="center"/>
    </xf>
    <xf numFmtId="0" fontId="22" fillId="0" borderId="9" xfId="0" applyFont="1" applyFill="1" applyBorder="1" applyAlignment="1" applyProtection="1">
      <alignment vertical="center"/>
    </xf>
    <xf numFmtId="3" fontId="22" fillId="14" borderId="9" xfId="0" applyNumberFormat="1" applyFont="1" applyFill="1" applyBorder="1" applyAlignment="1" applyProtection="1">
      <alignment horizontal="right" vertical="center"/>
    </xf>
    <xf numFmtId="0" fontId="9" fillId="16" borderId="1" xfId="0" applyFont="1" applyFill="1" applyBorder="1" applyAlignment="1" applyProtection="1">
      <alignment vertical="center"/>
    </xf>
    <xf numFmtId="171" fontId="9" fillId="16" borderId="8" xfId="0" applyNumberFormat="1" applyFont="1" applyFill="1" applyBorder="1" applyAlignment="1" applyProtection="1">
      <alignment horizontal="center" vertical="center"/>
    </xf>
    <xf numFmtId="170" fontId="8" fillId="16" borderId="5"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3" fillId="0" borderId="0" xfId="0" applyFont="1" applyAlignment="1" applyProtection="1">
      <alignment horizontal="left" vertical="center"/>
    </xf>
    <xf numFmtId="0" fontId="24" fillId="0" borderId="0" xfId="0" applyFont="1" applyBorder="1" applyAlignment="1" applyProtection="1">
      <alignment horizontal="left" vertical="center"/>
    </xf>
    <xf numFmtId="0" fontId="9" fillId="7" borderId="1" xfId="0" applyFont="1" applyFill="1" applyBorder="1" applyAlignment="1" applyProtection="1">
      <alignment vertical="center"/>
    </xf>
    <xf numFmtId="171" fontId="9" fillId="7" borderId="24" xfId="0" applyNumberFormat="1" applyFont="1" applyFill="1" applyBorder="1" applyProtection="1"/>
    <xf numFmtId="170" fontId="9" fillId="7" borderId="2" xfId="0" applyNumberFormat="1" applyFont="1" applyFill="1" applyBorder="1" applyAlignment="1" applyProtection="1">
      <alignment horizontal="center" vertical="center"/>
    </xf>
    <xf numFmtId="3" fontId="8" fillId="0" borderId="0" xfId="0" applyNumberFormat="1" applyFont="1" applyFill="1" applyBorder="1" applyAlignment="1" applyProtection="1">
      <alignment horizontal="center" vertical="center"/>
    </xf>
    <xf numFmtId="0" fontId="25" fillId="0" borderId="0" xfId="0" applyFont="1" applyBorder="1" applyAlignment="1" applyProtection="1">
      <alignment horizontal="left" vertical="center"/>
    </xf>
    <xf numFmtId="0" fontId="21" fillId="15" borderId="25" xfId="112" applyFont="1" applyFill="1" applyBorder="1" applyAlignment="1">
      <alignment horizontal="left" vertical="center"/>
    </xf>
    <xf numFmtId="168" fontId="9" fillId="15" borderId="19" xfId="1" applyNumberFormat="1" applyFont="1" applyFill="1" applyBorder="1" applyAlignment="1" applyProtection="1">
      <alignment horizontal="center" vertical="center"/>
    </xf>
    <xf numFmtId="167" fontId="9" fillId="15" borderId="19" xfId="0" applyNumberFormat="1" applyFont="1" applyFill="1" applyBorder="1" applyAlignment="1" applyProtection="1">
      <alignment horizontal="left" vertical="center"/>
    </xf>
    <xf numFmtId="169" fontId="9" fillId="15" borderId="20" xfId="0" applyNumberFormat="1" applyFont="1" applyFill="1" applyBorder="1" applyAlignment="1" applyProtection="1">
      <alignment horizontal="center" vertical="center"/>
    </xf>
    <xf numFmtId="0" fontId="26" fillId="0" borderId="26" xfId="0" applyFont="1" applyFill="1" applyBorder="1" applyAlignment="1" applyProtection="1">
      <alignment vertical="center"/>
    </xf>
    <xf numFmtId="3" fontId="22" fillId="14" borderId="26" xfId="0" applyNumberFormat="1" applyFont="1" applyFill="1" applyBorder="1" applyAlignment="1" applyProtection="1">
      <alignment horizontal="right" vertical="center"/>
    </xf>
    <xf numFmtId="0" fontId="21" fillId="15" borderId="27" xfId="112" applyFont="1" applyFill="1" applyBorder="1" applyAlignment="1">
      <alignment horizontal="left" vertical="center"/>
    </xf>
    <xf numFmtId="168" fontId="9" fillId="15" borderId="28" xfId="1" applyNumberFormat="1" applyFont="1" applyFill="1" applyBorder="1" applyAlignment="1" applyProtection="1">
      <alignment horizontal="center" vertical="center"/>
    </xf>
    <xf numFmtId="167" fontId="9" fillId="15" borderId="28" xfId="0" applyNumberFormat="1" applyFont="1" applyFill="1" applyBorder="1" applyAlignment="1" applyProtection="1">
      <alignment horizontal="left" vertical="center"/>
    </xf>
    <xf numFmtId="169" fontId="9" fillId="15" borderId="29" xfId="0" applyNumberFormat="1" applyFont="1" applyFill="1" applyBorder="1" applyAlignment="1" applyProtection="1">
      <alignment horizontal="center" vertical="center"/>
    </xf>
    <xf numFmtId="167" fontId="27" fillId="13" borderId="13" xfId="0" applyNumberFormat="1" applyFont="1" applyFill="1" applyBorder="1" applyAlignment="1" applyProtection="1">
      <alignment vertical="center"/>
    </xf>
    <xf numFmtId="0" fontId="0" fillId="0" borderId="0" xfId="0" applyAlignment="1">
      <alignment horizontal="center"/>
    </xf>
    <xf numFmtId="0" fontId="29" fillId="0" borderId="0" xfId="0" applyFont="1" applyAlignment="1">
      <alignment wrapText="1"/>
    </xf>
    <xf numFmtId="0" fontId="8" fillId="0" borderId="0" xfId="0" applyFont="1"/>
    <xf numFmtId="0" fontId="8" fillId="0" borderId="0" xfId="0" applyFont="1" applyAlignment="1">
      <alignment horizontal="right"/>
    </xf>
    <xf numFmtId="0" fontId="8" fillId="0" borderId="9" xfId="0" applyFont="1" applyBorder="1" applyAlignment="1">
      <alignment horizontal="right"/>
    </xf>
    <xf numFmtId="0" fontId="8" fillId="0" borderId="7" xfId="0" applyFont="1" applyBorder="1"/>
    <xf numFmtId="0" fontId="8" fillId="0" borderId="9" xfId="0" applyFont="1" applyBorder="1"/>
    <xf numFmtId="0" fontId="8" fillId="0" borderId="10" xfId="0" applyFont="1" applyBorder="1" applyAlignment="1">
      <alignment horizontal="right"/>
    </xf>
    <xf numFmtId="0" fontId="8" fillId="0" borderId="10" xfId="0" applyFont="1" applyBorder="1"/>
    <xf numFmtId="0" fontId="8" fillId="5" borderId="13" xfId="0" applyFont="1" applyFill="1" applyBorder="1"/>
    <xf numFmtId="0" fontId="8" fillId="5" borderId="0" xfId="0" applyFont="1" applyFill="1"/>
    <xf numFmtId="0" fontId="8" fillId="5" borderId="0" xfId="0" applyFont="1" applyFill="1" applyAlignment="1">
      <alignment horizontal="right"/>
    </xf>
    <xf numFmtId="0" fontId="8" fillId="5" borderId="7" xfId="0" applyFont="1" applyFill="1" applyBorder="1"/>
    <xf numFmtId="0" fontId="9" fillId="0" borderId="3" xfId="0" applyFont="1" applyBorder="1" applyAlignment="1">
      <alignment horizontal="left" vertical="center"/>
    </xf>
    <xf numFmtId="0" fontId="8" fillId="0" borderId="0" xfId="0" applyFont="1" applyAlignment="1">
      <alignment horizontal="left" vertical="center"/>
    </xf>
    <xf numFmtId="0" fontId="19" fillId="5" borderId="0" xfId="0" applyFont="1" applyFill="1"/>
    <xf numFmtId="0" fontId="9" fillId="5" borderId="0" xfId="0" applyFont="1" applyFill="1" applyAlignment="1">
      <alignment horizontal="right"/>
    </xf>
    <xf numFmtId="0" fontId="9" fillId="5" borderId="0" xfId="0" applyFont="1" applyFill="1"/>
    <xf numFmtId="0" fontId="5" fillId="5" borderId="0" xfId="0" applyFont="1" applyFill="1"/>
    <xf numFmtId="0" fontId="9" fillId="5" borderId="7" xfId="0" applyFont="1" applyFill="1" applyBorder="1"/>
    <xf numFmtId="0" fontId="8" fillId="5" borderId="22" xfId="0" applyFont="1" applyFill="1" applyBorder="1"/>
    <xf numFmtId="0" fontId="8" fillId="5" borderId="21" xfId="0" applyFont="1" applyFill="1" applyBorder="1"/>
    <xf numFmtId="0" fontId="9" fillId="5" borderId="21" xfId="0" applyFont="1" applyFill="1" applyBorder="1" applyAlignment="1">
      <alignment horizontal="right"/>
    </xf>
    <xf numFmtId="0" fontId="9" fillId="5" borderId="21" xfId="0" applyFont="1" applyFill="1" applyBorder="1"/>
    <xf numFmtId="0" fontId="9" fillId="5" borderId="3" xfId="0" applyFont="1" applyFill="1" applyBorder="1"/>
    <xf numFmtId="168" fontId="8" fillId="0" borderId="0" xfId="1" applyNumberFormat="1" applyFont="1" applyAlignment="1" applyProtection="1">
      <alignment horizontal="left" vertical="center"/>
    </xf>
    <xf numFmtId="0" fontId="24" fillId="0" borderId="0" xfId="0" applyFont="1" applyAlignment="1">
      <alignment horizontal="left" vertical="center"/>
    </xf>
    <xf numFmtId="3" fontId="8" fillId="0" borderId="0" xfId="0" applyNumberFormat="1" applyFont="1" applyAlignment="1">
      <alignment horizontal="center" vertical="center"/>
    </xf>
    <xf numFmtId="0" fontId="23" fillId="14" borderId="0" xfId="0" applyFont="1" applyFill="1" applyAlignment="1">
      <alignment horizontal="left" vertical="center"/>
    </xf>
    <xf numFmtId="0" fontId="9" fillId="14" borderId="0" xfId="0" applyFont="1" applyFill="1" applyAlignment="1">
      <alignment horizontal="center" vertical="center" wrapText="1"/>
    </xf>
    <xf numFmtId="0" fontId="24" fillId="14" borderId="0" xfId="0" applyFont="1" applyFill="1" applyAlignment="1">
      <alignment horizontal="left" vertical="center"/>
    </xf>
    <xf numFmtId="170" fontId="30" fillId="14" borderId="0" xfId="0" applyNumberFormat="1" applyFont="1" applyFill="1" applyAlignment="1">
      <alignment horizontal="center" vertical="center"/>
    </xf>
    <xf numFmtId="167" fontId="30" fillId="14" borderId="0" xfId="0" applyNumberFormat="1" applyFont="1" applyFill="1" applyAlignment="1">
      <alignment horizontal="left" vertical="center"/>
    </xf>
    <xf numFmtId="168" fontId="30" fillId="14" borderId="0" xfId="1" applyNumberFormat="1" applyFont="1" applyFill="1" applyBorder="1" applyAlignment="1" applyProtection="1">
      <alignment horizontal="center" vertical="center"/>
    </xf>
    <xf numFmtId="0" fontId="30" fillId="14" borderId="0" xfId="112" applyFont="1" applyFill="1" applyAlignment="1">
      <alignment horizontal="left" vertical="center" indent="1"/>
    </xf>
    <xf numFmtId="0" fontId="23" fillId="0" borderId="0" xfId="0" applyFont="1" applyAlignment="1">
      <alignment horizontal="left" vertical="center"/>
    </xf>
    <xf numFmtId="0" fontId="9" fillId="0" borderId="0" xfId="0" applyFont="1" applyAlignment="1">
      <alignment horizontal="center" vertical="center" wrapText="1"/>
    </xf>
    <xf numFmtId="170" fontId="30" fillId="4" borderId="22" xfId="0" applyNumberFormat="1" applyFont="1" applyFill="1" applyBorder="1" applyAlignment="1">
      <alignment horizontal="center" vertical="center"/>
    </xf>
    <xf numFmtId="167" fontId="30" fillId="4" borderId="21" xfId="0" applyNumberFormat="1" applyFont="1" applyFill="1" applyBorder="1" applyAlignment="1">
      <alignment horizontal="left" vertical="center"/>
    </xf>
    <xf numFmtId="168" fontId="30" fillId="4" borderId="21" xfId="1" applyNumberFormat="1" applyFont="1" applyFill="1" applyBorder="1" applyAlignment="1" applyProtection="1">
      <alignment horizontal="center" vertical="center"/>
    </xf>
    <xf numFmtId="0" fontId="30" fillId="4" borderId="3" xfId="112" applyFont="1" applyFill="1" applyBorder="1" applyAlignment="1">
      <alignment horizontal="left" vertical="center" indent="1"/>
    </xf>
    <xf numFmtId="0" fontId="9" fillId="0" borderId="0" xfId="0" applyFont="1" applyAlignment="1">
      <alignment horizontal="left" vertical="center"/>
    </xf>
    <xf numFmtId="0" fontId="25" fillId="0" borderId="0" xfId="0" applyFont="1" applyAlignment="1">
      <alignment horizontal="left" vertical="center"/>
    </xf>
    <xf numFmtId="173" fontId="8" fillId="0" borderId="2" xfId="0" applyNumberFormat="1" applyFont="1" applyBorder="1" applyAlignment="1">
      <alignment horizontal="center" vertical="center"/>
    </xf>
    <xf numFmtId="172" fontId="22" fillId="0" borderId="24" xfId="0" applyNumberFormat="1" applyFont="1" applyBorder="1"/>
    <xf numFmtId="171" fontId="8" fillId="0" borderId="24" xfId="0" applyNumberFormat="1" applyFont="1" applyBorder="1"/>
    <xf numFmtId="0" fontId="9" fillId="0" borderId="1" xfId="0" applyFont="1" applyBorder="1"/>
    <xf numFmtId="173" fontId="9" fillId="7" borderId="2" xfId="0" applyNumberFormat="1" applyFont="1" applyFill="1" applyBorder="1" applyAlignment="1">
      <alignment horizontal="center" vertical="center"/>
    </xf>
    <xf numFmtId="172" fontId="22" fillId="7" borderId="24" xfId="0" applyNumberFormat="1" applyFont="1" applyFill="1" applyBorder="1"/>
    <xf numFmtId="171" fontId="8" fillId="7" borderId="24" xfId="0" applyNumberFormat="1" applyFont="1" applyFill="1" applyBorder="1"/>
    <xf numFmtId="0" fontId="26" fillId="7" borderId="1" xfId="112" applyFont="1" applyFill="1" applyBorder="1" applyAlignment="1">
      <alignment horizontal="left" vertical="center"/>
    </xf>
    <xf numFmtId="0" fontId="5" fillId="0" borderId="0" xfId="0" applyFont="1" applyAlignment="1">
      <alignment horizontal="left" vertical="center"/>
    </xf>
    <xf numFmtId="0" fontId="5" fillId="18" borderId="12" xfId="0" applyFont="1" applyFill="1" applyBorder="1" applyAlignment="1">
      <alignment horizontal="center" vertical="center" wrapText="1"/>
    </xf>
    <xf numFmtId="0" fontId="5" fillId="18" borderId="9" xfId="0" applyFont="1" applyFill="1" applyBorder="1" applyAlignment="1">
      <alignment horizontal="center" vertical="center"/>
    </xf>
    <xf numFmtId="171" fontId="5" fillId="18" borderId="9" xfId="1" applyNumberFormat="1" applyFont="1" applyFill="1" applyBorder="1" applyAlignment="1" applyProtection="1">
      <alignment horizontal="center" vertical="center"/>
    </xf>
    <xf numFmtId="0" fontId="5" fillId="18" borderId="23" xfId="0" applyFont="1" applyFill="1" applyBorder="1" applyAlignment="1">
      <alignment horizontal="left" vertical="center" wrapText="1" indent="1"/>
    </xf>
    <xf numFmtId="0" fontId="8" fillId="0" borderId="7" xfId="0" applyFont="1" applyBorder="1" applyAlignment="1">
      <alignment wrapText="1"/>
    </xf>
    <xf numFmtId="0" fontId="9" fillId="0" borderId="30" xfId="0" applyFont="1" applyBorder="1" applyAlignment="1">
      <alignment vertical="center" wrapText="1"/>
    </xf>
    <xf numFmtId="0" fontId="9" fillId="0" borderId="6" xfId="0" applyFont="1" applyBorder="1" applyProtection="1"/>
    <xf numFmtId="0" fontId="4" fillId="20" borderId="32" xfId="0" applyFont="1" applyFill="1" applyBorder="1" applyAlignment="1">
      <alignment horizontal="center" wrapText="1"/>
    </xf>
    <xf numFmtId="3" fontId="4" fillId="20" borderId="32" xfId="0" applyNumberFormat="1" applyFont="1" applyFill="1" applyBorder="1" applyAlignment="1">
      <alignment horizontal="left" wrapText="1"/>
    </xf>
    <xf numFmtId="167" fontId="4" fillId="17" borderId="32" xfId="0" applyNumberFormat="1" applyFont="1" applyFill="1" applyBorder="1" applyAlignment="1" applyProtection="1">
      <alignment wrapText="1"/>
      <protection locked="0"/>
    </xf>
    <xf numFmtId="0" fontId="4" fillId="20" borderId="32" xfId="0" applyFont="1" applyFill="1" applyBorder="1"/>
    <xf numFmtId="0" fontId="5" fillId="3" borderId="32" xfId="0" applyFont="1" applyFill="1" applyBorder="1" applyAlignment="1">
      <alignment wrapText="1"/>
    </xf>
    <xf numFmtId="167" fontId="5" fillId="3" borderId="32" xfId="0" applyNumberFormat="1" applyFont="1" applyFill="1" applyBorder="1" applyAlignment="1">
      <alignment wrapText="1"/>
    </xf>
    <xf numFmtId="0" fontId="25" fillId="21" borderId="32" xfId="0" applyFont="1" applyFill="1" applyBorder="1"/>
    <xf numFmtId="0" fontId="25" fillId="21" borderId="32" xfId="0" applyFont="1" applyFill="1" applyBorder="1" applyAlignment="1">
      <alignment horizontal="center"/>
    </xf>
    <xf numFmtId="0" fontId="4" fillId="20" borderId="32" xfId="0" applyFont="1" applyFill="1" applyBorder="1" applyAlignment="1">
      <alignment wrapText="1"/>
    </xf>
    <xf numFmtId="3" fontId="4" fillId="20" borderId="32" xfId="0" applyNumberFormat="1" applyFont="1" applyFill="1" applyBorder="1" applyAlignment="1">
      <alignment wrapText="1"/>
    </xf>
    <xf numFmtId="0" fontId="32" fillId="14" borderId="31" xfId="0" applyFont="1" applyFill="1" applyBorder="1" applyAlignment="1">
      <alignment vertical="center"/>
    </xf>
    <xf numFmtId="171" fontId="32" fillId="14" borderId="15" xfId="0" applyNumberFormat="1" applyFont="1" applyFill="1" applyBorder="1" applyAlignment="1">
      <alignment horizontal="center" vertical="center"/>
    </xf>
    <xf numFmtId="174" fontId="33" fillId="8" borderId="9" xfId="0" applyNumberFormat="1" applyFont="1" applyFill="1" applyBorder="1" applyAlignment="1" applyProtection="1">
      <alignment horizontal="center" vertical="center"/>
      <protection locked="0"/>
    </xf>
    <xf numFmtId="173" fontId="32" fillId="14" borderId="18" xfId="0" applyNumberFormat="1" applyFont="1" applyFill="1" applyBorder="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2" fillId="14" borderId="23" xfId="0" applyFont="1" applyFill="1" applyBorder="1" applyAlignment="1">
      <alignment vertical="center"/>
    </xf>
    <xf numFmtId="171" fontId="32" fillId="14" borderId="9" xfId="0" applyNumberFormat="1" applyFont="1" applyFill="1" applyBorder="1" applyAlignment="1">
      <alignment horizontal="center" vertical="center"/>
    </xf>
    <xf numFmtId="173" fontId="32" fillId="14" borderId="12" xfId="0" applyNumberFormat="1" applyFont="1" applyFill="1" applyBorder="1" applyAlignment="1">
      <alignment horizontal="center" vertical="center"/>
    </xf>
    <xf numFmtId="0" fontId="27" fillId="13" borderId="7" xfId="0" applyFont="1" applyFill="1" applyBorder="1" applyAlignment="1" applyProtection="1">
      <alignment horizontal="center" vertical="center"/>
    </xf>
    <xf numFmtId="0" fontId="4" fillId="11" borderId="9" xfId="0" applyFont="1" applyFill="1" applyBorder="1" applyAlignment="1" applyProtection="1">
      <alignment vertical="center"/>
      <protection locked="0"/>
    </xf>
    <xf numFmtId="3" fontId="4" fillId="20" borderId="32" xfId="0" applyNumberFormat="1" applyFont="1" applyFill="1" applyBorder="1" applyAlignment="1">
      <alignment horizontal="left" wrapText="1"/>
    </xf>
    <xf numFmtId="0" fontId="0" fillId="0" borderId="0" xfId="0" applyAlignment="1">
      <alignment wrapText="1"/>
    </xf>
    <xf numFmtId="0" fontId="0" fillId="0" borderId="0" xfId="0" applyAlignment="1">
      <alignment wrapText="1"/>
    </xf>
    <xf numFmtId="0" fontId="28" fillId="15" borderId="32" xfId="0" applyFont="1" applyFill="1" applyBorder="1" applyAlignment="1">
      <alignment vertical="top" wrapText="1"/>
    </xf>
    <xf numFmtId="0" fontId="28" fillId="15" borderId="32" xfId="0" applyFont="1" applyFill="1" applyBorder="1" applyAlignment="1">
      <alignment vertical="top" wrapText="1"/>
    </xf>
    <xf numFmtId="0" fontId="28" fillId="15" borderId="32" xfId="0" applyFont="1" applyFill="1" applyBorder="1" applyAlignment="1">
      <alignment horizontal="left" vertical="top" wrapText="1"/>
    </xf>
    <xf numFmtId="0" fontId="0" fillId="15" borderId="32" xfId="0" applyFill="1" applyBorder="1" applyAlignment="1">
      <alignment vertical="top" wrapText="1"/>
    </xf>
    <xf numFmtId="0" fontId="4" fillId="20" borderId="33" xfId="0" applyFont="1" applyFill="1" applyBorder="1" applyAlignment="1">
      <alignment horizontal="left" vertical="center" wrapText="1"/>
    </xf>
    <xf numFmtId="0" fontId="4" fillId="20" borderId="35" xfId="0" applyFont="1" applyFill="1" applyBorder="1" applyAlignment="1">
      <alignment horizontal="left" vertical="center" wrapText="1"/>
    </xf>
    <xf numFmtId="0" fontId="4" fillId="20" borderId="36" xfId="0" applyFont="1" applyFill="1" applyBorder="1" applyAlignment="1">
      <alignment horizontal="left" vertical="center" wrapText="1"/>
    </xf>
    <xf numFmtId="0" fontId="4" fillId="20" borderId="32" xfId="0" applyFont="1" applyFill="1" applyBorder="1" applyAlignment="1">
      <alignment wrapText="1"/>
    </xf>
    <xf numFmtId="0" fontId="4" fillId="20" borderId="32" xfId="0" applyFont="1" applyFill="1" applyBorder="1" applyAlignment="1">
      <alignment vertical="center" wrapText="1"/>
    </xf>
    <xf numFmtId="0" fontId="28" fillId="15" borderId="32" xfId="0" applyFont="1" applyFill="1" applyBorder="1" applyAlignment="1">
      <alignment vertical="top" wrapText="1"/>
    </xf>
    <xf numFmtId="0" fontId="8" fillId="0" borderId="41" xfId="0" applyFont="1" applyBorder="1" applyAlignment="1" applyProtection="1">
      <alignment horizontal="center" vertical="center"/>
    </xf>
    <xf numFmtId="0" fontId="4" fillId="20" borderId="32" xfId="0" applyFont="1" applyFill="1" applyBorder="1" applyAlignment="1">
      <alignment wrapText="1"/>
    </xf>
    <xf numFmtId="0" fontId="0" fillId="0" borderId="0" xfId="0" applyAlignment="1">
      <alignment wrapText="1"/>
    </xf>
    <xf numFmtId="0" fontId="37" fillId="0" borderId="0" xfId="0" applyFont="1"/>
    <xf numFmtId="0" fontId="3" fillId="20" borderId="32" xfId="0" applyFont="1" applyFill="1" applyBorder="1" applyAlignment="1">
      <alignment wrapText="1"/>
    </xf>
    <xf numFmtId="0" fontId="11" fillId="4" borderId="0" xfId="0" applyFont="1" applyFill="1" applyAlignment="1" applyProtection="1">
      <alignment horizontal="center"/>
    </xf>
    <xf numFmtId="0" fontId="9" fillId="5" borderId="21" xfId="0" applyFont="1" applyFill="1" applyBorder="1" applyAlignment="1" applyProtection="1">
      <alignment horizontal="center"/>
    </xf>
    <xf numFmtId="0" fontId="9" fillId="5" borderId="0" xfId="0" applyFont="1" applyFill="1" applyBorder="1" applyAlignment="1" applyProtection="1">
      <alignment horizontal="center"/>
    </xf>
    <xf numFmtId="0" fontId="8" fillId="5" borderId="0" xfId="0" applyFont="1" applyFill="1" applyBorder="1" applyAlignment="1" applyProtection="1">
      <alignment horizontal="center"/>
    </xf>
    <xf numFmtId="0" fontId="8" fillId="0" borderId="0" xfId="0" applyFont="1" applyAlignment="1" applyProtection="1">
      <alignment horizontal="center"/>
    </xf>
    <xf numFmtId="0" fontId="9" fillId="0" borderId="0" xfId="0" applyFont="1" applyAlignment="1" applyProtection="1">
      <alignment horizontal="center" vertical="center"/>
    </xf>
    <xf numFmtId="0" fontId="8" fillId="5" borderId="21" xfId="0" applyFont="1" applyFill="1" applyBorder="1" applyAlignment="1" applyProtection="1">
      <alignment horizontal="center"/>
    </xf>
    <xf numFmtId="0" fontId="8" fillId="5" borderId="22" xfId="0" applyFont="1" applyFill="1" applyBorder="1" applyAlignment="1" applyProtection="1">
      <alignment horizontal="center"/>
    </xf>
    <xf numFmtId="0" fontId="8" fillId="5" borderId="13" xfId="0" applyFont="1" applyFill="1" applyBorder="1" applyAlignment="1" applyProtection="1">
      <alignment horizontal="center"/>
    </xf>
    <xf numFmtId="0" fontId="23" fillId="0" borderId="0" xfId="0" applyFont="1" applyAlignment="1" applyProtection="1">
      <alignment horizontal="center" vertical="center"/>
    </xf>
    <xf numFmtId="0" fontId="24" fillId="0" borderId="0" xfId="0" applyFont="1" applyBorder="1" applyAlignment="1" applyProtection="1">
      <alignment horizontal="center" vertical="center"/>
    </xf>
    <xf numFmtId="167" fontId="9" fillId="15" borderId="21" xfId="0" applyNumberFormat="1" applyFont="1" applyFill="1" applyBorder="1" applyAlignment="1" applyProtection="1">
      <alignment horizontal="center" vertical="center"/>
    </xf>
    <xf numFmtId="172" fontId="22" fillId="16" borderId="8" xfId="0" applyNumberFormat="1" applyFont="1" applyFill="1" applyBorder="1" applyAlignment="1" applyProtection="1">
      <alignment horizontal="center"/>
    </xf>
    <xf numFmtId="172" fontId="21" fillId="7" borderId="24" xfId="0" applyNumberFormat="1" applyFont="1" applyFill="1" applyBorder="1" applyAlignment="1" applyProtection="1">
      <alignment horizontal="center"/>
    </xf>
    <xf numFmtId="167" fontId="9" fillId="15" borderId="28" xfId="0" applyNumberFormat="1" applyFont="1" applyFill="1" applyBorder="1" applyAlignment="1" applyProtection="1">
      <alignment horizontal="center" vertical="center"/>
    </xf>
    <xf numFmtId="167" fontId="9" fillId="15" borderId="19" xfId="0" applyNumberFormat="1" applyFont="1" applyFill="1" applyBorder="1" applyAlignment="1" applyProtection="1">
      <alignment horizontal="center" vertical="center"/>
    </xf>
    <xf numFmtId="0" fontId="9" fillId="0" borderId="41" xfId="0" applyFont="1" applyFill="1" applyBorder="1" applyAlignment="1" applyProtection="1">
      <alignment horizontal="left" vertical="center"/>
    </xf>
    <xf numFmtId="0" fontId="2" fillId="0" borderId="41" xfId="0" applyFont="1" applyBorder="1" applyAlignment="1" applyProtection="1">
      <alignment vertical="center" wrapText="1"/>
    </xf>
    <xf numFmtId="168" fontId="8" fillId="0" borderId="41" xfId="1" applyNumberFormat="1" applyFont="1" applyBorder="1" applyAlignment="1" applyProtection="1">
      <alignment horizontal="center" vertical="center"/>
    </xf>
    <xf numFmtId="164" fontId="8" fillId="8" borderId="41" xfId="2" applyNumberFormat="1" applyFont="1" applyFill="1" applyBorder="1" applyAlignment="1" applyProtection="1">
      <alignment horizontal="center" vertical="center"/>
      <protection locked="0"/>
    </xf>
    <xf numFmtId="0" fontId="7" fillId="6" borderId="42" xfId="0" applyFont="1" applyFill="1" applyBorder="1" applyAlignment="1" applyProtection="1">
      <alignment horizontal="center" vertical="center"/>
    </xf>
    <xf numFmtId="0" fontId="7" fillId="6" borderId="43" xfId="0" applyFont="1" applyFill="1" applyBorder="1" applyAlignment="1" applyProtection="1">
      <alignment horizontal="center" vertical="center"/>
    </xf>
    <xf numFmtId="0" fontId="7" fillId="6" borderId="43" xfId="0" applyFont="1" applyFill="1" applyBorder="1" applyAlignment="1" applyProtection="1">
      <alignment horizontal="right" vertical="center"/>
    </xf>
    <xf numFmtId="0" fontId="7" fillId="6" borderId="44" xfId="0" applyFont="1" applyFill="1" applyBorder="1" applyAlignment="1" applyProtection="1">
      <alignment horizontal="center" vertical="center" wrapText="1"/>
    </xf>
    <xf numFmtId="0" fontId="9" fillId="0" borderId="23" xfId="0" applyFont="1" applyBorder="1" applyAlignment="1" applyProtection="1">
      <alignment vertical="center"/>
    </xf>
    <xf numFmtId="0" fontId="8" fillId="0" borderId="9" xfId="0" applyFont="1" applyBorder="1" applyAlignment="1" applyProtection="1">
      <alignment horizontal="center" vertical="center"/>
    </xf>
    <xf numFmtId="168" fontId="8" fillId="0" borderId="9" xfId="1" applyNumberFormat="1" applyFont="1" applyBorder="1" applyAlignment="1" applyProtection="1">
      <alignment horizontal="right" vertical="center"/>
    </xf>
    <xf numFmtId="164" fontId="8" fillId="8" borderId="9" xfId="2" applyNumberFormat="1" applyFont="1" applyFill="1" applyBorder="1" applyAlignment="1" applyProtection="1">
      <alignment horizontal="center" vertical="center"/>
      <protection locked="0"/>
    </xf>
    <xf numFmtId="0" fontId="8" fillId="0" borderId="9" xfId="0" applyFont="1" applyBorder="1" applyAlignment="1" applyProtection="1">
      <alignment horizontal="right" vertical="center"/>
    </xf>
    <xf numFmtId="164" fontId="8" fillId="8" borderId="12" xfId="2" applyNumberFormat="1" applyFont="1" applyFill="1" applyBorder="1" applyAlignment="1" applyProtection="1">
      <alignment horizontal="center" vertical="center"/>
      <protection locked="0"/>
    </xf>
    <xf numFmtId="0" fontId="8" fillId="0" borderId="0" xfId="0" applyFont="1" applyAlignment="1" applyProtection="1">
      <alignment vertical="center"/>
    </xf>
    <xf numFmtId="0" fontId="9" fillId="0" borderId="3" xfId="0" applyFont="1" applyBorder="1" applyAlignment="1" applyProtection="1">
      <alignment vertical="center"/>
    </xf>
    <xf numFmtId="0" fontId="8" fillId="0" borderId="10" xfId="0" applyFont="1" applyBorder="1" applyAlignment="1" applyProtection="1">
      <alignment horizontal="center" vertical="center"/>
    </xf>
    <xf numFmtId="168" fontId="8" fillId="0" borderId="10" xfId="1" applyNumberFormat="1" applyFont="1" applyBorder="1" applyAlignment="1" applyProtection="1">
      <alignment horizontal="right" vertical="center"/>
    </xf>
    <xf numFmtId="164" fontId="8" fillId="8" borderId="10" xfId="2" applyNumberFormat="1" applyFont="1" applyFill="1" applyBorder="1" applyAlignment="1" applyProtection="1">
      <alignment horizontal="center" vertical="center"/>
      <protection locked="0"/>
    </xf>
    <xf numFmtId="0" fontId="8" fillId="0" borderId="10" xfId="0" applyFont="1" applyBorder="1" applyAlignment="1" applyProtection="1">
      <alignment horizontal="right" vertical="center"/>
    </xf>
    <xf numFmtId="164" fontId="8" fillId="8" borderId="11" xfId="2" applyNumberFormat="1" applyFont="1" applyFill="1" applyBorder="1" applyAlignment="1" applyProtection="1">
      <alignment horizontal="center" vertical="center"/>
      <protection locked="0"/>
    </xf>
    <xf numFmtId="0" fontId="2" fillId="20" borderId="32" xfId="0" applyFont="1" applyFill="1" applyBorder="1" applyAlignment="1">
      <alignment wrapText="1"/>
    </xf>
    <xf numFmtId="0" fontId="1" fillId="0" borderId="6" xfId="0" applyFont="1" applyBorder="1" applyProtection="1"/>
    <xf numFmtId="0" fontId="1" fillId="0" borderId="6" xfId="0" applyFont="1" applyBorder="1" applyAlignment="1" applyProtection="1">
      <alignment wrapText="1"/>
    </xf>
    <xf numFmtId="0" fontId="2" fillId="0" borderId="6" xfId="0" applyFont="1" applyBorder="1" applyAlignment="1" applyProtection="1">
      <alignment horizontal="center" vertical="center"/>
    </xf>
    <xf numFmtId="0" fontId="8" fillId="0" borderId="6" xfId="0" applyFont="1" applyBorder="1" applyAlignment="1" applyProtection="1">
      <alignment horizontal="center" vertical="center"/>
    </xf>
    <xf numFmtId="168" fontId="8" fillId="0" borderId="6" xfId="1" applyNumberFormat="1" applyFont="1" applyBorder="1" applyAlignment="1" applyProtection="1">
      <alignment horizontal="center" vertical="center"/>
    </xf>
    <xf numFmtId="164" fontId="8" fillId="8" borderId="6" xfId="2" applyNumberFormat="1" applyFont="1" applyFill="1" applyBorder="1" applyAlignment="1" applyProtection="1">
      <alignment horizontal="center" vertical="center"/>
      <protection locked="0"/>
    </xf>
    <xf numFmtId="0" fontId="5" fillId="3" borderId="4" xfId="0" applyFont="1" applyFill="1" applyBorder="1" applyAlignment="1" applyProtection="1">
      <alignment horizontal="left" vertical="center"/>
    </xf>
    <xf numFmtId="0" fontId="5" fillId="3" borderId="8" xfId="0" applyFont="1" applyFill="1" applyBorder="1" applyAlignment="1" applyProtection="1">
      <alignment horizontal="left" vertical="center"/>
    </xf>
    <xf numFmtId="164" fontId="9" fillId="6" borderId="8" xfId="2" applyNumberFormat="1" applyFont="1" applyFill="1" applyBorder="1" applyAlignment="1" applyProtection="1">
      <alignment vertical="center"/>
    </xf>
    <xf numFmtId="165" fontId="9" fillId="6" borderId="5" xfId="2" applyFont="1" applyFill="1" applyBorder="1" applyAlignment="1" applyProtection="1">
      <alignment vertical="center"/>
    </xf>
    <xf numFmtId="164" fontId="9" fillId="6" borderId="19" xfId="2" applyNumberFormat="1" applyFont="1" applyFill="1" applyBorder="1" applyAlignment="1" applyProtection="1">
      <alignment vertical="center"/>
    </xf>
    <xf numFmtId="165" fontId="9" fillId="6" borderId="20" xfId="2" applyFont="1" applyFill="1" applyBorder="1" applyAlignment="1" applyProtection="1">
      <alignment vertical="center"/>
    </xf>
    <xf numFmtId="0" fontId="8" fillId="0" borderId="40" xfId="0" applyFont="1" applyBorder="1" applyAlignment="1" applyProtection="1">
      <alignment horizontal="center" vertical="center"/>
    </xf>
    <xf numFmtId="0" fontId="8" fillId="0" borderId="41" xfId="0" applyFont="1" applyBorder="1" applyAlignment="1" applyProtection="1">
      <alignment horizontal="center" vertical="center"/>
    </xf>
    <xf numFmtId="0" fontId="10" fillId="2" borderId="0" xfId="0" applyFont="1" applyFill="1" applyAlignment="1" applyProtection="1">
      <alignment horizontal="left" vertical="center" wrapText="1"/>
    </xf>
    <xf numFmtId="164" fontId="38" fillId="6" borderId="0" xfId="2" quotePrefix="1" applyNumberFormat="1" applyFont="1" applyFill="1" applyBorder="1" applyAlignment="1" applyProtection="1">
      <alignment vertical="center"/>
    </xf>
    <xf numFmtId="165" fontId="38" fillId="6" borderId="13" xfId="2" applyFont="1" applyFill="1" applyBorder="1" applyAlignment="1" applyProtection="1">
      <alignment vertical="center"/>
    </xf>
    <xf numFmtId="0" fontId="4" fillId="3" borderId="32" xfId="0" applyFont="1" applyFill="1" applyBorder="1" applyAlignment="1">
      <alignment wrapText="1"/>
    </xf>
    <xf numFmtId="0" fontId="4" fillId="20" borderId="35" xfId="0" applyFont="1" applyFill="1" applyBorder="1" applyAlignment="1">
      <alignment horizontal="left" vertical="center" wrapText="1"/>
    </xf>
    <xf numFmtId="0" fontId="4" fillId="20" borderId="36" xfId="0" applyFont="1" applyFill="1" applyBorder="1" applyAlignment="1">
      <alignment horizontal="left" vertical="center" wrapText="1"/>
    </xf>
    <xf numFmtId="0" fontId="4" fillId="20" borderId="32" xfId="0" applyFont="1" applyFill="1" applyBorder="1" applyAlignment="1">
      <alignment wrapText="1"/>
    </xf>
    <xf numFmtId="0" fontId="4" fillId="20" borderId="32" xfId="0" applyFont="1" applyFill="1" applyBorder="1" applyAlignment="1">
      <alignment vertical="center" wrapText="1"/>
    </xf>
    <xf numFmtId="0" fontId="25" fillId="20" borderId="32" xfId="0" applyFont="1" applyFill="1" applyBorder="1" applyAlignment="1">
      <alignment vertical="center" wrapText="1"/>
    </xf>
    <xf numFmtId="0" fontId="0" fillId="0" borderId="0" xfId="0" applyAlignment="1">
      <alignment vertical="center" wrapText="1"/>
    </xf>
    <xf numFmtId="0" fontId="8" fillId="20" borderId="32" xfId="0" applyFont="1" applyFill="1" applyBorder="1" applyAlignment="1">
      <alignment vertical="center" wrapText="1"/>
    </xf>
    <xf numFmtId="0" fontId="0" fillId="20" borderId="32" xfId="0" applyFill="1" applyBorder="1" applyAlignment="1">
      <alignment vertical="center" wrapText="1"/>
    </xf>
    <xf numFmtId="0" fontId="4" fillId="22" borderId="33" xfId="0" applyFont="1" applyFill="1" applyBorder="1" applyAlignment="1">
      <alignment wrapText="1"/>
    </xf>
    <xf numFmtId="0" fontId="4" fillId="22" borderId="34" xfId="0" applyFont="1" applyFill="1" applyBorder="1" applyAlignment="1">
      <alignment wrapText="1"/>
    </xf>
    <xf numFmtId="0" fontId="28" fillId="15" borderId="32" xfId="0" applyFont="1" applyFill="1" applyBorder="1" applyAlignment="1">
      <alignment vertical="top" wrapText="1"/>
    </xf>
    <xf numFmtId="3" fontId="4" fillId="20" borderId="32" xfId="0" applyNumberFormat="1" applyFont="1" applyFill="1" applyBorder="1" applyAlignment="1">
      <alignment horizontal="left" wrapText="1"/>
    </xf>
    <xf numFmtId="0" fontId="25" fillId="20" borderId="32" xfId="0" applyFont="1" applyFill="1" applyBorder="1" applyAlignment="1">
      <alignment wrapText="1"/>
    </xf>
    <xf numFmtId="0" fontId="0" fillId="20" borderId="32" xfId="0" applyFill="1" applyBorder="1" applyAlignment="1">
      <alignment wrapText="1"/>
    </xf>
    <xf numFmtId="0" fontId="4" fillId="20" borderId="37" xfId="0" applyFont="1" applyFill="1" applyBorder="1" applyAlignment="1">
      <alignment horizontal="left" vertical="center" wrapText="1"/>
    </xf>
    <xf numFmtId="0" fontId="4" fillId="20" borderId="38" xfId="0" applyFont="1" applyFill="1" applyBorder="1" applyAlignment="1">
      <alignment horizontal="left" vertical="center" wrapText="1"/>
    </xf>
    <xf numFmtId="0" fontId="0" fillId="0" borderId="0" xfId="0" applyAlignment="1">
      <alignment wrapText="1"/>
    </xf>
    <xf numFmtId="0" fontId="8" fillId="20" borderId="32" xfId="0" applyFont="1" applyFill="1" applyBorder="1" applyAlignment="1">
      <alignment wrapText="1"/>
    </xf>
    <xf numFmtId="0" fontId="10" fillId="2" borderId="0" xfId="0" applyFont="1" applyFill="1" applyAlignment="1">
      <alignment horizontal="center" vertical="center" wrapText="1"/>
    </xf>
    <xf numFmtId="0" fontId="7" fillId="15" borderId="32" xfId="0" applyFont="1" applyFill="1" applyBorder="1" applyAlignment="1">
      <alignment vertical="top" wrapText="1"/>
    </xf>
    <xf numFmtId="0" fontId="4" fillId="20" borderId="32" xfId="0" applyFont="1" applyFill="1" applyBorder="1" applyAlignment="1">
      <alignment horizontal="left" wrapText="1"/>
    </xf>
    <xf numFmtId="0" fontId="4" fillId="20" borderId="33" xfId="0" applyFont="1" applyFill="1" applyBorder="1" applyAlignment="1">
      <alignment horizontal="left" vertical="center" wrapText="1"/>
    </xf>
    <xf numFmtId="0" fontId="4" fillId="20" borderId="39" xfId="0" applyFont="1" applyFill="1" applyBorder="1" applyAlignment="1">
      <alignment horizontal="left" vertical="center" wrapText="1"/>
    </xf>
    <xf numFmtId="164" fontId="38" fillId="6" borderId="0" xfId="2" applyNumberFormat="1" applyFont="1" applyFill="1" applyBorder="1" applyAlignment="1" applyProtection="1">
      <alignment vertical="center"/>
    </xf>
    <xf numFmtId="0" fontId="3" fillId="20" borderId="32" xfId="0" applyFont="1" applyFill="1" applyBorder="1" applyAlignment="1">
      <alignment wrapText="1"/>
    </xf>
    <xf numFmtId="0" fontId="3" fillId="22" borderId="33" xfId="0" applyFont="1" applyFill="1" applyBorder="1" applyAlignment="1">
      <alignment wrapText="1"/>
    </xf>
    <xf numFmtId="0" fontId="3" fillId="22" borderId="34" xfId="0" applyFont="1" applyFill="1" applyBorder="1" applyAlignment="1">
      <alignment wrapText="1"/>
    </xf>
    <xf numFmtId="0" fontId="4" fillId="20" borderId="33" xfId="0" applyFont="1" applyFill="1" applyBorder="1" applyAlignment="1">
      <alignment horizontal="left" wrapText="1"/>
    </xf>
    <xf numFmtId="0" fontId="4" fillId="20" borderId="39" xfId="0" applyFont="1" applyFill="1" applyBorder="1" applyAlignment="1">
      <alignment horizontal="left" wrapText="1"/>
    </xf>
    <xf numFmtId="0" fontId="10" fillId="2" borderId="8" xfId="0" applyFont="1" applyFill="1" applyBorder="1" applyAlignment="1">
      <alignment horizontal="center" vertical="center" wrapText="1"/>
    </xf>
    <xf numFmtId="0" fontId="5" fillId="3" borderId="4" xfId="0" applyFont="1" applyFill="1" applyBorder="1" applyAlignment="1">
      <alignment horizontal="left" vertical="center"/>
    </xf>
    <xf numFmtId="0" fontId="5" fillId="3" borderId="8" xfId="0" applyFont="1" applyFill="1" applyBorder="1" applyAlignment="1">
      <alignment horizontal="left" vertical="center"/>
    </xf>
    <xf numFmtId="0" fontId="10" fillId="2" borderId="0" xfId="0" applyFont="1" applyFill="1" applyAlignment="1">
      <alignment horizontal="left" vertical="center" wrapText="1"/>
    </xf>
    <xf numFmtId="0" fontId="31" fillId="19" borderId="1" xfId="0" applyFont="1" applyFill="1" applyBorder="1" applyAlignment="1">
      <alignment horizontal="left" vertical="center" wrapText="1"/>
    </xf>
    <xf numFmtId="0" fontId="31" fillId="19" borderId="24" xfId="0" applyFont="1" applyFill="1" applyBorder="1" applyAlignment="1">
      <alignment horizontal="left" vertical="center" wrapText="1"/>
    </xf>
    <xf numFmtId="0" fontId="31" fillId="19" borderId="2" xfId="0" applyFont="1" applyFill="1" applyBorder="1" applyAlignment="1">
      <alignment horizontal="left" vertical="center" wrapText="1"/>
    </xf>
    <xf numFmtId="0" fontId="13" fillId="12" borderId="1" xfId="0" applyFont="1" applyFill="1" applyBorder="1" applyAlignment="1" applyProtection="1">
      <alignment horizontal="center" wrapText="1"/>
    </xf>
    <xf numFmtId="0" fontId="13" fillId="12" borderId="2" xfId="0" applyFont="1" applyFill="1" applyBorder="1" applyAlignment="1" applyProtection="1">
      <alignment horizontal="center" wrapText="1"/>
    </xf>
    <xf numFmtId="0" fontId="16" fillId="9" borderId="8" xfId="0" applyFont="1" applyFill="1" applyBorder="1" applyAlignment="1" applyProtection="1">
      <alignment horizontal="center" vertical="center" wrapText="1"/>
    </xf>
    <xf numFmtId="0" fontId="7" fillId="6" borderId="25" xfId="0" applyFont="1" applyFill="1" applyBorder="1" applyAlignment="1" applyProtection="1">
      <alignment horizontal="center" vertical="center"/>
    </xf>
    <xf numFmtId="0" fontId="7" fillId="6" borderId="19" xfId="0" applyFont="1" applyFill="1" applyBorder="1" applyAlignment="1" applyProtection="1">
      <alignment horizontal="center" vertical="center"/>
    </xf>
    <xf numFmtId="0" fontId="7" fillId="6" borderId="19" xfId="0" applyFont="1" applyFill="1" applyBorder="1" applyAlignment="1" applyProtection="1">
      <alignment horizontal="right" vertical="center"/>
    </xf>
    <xf numFmtId="0" fontId="7" fillId="6" borderId="20" xfId="0" applyFont="1" applyFill="1" applyBorder="1" applyAlignment="1" applyProtection="1">
      <alignment horizontal="center" vertical="center" wrapText="1"/>
    </xf>
    <xf numFmtId="0" fontId="7" fillId="6" borderId="45" xfId="0" applyFont="1" applyFill="1" applyBorder="1" applyAlignment="1" applyProtection="1">
      <alignment horizontal="center" vertical="center"/>
    </xf>
    <xf numFmtId="0" fontId="7" fillId="6" borderId="46" xfId="0" applyFont="1" applyFill="1" applyBorder="1" applyAlignment="1" applyProtection="1">
      <alignment horizontal="center" vertical="center" wrapText="1"/>
    </xf>
    <xf numFmtId="0" fontId="5" fillId="3" borderId="25" xfId="0" applyFont="1" applyFill="1" applyBorder="1" applyAlignment="1" applyProtection="1">
      <alignment horizontal="left" vertical="center"/>
    </xf>
    <xf numFmtId="0" fontId="5" fillId="3" borderId="19" xfId="0" applyFont="1" applyFill="1" applyBorder="1" applyAlignment="1" applyProtection="1">
      <alignment horizontal="left" vertical="center"/>
    </xf>
    <xf numFmtId="0" fontId="8" fillId="0" borderId="16" xfId="0" applyFont="1" applyBorder="1" applyAlignment="1" applyProtection="1">
      <alignment horizontal="left" vertical="center"/>
    </xf>
    <xf numFmtId="168" fontId="8" fillId="0" borderId="16" xfId="1" applyNumberFormat="1" applyFont="1" applyBorder="1" applyAlignment="1" applyProtection="1">
      <alignment horizontal="left" vertical="center"/>
    </xf>
    <xf numFmtId="0" fontId="2" fillId="0" borderId="16" xfId="0" applyFont="1" applyBorder="1" applyAlignment="1" applyProtection="1">
      <alignment horizontal="center" vertical="center"/>
    </xf>
    <xf numFmtId="0" fontId="8" fillId="0" borderId="16" xfId="0" applyFont="1" applyBorder="1" applyAlignment="1" applyProtection="1">
      <alignment horizontal="center" vertical="center"/>
    </xf>
    <xf numFmtId="0" fontId="2" fillId="0" borderId="9" xfId="0" applyFont="1" applyBorder="1" applyAlignment="1" applyProtection="1">
      <alignment horizontal="center" vertical="center"/>
    </xf>
    <xf numFmtId="164" fontId="8" fillId="8" borderId="16" xfId="2" applyNumberFormat="1" applyFont="1" applyFill="1" applyBorder="1" applyAlignment="1" applyProtection="1">
      <alignment horizontal="center" vertical="center"/>
      <protection locked="0"/>
    </xf>
    <xf numFmtId="170" fontId="22" fillId="8" borderId="42" xfId="0" applyNumberFormat="1" applyFont="1" applyFill="1" applyBorder="1" applyAlignment="1" applyProtection="1">
      <alignment horizontal="center" vertical="center"/>
      <protection locked="0"/>
    </xf>
    <xf numFmtId="170" fontId="22" fillId="8" borderId="44" xfId="0" applyNumberFormat="1" applyFont="1" applyFill="1" applyBorder="1" applyAlignment="1" applyProtection="1">
      <alignment horizontal="center" vertical="center"/>
      <protection locked="0"/>
    </xf>
    <xf numFmtId="0" fontId="7" fillId="6" borderId="47" xfId="0" applyFont="1" applyFill="1" applyBorder="1" applyAlignment="1">
      <alignment horizontal="center" vertical="center"/>
    </xf>
    <xf numFmtId="0" fontId="7" fillId="6" borderId="48" xfId="0" applyFont="1" applyFill="1" applyBorder="1" applyAlignment="1">
      <alignment horizontal="center" vertical="center"/>
    </xf>
    <xf numFmtId="0" fontId="7" fillId="6" borderId="48" xfId="0" applyFont="1" applyFill="1" applyBorder="1" applyAlignment="1">
      <alignment vertical="center"/>
    </xf>
    <xf numFmtId="0" fontId="7" fillId="6" borderId="48" xfId="0" applyFont="1" applyFill="1" applyBorder="1" applyAlignment="1">
      <alignment horizontal="right" vertical="center"/>
    </xf>
    <xf numFmtId="0" fontId="7" fillId="6" borderId="49" xfId="0" applyFont="1" applyFill="1" applyBorder="1" applyAlignment="1">
      <alignment vertical="center" wrapText="1"/>
    </xf>
    <xf numFmtId="0" fontId="8" fillId="0" borderId="47" xfId="0" applyFont="1" applyBorder="1"/>
    <xf numFmtId="164" fontId="38" fillId="6" borderId="42" xfId="2" applyNumberFormat="1" applyFont="1" applyFill="1" applyBorder="1" applyAlignment="1" applyProtection="1">
      <alignment horizontal="center" vertical="center"/>
    </xf>
    <xf numFmtId="164" fontId="38" fillId="6" borderId="43" xfId="2" applyNumberFormat="1" applyFont="1" applyFill="1" applyBorder="1" applyAlignment="1" applyProtection="1">
      <alignment horizontal="center" vertical="center"/>
    </xf>
    <xf numFmtId="164" fontId="38" fillId="6" borderId="46" xfId="2" applyNumberFormat="1" applyFont="1" applyFill="1" applyBorder="1" applyAlignment="1" applyProtection="1">
      <alignment horizontal="center" vertical="center"/>
    </xf>
  </cellXfs>
  <cellStyles count="113">
    <cellStyle name="Euro" xfId="3" xr:uid="{00000000-0005-0000-0000-000000000000}"/>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Komma" xfId="1" builtinId="3"/>
    <cellStyle name="Standaard" xfId="0" builtinId="0"/>
    <cellStyle name="Standaard 2" xfId="112" xr:uid="{00000000-0005-0000-0000-00006F000000}"/>
    <cellStyle name="Valuta" xfId="2" builtinId="4"/>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opLeftCell="A8" zoomScale="120" zoomScaleNormal="120" zoomScalePageLayoutView="85" workbookViewId="0">
      <selection activeCell="E8" sqref="E8"/>
    </sheetView>
  </sheetViews>
  <sheetFormatPr baseColWidth="10" defaultColWidth="9.1640625" defaultRowHeight="13" x14ac:dyDescent="0.15"/>
  <cols>
    <col min="1" max="1" width="65.83203125" style="2" customWidth="1"/>
    <col min="2" max="2" width="71.6640625" style="2" customWidth="1"/>
    <col min="3" max="3" width="36.33203125" style="164" customWidth="1"/>
    <col min="4" max="4" width="9.5" style="5" bestFit="1" customWidth="1"/>
    <col min="5" max="5" width="20.6640625" style="164" customWidth="1"/>
    <col min="6" max="6" width="19.1640625" style="5" customWidth="1"/>
    <col min="7" max="7" width="22.33203125" style="164" customWidth="1"/>
    <col min="8" max="8" width="23.6640625" style="164" customWidth="1"/>
    <col min="9" max="16384" width="9.1640625" style="2"/>
  </cols>
  <sheetData>
    <row r="1" spans="1:8" ht="40" customHeight="1" x14ac:dyDescent="0.15">
      <c r="A1" s="212" t="s">
        <v>160</v>
      </c>
      <c r="B1" s="212"/>
      <c r="C1" s="212"/>
      <c r="D1" s="212"/>
      <c r="E1" s="212"/>
      <c r="F1" s="212"/>
      <c r="G1" s="212"/>
      <c r="H1" s="212"/>
    </row>
    <row r="2" spans="1:8" ht="74" customHeight="1" thickBot="1" x14ac:dyDescent="0.3">
      <c r="A2" s="212" t="s">
        <v>32</v>
      </c>
      <c r="B2" s="212"/>
      <c r="C2" s="212"/>
      <c r="D2" s="212"/>
      <c r="E2" s="160"/>
      <c r="F2" s="1"/>
      <c r="G2" s="160"/>
      <c r="H2" s="160"/>
    </row>
    <row r="3" spans="1:8" ht="18" customHeight="1" x14ac:dyDescent="0.15">
      <c r="A3" s="8" t="s">
        <v>323</v>
      </c>
      <c r="B3" s="9" t="s">
        <v>324</v>
      </c>
      <c r="C3" s="161"/>
      <c r="D3" s="10"/>
      <c r="E3" s="161"/>
      <c r="F3" s="10"/>
      <c r="G3" s="166"/>
      <c r="H3" s="167"/>
    </row>
    <row r="4" spans="1:8" ht="18" customHeight="1" x14ac:dyDescent="0.15">
      <c r="A4" s="11"/>
      <c r="B4" s="13" t="s">
        <v>277</v>
      </c>
      <c r="C4" s="162"/>
      <c r="D4" s="14"/>
      <c r="E4" s="162"/>
      <c r="F4" s="14"/>
      <c r="G4" s="163"/>
      <c r="H4" s="168"/>
    </row>
    <row r="5" spans="1:8" ht="15" customHeight="1" x14ac:dyDescent="0.15">
      <c r="A5" s="11"/>
      <c r="B5" s="12" t="s">
        <v>276</v>
      </c>
      <c r="C5" s="162"/>
      <c r="D5" s="14"/>
      <c r="E5" s="162"/>
      <c r="F5" s="14"/>
      <c r="G5" s="163"/>
      <c r="H5" s="168"/>
    </row>
    <row r="6" spans="1:8" ht="15" customHeight="1" x14ac:dyDescent="0.15">
      <c r="A6" s="15"/>
      <c r="B6" s="16" t="s">
        <v>28</v>
      </c>
      <c r="C6" s="163"/>
      <c r="D6" s="18"/>
      <c r="E6" s="163"/>
      <c r="F6" s="18"/>
      <c r="G6" s="163"/>
      <c r="H6" s="168"/>
    </row>
    <row r="7" spans="1:8" ht="31.5" customHeight="1" x14ac:dyDescent="0.15">
      <c r="A7" s="180" t="s">
        <v>223</v>
      </c>
      <c r="B7" s="181" t="s">
        <v>2</v>
      </c>
      <c r="C7" s="181" t="s">
        <v>27</v>
      </c>
      <c r="D7" s="181" t="s">
        <v>0</v>
      </c>
      <c r="E7" s="181" t="s">
        <v>4</v>
      </c>
      <c r="F7" s="182"/>
      <c r="G7" s="181" t="s">
        <v>4</v>
      </c>
      <c r="H7" s="183" t="s">
        <v>5</v>
      </c>
    </row>
    <row r="8" spans="1:8" ht="30" customHeight="1" thickBot="1" x14ac:dyDescent="0.2">
      <c r="A8" s="176" t="s">
        <v>161</v>
      </c>
      <c r="B8" s="177" t="s">
        <v>222</v>
      </c>
      <c r="C8" s="155" t="s">
        <v>162</v>
      </c>
      <c r="D8" s="178">
        <v>1000</v>
      </c>
      <c r="E8" s="179">
        <v>0</v>
      </c>
      <c r="F8" s="155" t="s">
        <v>3</v>
      </c>
      <c r="G8" s="179">
        <v>0</v>
      </c>
      <c r="H8" s="179">
        <v>0</v>
      </c>
    </row>
    <row r="9" spans="1:8" s="6" customFormat="1" ht="26.25" customHeight="1" thickBot="1" x14ac:dyDescent="0.25">
      <c r="A9" s="204" t="s">
        <v>29</v>
      </c>
      <c r="B9" s="205"/>
      <c r="C9" s="205"/>
      <c r="D9" s="205"/>
      <c r="E9" s="205"/>
      <c r="F9" s="205"/>
      <c r="G9" s="206">
        <f>SUM(E8:E8,G8:G8,H8:H8)</f>
        <v>0</v>
      </c>
      <c r="H9" s="207"/>
    </row>
    <row r="10" spans="1:8" x14ac:dyDescent="0.15">
      <c r="A10" s="15"/>
      <c r="B10" s="17"/>
      <c r="C10" s="163"/>
      <c r="D10" s="18"/>
      <c r="E10" s="163"/>
      <c r="F10" s="18"/>
      <c r="G10" s="163"/>
      <c r="H10" s="168"/>
    </row>
    <row r="11" spans="1:8" ht="29" thickBot="1" x14ac:dyDescent="0.2">
      <c r="A11" s="255" t="s">
        <v>224</v>
      </c>
      <c r="B11" s="256" t="s">
        <v>2</v>
      </c>
      <c r="C11" s="256" t="s">
        <v>1</v>
      </c>
      <c r="D11" s="256" t="s">
        <v>0</v>
      </c>
      <c r="E11" s="256" t="s">
        <v>4</v>
      </c>
      <c r="F11" s="257"/>
      <c r="G11" s="256" t="s">
        <v>4</v>
      </c>
      <c r="H11" s="258" t="s">
        <v>5</v>
      </c>
    </row>
    <row r="12" spans="1:8" ht="14" thickBot="1" x14ac:dyDescent="0.2">
      <c r="A12" s="120" t="s">
        <v>304</v>
      </c>
      <c r="B12" s="200" t="s">
        <v>272</v>
      </c>
      <c r="C12" s="201" t="s">
        <v>162</v>
      </c>
      <c r="D12" s="202">
        <v>1000</v>
      </c>
      <c r="E12" s="203">
        <v>0</v>
      </c>
      <c r="F12" s="201" t="s">
        <v>3</v>
      </c>
      <c r="G12" s="203">
        <v>0</v>
      </c>
      <c r="H12" s="203">
        <v>0</v>
      </c>
    </row>
    <row r="13" spans="1:8" ht="14" thickBot="1" x14ac:dyDescent="0.2">
      <c r="A13" s="198" t="s">
        <v>299</v>
      </c>
      <c r="B13" s="201"/>
      <c r="C13" s="201"/>
      <c r="D13" s="202"/>
      <c r="E13" s="203"/>
      <c r="F13" s="201"/>
      <c r="G13" s="203"/>
      <c r="H13" s="203"/>
    </row>
    <row r="14" spans="1:8" ht="26" customHeight="1" thickBot="1" x14ac:dyDescent="0.2">
      <c r="A14" s="204" t="s">
        <v>29</v>
      </c>
      <c r="B14" s="205"/>
      <c r="C14" s="205"/>
      <c r="D14" s="205"/>
      <c r="E14" s="205"/>
      <c r="F14" s="205"/>
      <c r="G14" s="206">
        <f>SUM(E12:E12,G12:G12,H12:H12)</f>
        <v>0</v>
      </c>
      <c r="H14" s="207"/>
    </row>
    <row r="15" spans="1:8" x14ac:dyDescent="0.15">
      <c r="A15" s="15"/>
      <c r="B15" s="17"/>
      <c r="C15" s="163"/>
      <c r="D15" s="18"/>
      <c r="E15" s="163"/>
      <c r="F15" s="18"/>
      <c r="G15" s="163"/>
      <c r="H15" s="168"/>
    </row>
    <row r="16" spans="1:8" ht="29" thickBot="1" x14ac:dyDescent="0.2">
      <c r="A16" s="255" t="s">
        <v>13</v>
      </c>
      <c r="B16" s="256" t="s">
        <v>2</v>
      </c>
      <c r="C16" s="256" t="s">
        <v>1</v>
      </c>
      <c r="D16" s="256" t="s">
        <v>0</v>
      </c>
      <c r="E16" s="256" t="s">
        <v>4</v>
      </c>
      <c r="F16" s="257"/>
      <c r="G16" s="256" t="s">
        <v>4</v>
      </c>
      <c r="H16" s="258" t="s">
        <v>5</v>
      </c>
    </row>
    <row r="17" spans="1:8" ht="14" thickBot="1" x14ac:dyDescent="0.2">
      <c r="A17" s="120" t="s">
        <v>271</v>
      </c>
      <c r="B17" s="200" t="s">
        <v>272</v>
      </c>
      <c r="C17" s="201" t="s">
        <v>162</v>
      </c>
      <c r="D17" s="202">
        <v>1000</v>
      </c>
      <c r="E17" s="203">
        <v>0</v>
      </c>
      <c r="F17" s="201" t="s">
        <v>3</v>
      </c>
      <c r="G17" s="203">
        <v>0</v>
      </c>
      <c r="H17" s="203">
        <v>0</v>
      </c>
    </row>
    <row r="18" spans="1:8" ht="14" thickBot="1" x14ac:dyDescent="0.2">
      <c r="A18" s="198" t="s">
        <v>300</v>
      </c>
      <c r="B18" s="201"/>
      <c r="C18" s="201"/>
      <c r="D18" s="202"/>
      <c r="E18" s="203"/>
      <c r="F18" s="201"/>
      <c r="G18" s="203"/>
      <c r="H18" s="203"/>
    </row>
    <row r="19" spans="1:8" ht="26" customHeight="1" thickBot="1" x14ac:dyDescent="0.2">
      <c r="A19" s="204" t="s">
        <v>29</v>
      </c>
      <c r="B19" s="205"/>
      <c r="C19" s="205"/>
      <c r="D19" s="205"/>
      <c r="E19" s="205"/>
      <c r="F19" s="205"/>
      <c r="G19" s="206">
        <f>SUM(E17:E17,G17:G17,H17:H17)</f>
        <v>0</v>
      </c>
      <c r="H19" s="207"/>
    </row>
    <row r="20" spans="1:8" x14ac:dyDescent="0.15">
      <c r="A20" s="15"/>
      <c r="B20" s="17"/>
      <c r="C20" s="163"/>
      <c r="D20" s="18"/>
      <c r="E20" s="163"/>
      <c r="F20" s="18"/>
      <c r="G20" s="163"/>
      <c r="H20" s="168"/>
    </row>
    <row r="21" spans="1:8" ht="26.25" customHeight="1" thickBot="1" x14ac:dyDescent="0.2">
      <c r="A21" s="255" t="s">
        <v>14</v>
      </c>
      <c r="B21" s="256" t="s">
        <v>2</v>
      </c>
      <c r="C21" s="256" t="s">
        <v>1</v>
      </c>
      <c r="D21" s="256" t="s">
        <v>0</v>
      </c>
      <c r="E21" s="256" t="s">
        <v>4</v>
      </c>
      <c r="F21" s="257"/>
      <c r="G21" s="256" t="s">
        <v>4</v>
      </c>
      <c r="H21" s="258" t="s">
        <v>5</v>
      </c>
    </row>
    <row r="22" spans="1:8" ht="15" customHeight="1" thickBot="1" x14ac:dyDescent="0.2">
      <c r="A22" s="120" t="s">
        <v>297</v>
      </c>
      <c r="B22" s="200" t="s">
        <v>222</v>
      </c>
      <c r="C22" s="210" t="s">
        <v>162</v>
      </c>
      <c r="D22" s="202">
        <v>1000</v>
      </c>
      <c r="E22" s="203">
        <v>0</v>
      </c>
      <c r="F22" s="201" t="s">
        <v>3</v>
      </c>
      <c r="G22" s="203">
        <v>0</v>
      </c>
      <c r="H22" s="203">
        <v>0</v>
      </c>
    </row>
    <row r="23" spans="1:8" ht="14" thickBot="1" x14ac:dyDescent="0.2">
      <c r="A23" s="198" t="s">
        <v>299</v>
      </c>
      <c r="B23" s="201"/>
      <c r="C23" s="211"/>
      <c r="D23" s="202"/>
      <c r="E23" s="203"/>
      <c r="F23" s="201"/>
      <c r="G23" s="203"/>
      <c r="H23" s="203"/>
    </row>
    <row r="24" spans="1:8" ht="24.75" customHeight="1" thickBot="1" x14ac:dyDescent="0.2">
      <c r="A24" s="204" t="s">
        <v>29</v>
      </c>
      <c r="B24" s="205"/>
      <c r="C24" s="205"/>
      <c r="D24" s="205"/>
      <c r="E24" s="205"/>
      <c r="F24" s="205"/>
      <c r="G24" s="206">
        <f>SUM(E22:E22,G22:G22,H22:H22)</f>
        <v>0</v>
      </c>
      <c r="H24" s="207"/>
    </row>
    <row r="25" spans="1:8" x14ac:dyDescent="0.15">
      <c r="A25" s="15"/>
      <c r="B25" s="17"/>
      <c r="C25" s="163"/>
      <c r="D25" s="18"/>
      <c r="E25" s="163"/>
      <c r="F25" s="18"/>
      <c r="G25" s="163"/>
      <c r="H25" s="168"/>
    </row>
    <row r="26" spans="1:8" ht="29" thickBot="1" x14ac:dyDescent="0.2">
      <c r="A26" s="255" t="s">
        <v>15</v>
      </c>
      <c r="B26" s="256" t="s">
        <v>2</v>
      </c>
      <c r="C26" s="256" t="s">
        <v>1</v>
      </c>
      <c r="D26" s="256" t="s">
        <v>0</v>
      </c>
      <c r="E26" s="256" t="s">
        <v>4</v>
      </c>
      <c r="F26" s="257"/>
      <c r="G26" s="256" t="s">
        <v>4</v>
      </c>
      <c r="H26" s="258" t="s">
        <v>5</v>
      </c>
    </row>
    <row r="27" spans="1:8" ht="15" customHeight="1" thickBot="1" x14ac:dyDescent="0.2">
      <c r="A27" s="120" t="s">
        <v>298</v>
      </c>
      <c r="B27" s="200" t="s">
        <v>222</v>
      </c>
      <c r="C27" s="201" t="s">
        <v>162</v>
      </c>
      <c r="D27" s="202">
        <v>1000</v>
      </c>
      <c r="E27" s="203">
        <v>0</v>
      </c>
      <c r="F27" s="201" t="s">
        <v>3</v>
      </c>
      <c r="G27" s="203">
        <v>0</v>
      </c>
      <c r="H27" s="203">
        <v>0</v>
      </c>
    </row>
    <row r="28" spans="1:8" ht="15" thickBot="1" x14ac:dyDescent="0.2">
      <c r="A28" s="199" t="s">
        <v>300</v>
      </c>
      <c r="B28" s="201"/>
      <c r="C28" s="201"/>
      <c r="D28" s="202">
        <v>1000</v>
      </c>
      <c r="E28" s="203">
        <v>0</v>
      </c>
      <c r="F28" s="201" t="s">
        <v>3</v>
      </c>
      <c r="G28" s="203">
        <v>0</v>
      </c>
      <c r="H28" s="203">
        <v>0</v>
      </c>
    </row>
    <row r="29" spans="1:8" ht="24.75" customHeight="1" thickBot="1" x14ac:dyDescent="0.2">
      <c r="A29" s="204" t="s">
        <v>29</v>
      </c>
      <c r="B29" s="205"/>
      <c r="C29" s="205"/>
      <c r="D29" s="205"/>
      <c r="E29" s="205"/>
      <c r="F29" s="205"/>
      <c r="G29" s="208">
        <f>SUM(E27:E28,G27:G28,H27:H28)</f>
        <v>0</v>
      </c>
      <c r="H29" s="209"/>
    </row>
    <row r="30" spans="1:8" x14ac:dyDescent="0.15">
      <c r="A30" s="15"/>
      <c r="B30" s="17"/>
      <c r="C30" s="163"/>
      <c r="D30" s="18"/>
      <c r="E30" s="163"/>
      <c r="F30" s="18"/>
      <c r="G30" s="163"/>
      <c r="H30" s="168"/>
    </row>
    <row r="31" spans="1:8" ht="29" thickBot="1" x14ac:dyDescent="0.2">
      <c r="A31" s="255" t="s">
        <v>16</v>
      </c>
      <c r="B31" s="256" t="s">
        <v>2</v>
      </c>
      <c r="C31" s="256" t="s">
        <v>1</v>
      </c>
      <c r="D31" s="256" t="s">
        <v>0</v>
      </c>
      <c r="E31" s="256" t="s">
        <v>4</v>
      </c>
      <c r="F31" s="257"/>
      <c r="G31" s="256" t="s">
        <v>4</v>
      </c>
      <c r="H31" s="258" t="s">
        <v>5</v>
      </c>
    </row>
    <row r="32" spans="1:8" ht="15" customHeight="1" thickBot="1" x14ac:dyDescent="0.2">
      <c r="A32" s="120" t="s">
        <v>302</v>
      </c>
      <c r="B32" s="200" t="s">
        <v>222</v>
      </c>
      <c r="C32" s="200" t="s">
        <v>162</v>
      </c>
      <c r="D32" s="202">
        <v>1000</v>
      </c>
      <c r="E32" s="203">
        <v>0</v>
      </c>
      <c r="F32" s="201" t="s">
        <v>3</v>
      </c>
      <c r="G32" s="203">
        <v>0</v>
      </c>
      <c r="H32" s="203">
        <v>0</v>
      </c>
    </row>
    <row r="33" spans="1:8" ht="14" thickBot="1" x14ac:dyDescent="0.2">
      <c r="A33" s="198" t="s">
        <v>305</v>
      </c>
      <c r="B33" s="200"/>
      <c r="C33" s="200"/>
      <c r="D33" s="202"/>
      <c r="E33" s="203"/>
      <c r="F33" s="201"/>
      <c r="G33" s="203"/>
      <c r="H33" s="203"/>
    </row>
    <row r="34" spans="1:8" ht="24.75" customHeight="1" thickBot="1" x14ac:dyDescent="0.2">
      <c r="A34" s="204" t="s">
        <v>29</v>
      </c>
      <c r="B34" s="205"/>
      <c r="C34" s="205"/>
      <c r="D34" s="205"/>
      <c r="E34" s="205"/>
      <c r="F34" s="205"/>
      <c r="G34" s="206">
        <f>SUM(E32:E33,G32:G33,H32:H33)</f>
        <v>0</v>
      </c>
      <c r="H34" s="207"/>
    </row>
    <row r="35" spans="1:8" x14ac:dyDescent="0.15">
      <c r="A35" s="15"/>
      <c r="B35" s="17"/>
      <c r="C35" s="163"/>
      <c r="D35" s="18"/>
      <c r="E35" s="163"/>
      <c r="F35" s="18"/>
      <c r="G35" s="163"/>
      <c r="H35" s="168"/>
    </row>
    <row r="36" spans="1:8" ht="29" thickBot="1" x14ac:dyDescent="0.2">
      <c r="A36" s="255" t="s">
        <v>17</v>
      </c>
      <c r="B36" s="256" t="s">
        <v>2</v>
      </c>
      <c r="C36" s="256" t="s">
        <v>1</v>
      </c>
      <c r="D36" s="256" t="s">
        <v>0</v>
      </c>
      <c r="E36" s="256" t="s">
        <v>4</v>
      </c>
      <c r="F36" s="257"/>
      <c r="G36" s="256" t="s">
        <v>4</v>
      </c>
      <c r="H36" s="258" t="s">
        <v>5</v>
      </c>
    </row>
    <row r="37" spans="1:8" ht="15" customHeight="1" thickBot="1" x14ac:dyDescent="0.2">
      <c r="A37" s="120" t="s">
        <v>303</v>
      </c>
      <c r="B37" s="200" t="s">
        <v>222</v>
      </c>
      <c r="C37" s="200" t="s">
        <v>162</v>
      </c>
      <c r="D37" s="202">
        <v>1000</v>
      </c>
      <c r="E37" s="203">
        <v>0</v>
      </c>
      <c r="F37" s="201" t="s">
        <v>3</v>
      </c>
      <c r="G37" s="203">
        <v>0</v>
      </c>
      <c r="H37" s="203">
        <v>0</v>
      </c>
    </row>
    <row r="38" spans="1:8" ht="15" thickBot="1" x14ac:dyDescent="0.2">
      <c r="A38" s="199" t="s">
        <v>301</v>
      </c>
      <c r="B38" s="200"/>
      <c r="C38" s="200"/>
      <c r="D38" s="202"/>
      <c r="E38" s="203"/>
      <c r="F38" s="201"/>
      <c r="G38" s="203"/>
      <c r="H38" s="203"/>
    </row>
    <row r="39" spans="1:8" ht="24" customHeight="1" thickBot="1" x14ac:dyDescent="0.2">
      <c r="A39" s="204" t="s">
        <v>29</v>
      </c>
      <c r="B39" s="205"/>
      <c r="C39" s="205"/>
      <c r="D39" s="205"/>
      <c r="E39" s="205"/>
      <c r="F39" s="205"/>
      <c r="G39" s="206">
        <f>SUM(E37:E38,G37:G38,H37:H38)</f>
        <v>0</v>
      </c>
      <c r="H39" s="207"/>
    </row>
    <row r="40" spans="1:8" x14ac:dyDescent="0.15">
      <c r="A40" s="15"/>
      <c r="B40" s="17"/>
      <c r="C40" s="163"/>
      <c r="D40" s="19"/>
      <c r="E40" s="163"/>
      <c r="F40" s="18"/>
      <c r="G40" s="163"/>
      <c r="H40" s="168"/>
    </row>
    <row r="41" spans="1:8" ht="29" thickBot="1" x14ac:dyDescent="0.2">
      <c r="A41" s="255" t="s">
        <v>18</v>
      </c>
      <c r="B41" s="256" t="s">
        <v>2</v>
      </c>
      <c r="C41" s="256" t="s">
        <v>1</v>
      </c>
      <c r="D41" s="256" t="s">
        <v>0</v>
      </c>
      <c r="E41" s="256" t="s">
        <v>4</v>
      </c>
      <c r="F41" s="257"/>
      <c r="G41" s="256" t="s">
        <v>4</v>
      </c>
      <c r="H41" s="258" t="s">
        <v>5</v>
      </c>
    </row>
    <row r="42" spans="1:8" ht="15" customHeight="1" thickBot="1" x14ac:dyDescent="0.2">
      <c r="A42" s="120" t="s">
        <v>306</v>
      </c>
      <c r="B42" s="200" t="s">
        <v>273</v>
      </c>
      <c r="C42" s="201" t="s">
        <v>162</v>
      </c>
      <c r="D42" s="202">
        <v>1000</v>
      </c>
      <c r="E42" s="203">
        <v>0</v>
      </c>
      <c r="F42" s="201" t="s">
        <v>3</v>
      </c>
      <c r="G42" s="203">
        <v>0</v>
      </c>
      <c r="H42" s="203">
        <v>0</v>
      </c>
    </row>
    <row r="43" spans="1:8" ht="14" thickBot="1" x14ac:dyDescent="0.2">
      <c r="A43" s="198" t="s">
        <v>299</v>
      </c>
      <c r="B43" s="200"/>
      <c r="C43" s="201"/>
      <c r="D43" s="202"/>
      <c r="E43" s="203"/>
      <c r="F43" s="201"/>
      <c r="G43" s="203"/>
      <c r="H43" s="203"/>
    </row>
    <row r="44" spans="1:8" ht="24.75" customHeight="1" thickBot="1" x14ac:dyDescent="0.2">
      <c r="A44" s="204" t="s">
        <v>29</v>
      </c>
      <c r="B44" s="205"/>
      <c r="C44" s="205"/>
      <c r="D44" s="205"/>
      <c r="E44" s="205"/>
      <c r="F44" s="205"/>
      <c r="G44" s="206">
        <f>SUM(E42:E43,G42:G43,H42:H43)</f>
        <v>0</v>
      </c>
      <c r="H44" s="207"/>
    </row>
    <row r="45" spans="1:8" x14ac:dyDescent="0.15">
      <c r="A45" s="15"/>
      <c r="B45" s="17"/>
      <c r="C45" s="163"/>
      <c r="D45" s="18"/>
      <c r="E45" s="163"/>
      <c r="F45" s="18"/>
      <c r="G45" s="163"/>
      <c r="H45" s="168"/>
    </row>
    <row r="46" spans="1:8" ht="29" thickBot="1" x14ac:dyDescent="0.2">
      <c r="A46" s="255" t="s">
        <v>19</v>
      </c>
      <c r="B46" s="256" t="s">
        <v>2</v>
      </c>
      <c r="C46" s="256" t="s">
        <v>1</v>
      </c>
      <c r="D46" s="256" t="s">
        <v>0</v>
      </c>
      <c r="E46" s="256" t="s">
        <v>4</v>
      </c>
      <c r="F46" s="257"/>
      <c r="G46" s="256" t="s">
        <v>4</v>
      </c>
      <c r="H46" s="258" t="s">
        <v>5</v>
      </c>
    </row>
    <row r="47" spans="1:8" ht="14" thickBot="1" x14ac:dyDescent="0.2">
      <c r="A47" s="120" t="s">
        <v>307</v>
      </c>
      <c r="B47" s="200" t="s">
        <v>273</v>
      </c>
      <c r="C47" s="201" t="s">
        <v>162</v>
      </c>
      <c r="D47" s="202">
        <v>1000</v>
      </c>
      <c r="E47" s="203">
        <v>0</v>
      </c>
      <c r="F47" s="201" t="s">
        <v>3</v>
      </c>
      <c r="G47" s="203">
        <v>0</v>
      </c>
      <c r="H47" s="203">
        <v>0</v>
      </c>
    </row>
    <row r="48" spans="1:8" ht="15" thickBot="1" x14ac:dyDescent="0.2">
      <c r="A48" s="199" t="s">
        <v>300</v>
      </c>
      <c r="B48" s="200"/>
      <c r="C48" s="201"/>
      <c r="D48" s="202"/>
      <c r="E48" s="203"/>
      <c r="F48" s="201"/>
      <c r="G48" s="203"/>
      <c r="H48" s="203"/>
    </row>
    <row r="49" spans="1:8" ht="26" customHeight="1" thickBot="1" x14ac:dyDescent="0.2">
      <c r="A49" s="204" t="s">
        <v>29</v>
      </c>
      <c r="B49" s="205"/>
      <c r="C49" s="205"/>
      <c r="D49" s="205"/>
      <c r="E49" s="205"/>
      <c r="F49" s="205"/>
      <c r="G49" s="206">
        <f>SUM(E47:E48,G47:G48,H47:H48)</f>
        <v>0</v>
      </c>
      <c r="H49" s="207"/>
    </row>
    <row r="50" spans="1:8" x14ac:dyDescent="0.15">
      <c r="A50" s="15"/>
      <c r="B50" s="17"/>
      <c r="C50" s="163"/>
      <c r="D50" s="18"/>
      <c r="E50" s="163"/>
      <c r="F50" s="18"/>
      <c r="G50" s="163"/>
      <c r="H50" s="168"/>
    </row>
    <row r="51" spans="1:8" ht="29" thickBot="1" x14ac:dyDescent="0.2">
      <c r="A51" s="255" t="s">
        <v>20</v>
      </c>
      <c r="B51" s="256" t="s">
        <v>2</v>
      </c>
      <c r="C51" s="256" t="s">
        <v>1</v>
      </c>
      <c r="D51" s="256" t="s">
        <v>0</v>
      </c>
      <c r="E51" s="256" t="s">
        <v>4</v>
      </c>
      <c r="F51" s="257"/>
      <c r="G51" s="256" t="s">
        <v>4</v>
      </c>
      <c r="H51" s="258" t="s">
        <v>5</v>
      </c>
    </row>
    <row r="52" spans="1:8" ht="14" thickBot="1" x14ac:dyDescent="0.2">
      <c r="A52" s="120" t="s">
        <v>318</v>
      </c>
      <c r="B52" s="200" t="s">
        <v>272</v>
      </c>
      <c r="C52" s="201" t="s">
        <v>162</v>
      </c>
      <c r="D52" s="202">
        <v>1000</v>
      </c>
      <c r="E52" s="203">
        <v>0</v>
      </c>
      <c r="F52" s="201" t="s">
        <v>3</v>
      </c>
      <c r="G52" s="203">
        <v>0</v>
      </c>
      <c r="H52" s="203">
        <v>0</v>
      </c>
    </row>
    <row r="53" spans="1:8" ht="14" thickBot="1" x14ac:dyDescent="0.2">
      <c r="A53" s="198" t="s">
        <v>299</v>
      </c>
      <c r="B53" s="201"/>
      <c r="C53" s="201"/>
      <c r="D53" s="202"/>
      <c r="E53" s="203"/>
      <c r="F53" s="201"/>
      <c r="G53" s="203"/>
      <c r="H53" s="203"/>
    </row>
    <row r="54" spans="1:8" ht="26" customHeight="1" thickBot="1" x14ac:dyDescent="0.2">
      <c r="A54" s="204" t="s">
        <v>29</v>
      </c>
      <c r="B54" s="205"/>
      <c r="C54" s="205"/>
      <c r="D54" s="205"/>
      <c r="E54" s="205"/>
      <c r="F54" s="205"/>
      <c r="G54" s="206">
        <f>SUM(E52:E52,G52:G52,H52:H52)</f>
        <v>0</v>
      </c>
      <c r="H54" s="207"/>
    </row>
    <row r="55" spans="1:8" x14ac:dyDescent="0.15">
      <c r="A55" s="15"/>
      <c r="B55" s="17"/>
      <c r="C55" s="163"/>
      <c r="D55" s="18"/>
      <c r="E55" s="163"/>
      <c r="F55" s="18"/>
      <c r="G55" s="163"/>
      <c r="H55" s="168"/>
    </row>
    <row r="56" spans="1:8" ht="29" thickBot="1" x14ac:dyDescent="0.2">
      <c r="A56" s="255" t="s">
        <v>21</v>
      </c>
      <c r="B56" s="256" t="s">
        <v>2</v>
      </c>
      <c r="C56" s="256" t="s">
        <v>1</v>
      </c>
      <c r="D56" s="256" t="s">
        <v>0</v>
      </c>
      <c r="E56" s="256" t="s">
        <v>4</v>
      </c>
      <c r="F56" s="257"/>
      <c r="G56" s="256" t="s">
        <v>4</v>
      </c>
      <c r="H56" s="258" t="s">
        <v>5</v>
      </c>
    </row>
    <row r="57" spans="1:8" ht="14" thickBot="1" x14ac:dyDescent="0.2">
      <c r="A57" s="120" t="s">
        <v>319</v>
      </c>
      <c r="B57" s="200" t="s">
        <v>272</v>
      </c>
      <c r="C57" s="201" t="s">
        <v>162</v>
      </c>
      <c r="D57" s="202">
        <v>1000</v>
      </c>
      <c r="E57" s="203">
        <v>0</v>
      </c>
      <c r="F57" s="201" t="s">
        <v>3</v>
      </c>
      <c r="G57" s="203">
        <v>0</v>
      </c>
      <c r="H57" s="203">
        <v>0</v>
      </c>
    </row>
    <row r="58" spans="1:8" ht="14" thickBot="1" x14ac:dyDescent="0.2">
      <c r="A58" s="198" t="s">
        <v>300</v>
      </c>
      <c r="B58" s="201"/>
      <c r="C58" s="201"/>
      <c r="D58" s="202"/>
      <c r="E58" s="203"/>
      <c r="F58" s="201"/>
      <c r="G58" s="203"/>
      <c r="H58" s="203"/>
    </row>
    <row r="59" spans="1:8" ht="26" customHeight="1" thickBot="1" x14ac:dyDescent="0.2">
      <c r="A59" s="204" t="s">
        <v>29</v>
      </c>
      <c r="B59" s="205"/>
      <c r="C59" s="205"/>
      <c r="D59" s="205"/>
      <c r="E59" s="205"/>
      <c r="F59" s="205"/>
      <c r="G59" s="206">
        <f>SUM(E57:E57,G57:G57,H57:H57)</f>
        <v>0</v>
      </c>
      <c r="H59" s="207"/>
    </row>
    <row r="60" spans="1:8" x14ac:dyDescent="0.15">
      <c r="A60" s="15"/>
      <c r="B60" s="17"/>
      <c r="C60" s="163"/>
      <c r="D60" s="18"/>
      <c r="E60" s="163"/>
      <c r="F60" s="18"/>
      <c r="G60" s="163"/>
      <c r="H60" s="168"/>
    </row>
    <row r="61" spans="1:8" ht="29" thickBot="1" x14ac:dyDescent="0.2">
      <c r="A61" s="255" t="s">
        <v>22</v>
      </c>
      <c r="B61" s="256" t="s">
        <v>2</v>
      </c>
      <c r="C61" s="256" t="s">
        <v>1</v>
      </c>
      <c r="D61" s="256" t="s">
        <v>0</v>
      </c>
      <c r="E61" s="256" t="s">
        <v>4</v>
      </c>
      <c r="F61" s="257"/>
      <c r="G61" s="256" t="s">
        <v>4</v>
      </c>
      <c r="H61" s="258" t="s">
        <v>5</v>
      </c>
    </row>
    <row r="62" spans="1:8" ht="15" customHeight="1" thickBot="1" x14ac:dyDescent="0.2">
      <c r="A62" s="120" t="s">
        <v>293</v>
      </c>
      <c r="B62" s="200" t="s">
        <v>222</v>
      </c>
      <c r="C62" s="201" t="s">
        <v>162</v>
      </c>
      <c r="D62" s="202">
        <v>1000</v>
      </c>
      <c r="E62" s="203">
        <v>0</v>
      </c>
      <c r="F62" s="201" t="s">
        <v>3</v>
      </c>
      <c r="G62" s="203">
        <v>0</v>
      </c>
      <c r="H62" s="203">
        <v>0</v>
      </c>
    </row>
    <row r="63" spans="1:8" ht="15" thickBot="1" x14ac:dyDescent="0.2">
      <c r="A63" s="199" t="s">
        <v>320</v>
      </c>
      <c r="B63" s="201"/>
      <c r="C63" s="201"/>
      <c r="D63" s="202"/>
      <c r="E63" s="203"/>
      <c r="F63" s="201"/>
      <c r="G63" s="203"/>
      <c r="H63" s="203"/>
    </row>
    <row r="64" spans="1:8" ht="25.5" customHeight="1" thickBot="1" x14ac:dyDescent="0.2">
      <c r="A64" s="204" t="s">
        <v>29</v>
      </c>
      <c r="B64" s="205"/>
      <c r="C64" s="205"/>
      <c r="D64" s="205"/>
      <c r="E64" s="205"/>
      <c r="F64" s="205"/>
      <c r="G64" s="206">
        <f>SUM(E62:E63,G62:G63,H62:H63)</f>
        <v>0</v>
      </c>
      <c r="H64" s="207"/>
    </row>
    <row r="65" spans="1:8" x14ac:dyDescent="0.15">
      <c r="A65" s="15"/>
      <c r="B65" s="17"/>
      <c r="C65" s="163"/>
      <c r="D65" s="19"/>
      <c r="E65" s="163"/>
      <c r="F65" s="18"/>
      <c r="G65" s="163"/>
      <c r="H65" s="168"/>
    </row>
    <row r="66" spans="1:8" ht="29" thickBot="1" x14ac:dyDescent="0.2">
      <c r="A66" s="255" t="s">
        <v>23</v>
      </c>
      <c r="B66" s="256" t="s">
        <v>2</v>
      </c>
      <c r="C66" s="256" t="s">
        <v>1</v>
      </c>
      <c r="D66" s="256" t="s">
        <v>0</v>
      </c>
      <c r="E66" s="256" t="s">
        <v>4</v>
      </c>
      <c r="F66" s="257"/>
      <c r="G66" s="256" t="s">
        <v>4</v>
      </c>
      <c r="H66" s="258" t="s">
        <v>5</v>
      </c>
    </row>
    <row r="67" spans="1:8" ht="15" customHeight="1" thickBot="1" x14ac:dyDescent="0.2">
      <c r="A67" s="120" t="s">
        <v>294</v>
      </c>
      <c r="B67" s="200" t="s">
        <v>222</v>
      </c>
      <c r="C67" s="201" t="s">
        <v>162</v>
      </c>
      <c r="D67" s="202">
        <v>1000</v>
      </c>
      <c r="E67" s="203">
        <v>0</v>
      </c>
      <c r="F67" s="201" t="s">
        <v>7</v>
      </c>
      <c r="G67" s="203">
        <v>0</v>
      </c>
      <c r="H67" s="203">
        <v>0</v>
      </c>
    </row>
    <row r="68" spans="1:8" ht="15" thickBot="1" x14ac:dyDescent="0.2">
      <c r="A68" s="199" t="s">
        <v>321</v>
      </c>
      <c r="B68" s="201"/>
      <c r="C68" s="201"/>
      <c r="D68" s="202"/>
      <c r="E68" s="203"/>
      <c r="F68" s="201"/>
      <c r="G68" s="203"/>
      <c r="H68" s="203"/>
    </row>
    <row r="69" spans="1:8" ht="24.75" customHeight="1" thickBot="1" x14ac:dyDescent="0.2">
      <c r="A69" s="204" t="s">
        <v>29</v>
      </c>
      <c r="B69" s="205"/>
      <c r="C69" s="205"/>
      <c r="D69" s="205"/>
      <c r="E69" s="205"/>
      <c r="F69" s="205"/>
      <c r="G69" s="206">
        <f>SUM(E67:E68,G67:G68,H67:H68)</f>
        <v>0</v>
      </c>
      <c r="H69" s="207"/>
    </row>
    <row r="70" spans="1:8" x14ac:dyDescent="0.15">
      <c r="A70" s="15"/>
      <c r="B70" s="17"/>
      <c r="C70" s="163"/>
      <c r="D70" s="19"/>
      <c r="E70" s="163"/>
      <c r="F70" s="18"/>
      <c r="G70" s="163"/>
      <c r="H70" s="168"/>
    </row>
    <row r="71" spans="1:8" ht="29" thickBot="1" x14ac:dyDescent="0.2">
      <c r="A71" s="255" t="s">
        <v>24</v>
      </c>
      <c r="B71" s="256" t="s">
        <v>2</v>
      </c>
      <c r="C71" s="256" t="s">
        <v>1</v>
      </c>
      <c r="D71" s="256" t="s">
        <v>0</v>
      </c>
      <c r="E71" s="256" t="s">
        <v>4</v>
      </c>
      <c r="F71" s="257"/>
      <c r="G71" s="256" t="s">
        <v>4</v>
      </c>
      <c r="H71" s="258" t="s">
        <v>5</v>
      </c>
    </row>
    <row r="72" spans="1:8" ht="15" customHeight="1" thickBot="1" x14ac:dyDescent="0.2">
      <c r="A72" s="120" t="s">
        <v>309</v>
      </c>
      <c r="B72" s="200" t="s">
        <v>222</v>
      </c>
      <c r="C72" s="201" t="s">
        <v>162</v>
      </c>
      <c r="D72" s="202">
        <v>1000</v>
      </c>
      <c r="E72" s="203">
        <v>0</v>
      </c>
      <c r="F72" s="201" t="s">
        <v>3</v>
      </c>
      <c r="G72" s="203">
        <v>0</v>
      </c>
      <c r="H72" s="203">
        <v>0</v>
      </c>
    </row>
    <row r="73" spans="1:8" ht="15" thickBot="1" x14ac:dyDescent="0.2">
      <c r="A73" s="199" t="s">
        <v>322</v>
      </c>
      <c r="B73" s="201"/>
      <c r="C73" s="201"/>
      <c r="D73" s="202"/>
      <c r="E73" s="203"/>
      <c r="F73" s="201"/>
      <c r="G73" s="203"/>
      <c r="H73" s="203"/>
    </row>
    <row r="74" spans="1:8" ht="25.5" customHeight="1" thickBot="1" x14ac:dyDescent="0.2">
      <c r="A74" s="204" t="s">
        <v>29</v>
      </c>
      <c r="B74" s="205"/>
      <c r="C74" s="205"/>
      <c r="D74" s="205"/>
      <c r="E74" s="205"/>
      <c r="F74" s="205"/>
      <c r="G74" s="206">
        <f>SUM(E72:E73,G72:G73,H72:H73)</f>
        <v>0</v>
      </c>
      <c r="H74" s="207"/>
    </row>
    <row r="75" spans="1:8" x14ac:dyDescent="0.15">
      <c r="A75" s="15"/>
      <c r="B75" s="17"/>
      <c r="C75" s="163"/>
      <c r="D75" s="19"/>
      <c r="E75" s="163"/>
      <c r="F75" s="18"/>
      <c r="G75" s="163"/>
      <c r="H75" s="168"/>
    </row>
    <row r="76" spans="1:8" ht="29" thickBot="1" x14ac:dyDescent="0.2">
      <c r="A76" s="255" t="s">
        <v>25</v>
      </c>
      <c r="B76" s="256" t="s">
        <v>2</v>
      </c>
      <c r="C76" s="256" t="s">
        <v>1</v>
      </c>
      <c r="D76" s="256" t="s">
        <v>0</v>
      </c>
      <c r="E76" s="256" t="s">
        <v>4</v>
      </c>
      <c r="F76" s="257"/>
      <c r="G76" s="256" t="s">
        <v>4</v>
      </c>
      <c r="H76" s="258" t="s">
        <v>5</v>
      </c>
    </row>
    <row r="77" spans="1:8" ht="15" customHeight="1" thickBot="1" x14ac:dyDescent="0.2">
      <c r="A77" s="120" t="s">
        <v>310</v>
      </c>
      <c r="B77" s="200" t="s">
        <v>222</v>
      </c>
      <c r="C77" s="201" t="s">
        <v>162</v>
      </c>
      <c r="D77" s="202">
        <v>1000</v>
      </c>
      <c r="E77" s="203">
        <v>0</v>
      </c>
      <c r="F77" s="201" t="s">
        <v>7</v>
      </c>
      <c r="G77" s="203">
        <v>0</v>
      </c>
      <c r="H77" s="203">
        <v>0</v>
      </c>
    </row>
    <row r="78" spans="1:8" ht="15" thickBot="1" x14ac:dyDescent="0.2">
      <c r="A78" s="199" t="s">
        <v>308</v>
      </c>
      <c r="B78" s="201"/>
      <c r="C78" s="201"/>
      <c r="D78" s="202"/>
      <c r="E78" s="203"/>
      <c r="F78" s="201"/>
      <c r="G78" s="203"/>
      <c r="H78" s="203"/>
    </row>
    <row r="79" spans="1:8" ht="24.75" customHeight="1" thickBot="1" x14ac:dyDescent="0.2">
      <c r="A79" s="204" t="s">
        <v>29</v>
      </c>
      <c r="B79" s="205"/>
      <c r="C79" s="205"/>
      <c r="D79" s="205"/>
      <c r="E79" s="205"/>
      <c r="F79" s="205"/>
      <c r="G79" s="206">
        <f>SUM(E77:E78,G77:G78,H77:H78)</f>
        <v>0</v>
      </c>
      <c r="H79" s="207"/>
    </row>
    <row r="80" spans="1:8" x14ac:dyDescent="0.15">
      <c r="A80" s="15"/>
      <c r="B80" s="17"/>
      <c r="C80" s="163"/>
      <c r="D80" s="19"/>
      <c r="E80" s="163"/>
      <c r="F80" s="18"/>
      <c r="G80" s="163"/>
      <c r="H80" s="168"/>
    </row>
    <row r="81" spans="1:8" ht="29" thickBot="1" x14ac:dyDescent="0.2">
      <c r="A81" s="255" t="s">
        <v>26</v>
      </c>
      <c r="B81" s="256" t="s">
        <v>2</v>
      </c>
      <c r="C81" s="256" t="s">
        <v>1</v>
      </c>
      <c r="D81" s="256" t="s">
        <v>0</v>
      </c>
      <c r="E81" s="256" t="s">
        <v>4</v>
      </c>
      <c r="F81" s="257"/>
      <c r="G81" s="256" t="s">
        <v>4</v>
      </c>
      <c r="H81" s="258" t="s">
        <v>5</v>
      </c>
    </row>
    <row r="82" spans="1:8" ht="15" customHeight="1" thickBot="1" x14ac:dyDescent="0.2">
      <c r="A82" s="120" t="s">
        <v>311</v>
      </c>
      <c r="B82" s="200" t="s">
        <v>272</v>
      </c>
      <c r="C82" s="201" t="s">
        <v>162</v>
      </c>
      <c r="D82" s="202">
        <v>1000</v>
      </c>
      <c r="E82" s="203">
        <v>0</v>
      </c>
      <c r="F82" s="201" t="s">
        <v>7</v>
      </c>
      <c r="G82" s="203">
        <v>0</v>
      </c>
      <c r="H82" s="203">
        <v>0</v>
      </c>
    </row>
    <row r="83" spans="1:8" ht="15" thickBot="1" x14ac:dyDescent="0.2">
      <c r="A83" s="199" t="s">
        <v>320</v>
      </c>
      <c r="B83" s="201"/>
      <c r="C83" s="201"/>
      <c r="D83" s="202"/>
      <c r="E83" s="203"/>
      <c r="F83" s="201"/>
      <c r="G83" s="203"/>
      <c r="H83" s="203"/>
    </row>
    <row r="84" spans="1:8" ht="24.75" customHeight="1" thickBot="1" x14ac:dyDescent="0.2">
      <c r="A84" s="204" t="s">
        <v>29</v>
      </c>
      <c r="B84" s="205"/>
      <c r="C84" s="205"/>
      <c r="D84" s="205"/>
      <c r="E84" s="205"/>
      <c r="F84" s="205"/>
      <c r="G84" s="206">
        <f>SUM(E82:E83,G82:G83,H82:H83)</f>
        <v>0</v>
      </c>
      <c r="H84" s="207"/>
    </row>
    <row r="85" spans="1:8" x14ac:dyDescent="0.15">
      <c r="A85" s="15"/>
      <c r="B85" s="17"/>
      <c r="C85" s="163"/>
      <c r="D85" s="19"/>
      <c r="E85" s="163"/>
      <c r="F85" s="18"/>
      <c r="G85" s="163"/>
      <c r="H85" s="168"/>
    </row>
    <row r="86" spans="1:8" ht="29" thickBot="1" x14ac:dyDescent="0.2">
      <c r="A86" s="255" t="s">
        <v>295</v>
      </c>
      <c r="B86" s="256" t="s">
        <v>2</v>
      </c>
      <c r="C86" s="256" t="s">
        <v>1</v>
      </c>
      <c r="D86" s="256" t="s">
        <v>0</v>
      </c>
      <c r="E86" s="256" t="s">
        <v>4</v>
      </c>
      <c r="F86" s="257"/>
      <c r="G86" s="256" t="s">
        <v>4</v>
      </c>
      <c r="H86" s="258" t="s">
        <v>5</v>
      </c>
    </row>
    <row r="87" spans="1:8" ht="15" customHeight="1" thickBot="1" x14ac:dyDescent="0.2">
      <c r="A87" s="120" t="s">
        <v>312</v>
      </c>
      <c r="B87" s="200" t="s">
        <v>272</v>
      </c>
      <c r="C87" s="201" t="s">
        <v>162</v>
      </c>
      <c r="D87" s="202">
        <v>1000</v>
      </c>
      <c r="E87" s="203">
        <v>0</v>
      </c>
      <c r="F87" s="201" t="s">
        <v>7</v>
      </c>
      <c r="G87" s="203">
        <v>0</v>
      </c>
      <c r="H87" s="203">
        <v>0</v>
      </c>
    </row>
    <row r="88" spans="1:8" ht="15" thickBot="1" x14ac:dyDescent="0.2">
      <c r="A88" s="199" t="s">
        <v>321</v>
      </c>
      <c r="B88" s="201"/>
      <c r="C88" s="201"/>
      <c r="D88" s="202"/>
      <c r="E88" s="203"/>
      <c r="F88" s="201"/>
      <c r="G88" s="203"/>
      <c r="H88" s="203"/>
    </row>
    <row r="89" spans="1:8" ht="25.5" customHeight="1" thickBot="1" x14ac:dyDescent="0.2">
      <c r="A89" s="204" t="s">
        <v>29</v>
      </c>
      <c r="B89" s="205"/>
      <c r="C89" s="205"/>
      <c r="D89" s="205"/>
      <c r="E89" s="205"/>
      <c r="F89" s="205"/>
      <c r="G89" s="206">
        <f>SUM(E87:E88,G87:G88,H87:H88)</f>
        <v>0</v>
      </c>
      <c r="H89" s="207"/>
    </row>
    <row r="90" spans="1:8" x14ac:dyDescent="0.15">
      <c r="A90" s="15"/>
      <c r="B90" s="17"/>
      <c r="C90" s="163"/>
      <c r="D90" s="19"/>
      <c r="E90" s="163"/>
      <c r="F90" s="18"/>
      <c r="G90" s="163"/>
      <c r="H90" s="168"/>
    </row>
    <row r="91" spans="1:8" ht="29" thickBot="1" x14ac:dyDescent="0.2">
      <c r="A91" s="255" t="s">
        <v>296</v>
      </c>
      <c r="B91" s="256" t="s">
        <v>2</v>
      </c>
      <c r="C91" s="256" t="s">
        <v>1</v>
      </c>
      <c r="D91" s="256" t="s">
        <v>0</v>
      </c>
      <c r="E91" s="256" t="s">
        <v>4</v>
      </c>
      <c r="F91" s="257"/>
      <c r="G91" s="256" t="s">
        <v>4</v>
      </c>
      <c r="H91" s="258" t="s">
        <v>5</v>
      </c>
    </row>
    <row r="92" spans="1:8" s="190" customFormat="1" ht="29" customHeight="1" x14ac:dyDescent="0.2">
      <c r="A92" s="191" t="s">
        <v>313</v>
      </c>
      <c r="B92" s="192" t="s">
        <v>8</v>
      </c>
      <c r="C92" s="192" t="s">
        <v>162</v>
      </c>
      <c r="D92" s="193">
        <v>100</v>
      </c>
      <c r="E92" s="194">
        <v>0</v>
      </c>
      <c r="F92" s="195" t="s">
        <v>6</v>
      </c>
      <c r="G92" s="194">
        <v>0</v>
      </c>
      <c r="H92" s="196">
        <v>0</v>
      </c>
    </row>
    <row r="93" spans="1:8" ht="25.5" customHeight="1" thickBot="1" x14ac:dyDescent="0.2">
      <c r="A93" s="204" t="s">
        <v>29</v>
      </c>
      <c r="B93" s="205"/>
      <c r="C93" s="205"/>
      <c r="D93" s="205"/>
      <c r="E93" s="205"/>
      <c r="F93" s="205"/>
      <c r="G93" s="206">
        <f>SUM(E92:E92,G92:H92)</f>
        <v>0</v>
      </c>
      <c r="H93" s="207"/>
    </row>
    <row r="94" spans="1:8" x14ac:dyDescent="0.15">
      <c r="A94" s="15"/>
      <c r="B94" s="17"/>
      <c r="C94" s="163"/>
      <c r="D94" s="18"/>
      <c r="E94" s="163"/>
      <c r="F94" s="18"/>
      <c r="G94" s="163"/>
      <c r="H94" s="168"/>
    </row>
    <row r="95" spans="1:8" ht="28" x14ac:dyDescent="0.15">
      <c r="A95" s="259" t="s">
        <v>314</v>
      </c>
      <c r="B95" s="181" t="s">
        <v>2</v>
      </c>
      <c r="C95" s="181" t="s">
        <v>1</v>
      </c>
      <c r="D95" s="181" t="s">
        <v>0</v>
      </c>
      <c r="E95" s="181" t="s">
        <v>4</v>
      </c>
      <c r="F95" s="182"/>
      <c r="G95" s="181" t="s">
        <v>4</v>
      </c>
      <c r="H95" s="260" t="s">
        <v>5</v>
      </c>
    </row>
    <row r="96" spans="1:8" s="190" customFormat="1" ht="30" customHeight="1" x14ac:dyDescent="0.2">
      <c r="A96" s="184" t="s">
        <v>315</v>
      </c>
      <c r="B96" s="267" t="s">
        <v>274</v>
      </c>
      <c r="C96" s="185" t="s">
        <v>163</v>
      </c>
      <c r="D96" s="186">
        <v>100</v>
      </c>
      <c r="E96" s="187">
        <v>0</v>
      </c>
      <c r="F96" s="188" t="s">
        <v>6</v>
      </c>
      <c r="G96" s="187">
        <v>0</v>
      </c>
      <c r="H96" s="189">
        <v>0</v>
      </c>
    </row>
    <row r="97" spans="1:15" ht="25" customHeight="1" thickBot="1" x14ac:dyDescent="0.2">
      <c r="A97" s="204" t="s">
        <v>29</v>
      </c>
      <c r="B97" s="205"/>
      <c r="C97" s="205"/>
      <c r="D97" s="205"/>
      <c r="E97" s="205"/>
      <c r="F97" s="205"/>
      <c r="G97" s="206">
        <f>SUM(E96:E96,G96:G96,H96:H96)</f>
        <v>0</v>
      </c>
      <c r="H97" s="207"/>
    </row>
    <row r="98" spans="1:15" x14ac:dyDescent="0.15">
      <c r="A98" s="15"/>
      <c r="B98" s="17"/>
      <c r="C98" s="163"/>
      <c r="D98" s="18"/>
      <c r="E98" s="163"/>
      <c r="F98" s="18"/>
      <c r="G98" s="163"/>
      <c r="H98" s="168"/>
    </row>
    <row r="99" spans="1:15" ht="29" thickBot="1" x14ac:dyDescent="0.2">
      <c r="A99" s="255" t="s">
        <v>316</v>
      </c>
      <c r="B99" s="256" t="s">
        <v>2</v>
      </c>
      <c r="C99" s="256" t="s">
        <v>1</v>
      </c>
      <c r="D99" s="256" t="s">
        <v>0</v>
      </c>
      <c r="E99" s="256" t="s">
        <v>4</v>
      </c>
      <c r="F99" s="257"/>
      <c r="G99" s="256" t="s">
        <v>4</v>
      </c>
      <c r="H99" s="258" t="s">
        <v>5</v>
      </c>
    </row>
    <row r="100" spans="1:15" ht="30" customHeight="1" x14ac:dyDescent="0.15">
      <c r="A100" s="191" t="s">
        <v>317</v>
      </c>
      <c r="B100" s="265" t="s">
        <v>275</v>
      </c>
      <c r="C100" s="266" t="s">
        <v>163</v>
      </c>
      <c r="D100" s="264">
        <v>100</v>
      </c>
      <c r="E100" s="268">
        <v>0</v>
      </c>
      <c r="F100" s="263" t="s">
        <v>6</v>
      </c>
      <c r="G100" s="194">
        <v>0</v>
      </c>
      <c r="H100" s="196">
        <v>0</v>
      </c>
    </row>
    <row r="101" spans="1:15" ht="25" customHeight="1" thickBot="1" x14ac:dyDescent="0.2">
      <c r="A101" s="261" t="s">
        <v>29</v>
      </c>
      <c r="B101" s="262"/>
      <c r="C101" s="262"/>
      <c r="D101" s="262"/>
      <c r="E101" s="262"/>
      <c r="F101" s="262"/>
      <c r="G101" s="206">
        <f>SUM(E100:E100,G100:G100,H100:H100)</f>
        <v>0</v>
      </c>
      <c r="H101" s="207"/>
    </row>
    <row r="102" spans="1:15" x14ac:dyDescent="0.15">
      <c r="A102" s="15"/>
      <c r="B102" s="17"/>
      <c r="C102" s="163"/>
      <c r="D102" s="18"/>
      <c r="E102" s="163"/>
      <c r="F102" s="18"/>
      <c r="G102" s="163"/>
      <c r="H102" s="168"/>
    </row>
    <row r="103" spans="1:15" ht="14" thickBot="1" x14ac:dyDescent="0.2"/>
    <row r="104" spans="1:15" s="37" customFormat="1" ht="20" customHeight="1" x14ac:dyDescent="0.2">
      <c r="A104" s="34" t="s">
        <v>30</v>
      </c>
      <c r="B104" s="35"/>
      <c r="C104" s="171"/>
      <c r="D104" s="36"/>
      <c r="E104" s="165"/>
      <c r="G104" s="165"/>
      <c r="H104" s="165"/>
      <c r="N104" s="6"/>
      <c r="O104" s="6"/>
    </row>
    <row r="105" spans="1:15" s="37" customFormat="1" ht="26" customHeight="1" thickBot="1" x14ac:dyDescent="0.25">
      <c r="A105" s="38" t="s">
        <v>31</v>
      </c>
      <c r="B105" s="39"/>
      <c r="C105" s="269">
        <v>0</v>
      </c>
      <c r="D105" s="270"/>
      <c r="E105" s="165"/>
      <c r="G105" s="165"/>
      <c r="H105" s="165"/>
      <c r="N105" s="6"/>
      <c r="O105" s="6"/>
    </row>
    <row r="106" spans="1:15" s="37" customFormat="1" ht="20" customHeight="1" thickBot="1" x14ac:dyDescent="0.2">
      <c r="A106" s="40"/>
      <c r="B106" s="41"/>
      <c r="C106" s="172"/>
      <c r="D106" s="42"/>
      <c r="E106" s="165"/>
      <c r="F106" s="43"/>
      <c r="G106" s="43"/>
      <c r="H106" s="169"/>
      <c r="I106" s="44"/>
      <c r="J106" s="44"/>
      <c r="K106" s="44"/>
      <c r="L106" s="44"/>
      <c r="M106" s="44"/>
      <c r="N106" s="45"/>
      <c r="O106" s="45"/>
    </row>
    <row r="107" spans="1:15" s="37" customFormat="1" ht="20" customHeight="1" thickBot="1" x14ac:dyDescent="0.2">
      <c r="A107" s="46"/>
      <c r="B107" s="47"/>
      <c r="C107" s="173"/>
      <c r="D107" s="48"/>
      <c r="E107" s="165"/>
      <c r="F107" s="49"/>
      <c r="G107" s="49"/>
      <c r="H107" s="170"/>
      <c r="I107" s="45"/>
      <c r="J107" s="45"/>
      <c r="K107" s="45"/>
      <c r="L107" s="45"/>
      <c r="M107" s="45"/>
      <c r="N107" s="50"/>
      <c r="O107" s="50"/>
    </row>
    <row r="108" spans="1:15" ht="14" thickBot="1" x14ac:dyDescent="0.2"/>
    <row r="109" spans="1:15" s="37" customFormat="1" ht="30" customHeight="1" x14ac:dyDescent="0.2">
      <c r="A109" s="57"/>
      <c r="B109" s="58"/>
      <c r="C109" s="174"/>
      <c r="D109" s="60"/>
      <c r="E109" s="165"/>
      <c r="G109" s="165"/>
      <c r="H109" s="165"/>
      <c r="N109" s="6"/>
      <c r="O109" s="6"/>
    </row>
    <row r="110" spans="1:15" s="37" customFormat="1" ht="63" customHeight="1" x14ac:dyDescent="0.2">
      <c r="A110" s="55" t="s">
        <v>34</v>
      </c>
      <c r="B110" s="56"/>
      <c r="C110" s="213">
        <f>SUM(G9+G14+G19+G24+G29+G34+G39+G44+G49+G54+G59+G64+G69+G84+G89+G93+G97+G101+C105+G74+G79)</f>
        <v>0</v>
      </c>
      <c r="D110" s="214"/>
      <c r="E110" s="165"/>
      <c r="G110" s="165"/>
      <c r="H110" s="165"/>
      <c r="N110" s="6"/>
      <c r="O110" s="6"/>
    </row>
    <row r="111" spans="1:15" s="37" customFormat="1" ht="30" customHeight="1" thickBot="1" x14ac:dyDescent="0.25">
      <c r="A111" s="51"/>
      <c r="B111" s="52"/>
      <c r="C111" s="175"/>
      <c r="D111" s="54"/>
      <c r="E111" s="165"/>
      <c r="G111" s="165"/>
      <c r="H111" s="165"/>
      <c r="N111" s="6"/>
      <c r="O111" s="6"/>
    </row>
  </sheetData>
  <sheetProtection algorithmName="SHA-512" hashValue="yovhyyR2eurxMZzViSSH7rdyJEJMbRAWEskoO5t2ZMaS5fPala58c+M0ANeoa0xZxLO6+4tmL5AxxR2rh+zRLA==" saltValue="1Znf7FZ9sUyY7v76KU1BAg==" spinCount="100000" sheet="1" selectLockedCells="1"/>
  <mergeCells count="156">
    <mergeCell ref="C105:D105"/>
    <mergeCell ref="G59:H59"/>
    <mergeCell ref="B52:B53"/>
    <mergeCell ref="C52:C53"/>
    <mergeCell ref="D52:D53"/>
    <mergeCell ref="E52:E53"/>
    <mergeCell ref="F52:F53"/>
    <mergeCell ref="G52:G53"/>
    <mergeCell ref="H52:H53"/>
    <mergeCell ref="A54:F54"/>
    <mergeCell ref="G54:H54"/>
    <mergeCell ref="B17:B18"/>
    <mergeCell ref="C17:C18"/>
    <mergeCell ref="D17:D18"/>
    <mergeCell ref="E17:E18"/>
    <mergeCell ref="F17:F18"/>
    <mergeCell ref="G17:G18"/>
    <mergeCell ref="H17:H18"/>
    <mergeCell ref="A19:F19"/>
    <mergeCell ref="G19:H19"/>
    <mergeCell ref="B12:B13"/>
    <mergeCell ref="C12:C13"/>
    <mergeCell ref="D12:D13"/>
    <mergeCell ref="E12:E13"/>
    <mergeCell ref="F12:F13"/>
    <mergeCell ref="G12:G13"/>
    <mergeCell ref="H12:H13"/>
    <mergeCell ref="A14:F14"/>
    <mergeCell ref="G14:H14"/>
    <mergeCell ref="B47:B48"/>
    <mergeCell ref="C47:C48"/>
    <mergeCell ref="D47:D48"/>
    <mergeCell ref="E47:E48"/>
    <mergeCell ref="F47:F48"/>
    <mergeCell ref="G47:G48"/>
    <mergeCell ref="H47:H48"/>
    <mergeCell ref="B32:B33"/>
    <mergeCell ref="C32:C33"/>
    <mergeCell ref="D32:D33"/>
    <mergeCell ref="E32:E33"/>
    <mergeCell ref="F32:F33"/>
    <mergeCell ref="G32:G33"/>
    <mergeCell ref="H32:H33"/>
    <mergeCell ref="C27:C28"/>
    <mergeCell ref="D27:D28"/>
    <mergeCell ref="E27:E28"/>
    <mergeCell ref="F27:F28"/>
    <mergeCell ref="G27:G28"/>
    <mergeCell ref="G37:G38"/>
    <mergeCell ref="D22:D23"/>
    <mergeCell ref="E22:E23"/>
    <mergeCell ref="F22:F23"/>
    <mergeCell ref="G22:G23"/>
    <mergeCell ref="H22:H23"/>
    <mergeCell ref="B27:B28"/>
    <mergeCell ref="C110:D110"/>
    <mergeCell ref="A84:F84"/>
    <mergeCell ref="A39:F39"/>
    <mergeCell ref="G69:H69"/>
    <mergeCell ref="G84:H84"/>
    <mergeCell ref="A89:F89"/>
    <mergeCell ref="G89:H89"/>
    <mergeCell ref="A93:F93"/>
    <mergeCell ref="G93:H93"/>
    <mergeCell ref="H27:H28"/>
    <mergeCell ref="B57:B58"/>
    <mergeCell ref="C57:C58"/>
    <mergeCell ref="D57:D58"/>
    <mergeCell ref="E57:E58"/>
    <mergeCell ref="F57:F58"/>
    <mergeCell ref="G57:G58"/>
    <mergeCell ref="H57:H58"/>
    <mergeCell ref="A59:F59"/>
    <mergeCell ref="A101:F101"/>
    <mergeCell ref="G101:H101"/>
    <mergeCell ref="A69:F69"/>
    <mergeCell ref="G82:G83"/>
    <mergeCell ref="A1:H1"/>
    <mergeCell ref="G34:H34"/>
    <mergeCell ref="G39:H39"/>
    <mergeCell ref="A44:F44"/>
    <mergeCell ref="A64:F64"/>
    <mergeCell ref="A34:F34"/>
    <mergeCell ref="A97:F97"/>
    <mergeCell ref="G97:H97"/>
    <mergeCell ref="B37:B38"/>
    <mergeCell ref="C37:C38"/>
    <mergeCell ref="D37:D38"/>
    <mergeCell ref="E37:E38"/>
    <mergeCell ref="F37:F38"/>
    <mergeCell ref="G62:G63"/>
    <mergeCell ref="H62:H63"/>
    <mergeCell ref="B67:B68"/>
    <mergeCell ref="C67:C68"/>
    <mergeCell ref="D67:D68"/>
    <mergeCell ref="E67:E68"/>
    <mergeCell ref="F67:F68"/>
    <mergeCell ref="G67:G68"/>
    <mergeCell ref="H67:H68"/>
    <mergeCell ref="B62:B63"/>
    <mergeCell ref="A2:D2"/>
    <mergeCell ref="G9:H9"/>
    <mergeCell ref="G44:H44"/>
    <mergeCell ref="G64:H64"/>
    <mergeCell ref="A9:F9"/>
    <mergeCell ref="A24:F24"/>
    <mergeCell ref="A29:F29"/>
    <mergeCell ref="G24:H24"/>
    <mergeCell ref="G29:H29"/>
    <mergeCell ref="B22:B23"/>
    <mergeCell ref="C22:C23"/>
    <mergeCell ref="A49:F49"/>
    <mergeCell ref="G49:H49"/>
    <mergeCell ref="H37:H38"/>
    <mergeCell ref="B42:B43"/>
    <mergeCell ref="C42:C43"/>
    <mergeCell ref="D42:D43"/>
    <mergeCell ref="E42:E43"/>
    <mergeCell ref="F42:F43"/>
    <mergeCell ref="G42:G43"/>
    <mergeCell ref="H42:H43"/>
    <mergeCell ref="C62:C63"/>
    <mergeCell ref="D62:D63"/>
    <mergeCell ref="E62:E63"/>
    <mergeCell ref="F62:F63"/>
    <mergeCell ref="H82:H83"/>
    <mergeCell ref="B87:B88"/>
    <mergeCell ref="C87:C88"/>
    <mergeCell ref="D87:D88"/>
    <mergeCell ref="E87:E88"/>
    <mergeCell ref="F87:F88"/>
    <mergeCell ref="G87:G88"/>
    <mergeCell ref="H87:H88"/>
    <mergeCell ref="B82:B83"/>
    <mergeCell ref="C82:C83"/>
    <mergeCell ref="D82:D83"/>
    <mergeCell ref="E82:E83"/>
    <mergeCell ref="F82:F83"/>
    <mergeCell ref="B72:B73"/>
    <mergeCell ref="C72:C73"/>
    <mergeCell ref="D72:D73"/>
    <mergeCell ref="E72:E73"/>
    <mergeCell ref="F72:F73"/>
    <mergeCell ref="G72:G73"/>
    <mergeCell ref="H72:H73"/>
    <mergeCell ref="A74:F74"/>
    <mergeCell ref="G74:H74"/>
    <mergeCell ref="B77:B78"/>
    <mergeCell ref="C77:C78"/>
    <mergeCell ref="D77:D78"/>
    <mergeCell ref="E77:E78"/>
    <mergeCell ref="F77:F78"/>
    <mergeCell ref="G77:G78"/>
    <mergeCell ref="H77:H78"/>
    <mergeCell ref="A79:F79"/>
    <mergeCell ref="G79:H7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A305-63E6-BC4D-9D88-88E582278F84}">
  <dimension ref="A1:O243"/>
  <sheetViews>
    <sheetView showGridLines="0" topLeftCell="A226" zoomScale="120" zoomScaleNormal="120" workbookViewId="0">
      <selection activeCell="D16" sqref="D16"/>
    </sheetView>
  </sheetViews>
  <sheetFormatPr baseColWidth="10" defaultColWidth="9.1640625" defaultRowHeight="15" x14ac:dyDescent="0.2"/>
  <cols>
    <col min="1" max="1" width="38" bestFit="1" customWidth="1"/>
    <col min="2" max="2" width="12.83203125" style="62" customWidth="1"/>
    <col min="3" max="3" width="66.5" customWidth="1"/>
    <col min="4" max="4" width="29.6640625" customWidth="1"/>
    <col min="5" max="5" width="18.6640625" customWidth="1"/>
  </cols>
  <sheetData>
    <row r="1" spans="1:8" s="63" customFormat="1" ht="64" customHeight="1" thickBot="1" x14ac:dyDescent="0.25">
      <c r="A1" s="234" t="s">
        <v>50</v>
      </c>
      <c r="B1" s="234"/>
      <c r="C1" s="234"/>
      <c r="D1" s="234"/>
    </row>
    <row r="2" spans="1:8" s="64" customFormat="1" ht="18" customHeight="1" x14ac:dyDescent="0.2">
      <c r="A2" s="86" t="s">
        <v>323</v>
      </c>
      <c r="B2" s="85" t="s">
        <v>325</v>
      </c>
      <c r="C2" s="85"/>
      <c r="D2" s="84"/>
      <c r="E2"/>
      <c r="F2"/>
      <c r="G2"/>
      <c r="H2"/>
    </row>
    <row r="3" spans="1:8" s="64" customFormat="1" ht="15" customHeight="1" x14ac:dyDescent="0.2">
      <c r="A3" s="81"/>
      <c r="B3" s="80" t="s">
        <v>288</v>
      </c>
      <c r="C3" s="79"/>
      <c r="D3" s="78"/>
      <c r="E3"/>
      <c r="F3"/>
      <c r="G3"/>
      <c r="H3"/>
    </row>
    <row r="4" spans="1:8" s="64" customFormat="1" ht="15" customHeight="1" thickBot="1" x14ac:dyDescent="0.25">
      <c r="A4" s="74"/>
      <c r="B4" s="77" t="s">
        <v>28</v>
      </c>
      <c r="C4" s="72"/>
      <c r="D4" s="73"/>
      <c r="E4"/>
      <c r="F4"/>
      <c r="G4"/>
      <c r="H4"/>
    </row>
    <row r="5" spans="1:8" ht="18" customHeight="1" thickBot="1" x14ac:dyDescent="0.25">
      <c r="A5" s="235" t="s">
        <v>44</v>
      </c>
      <c r="B5" s="235"/>
      <c r="C5" s="145" t="s">
        <v>206</v>
      </c>
      <c r="D5" s="148"/>
    </row>
    <row r="6" spans="1:8" ht="18" customHeight="1" thickBot="1" x14ac:dyDescent="0.25">
      <c r="A6" s="218" t="s">
        <v>43</v>
      </c>
      <c r="B6" s="218"/>
      <c r="C6" s="227" t="s">
        <v>164</v>
      </c>
      <c r="D6" s="236"/>
    </row>
    <row r="7" spans="1:8" ht="18" customHeight="1" thickBot="1" x14ac:dyDescent="0.25">
      <c r="A7" s="237" t="s">
        <v>42</v>
      </c>
      <c r="B7" s="238"/>
      <c r="C7" s="218" t="s">
        <v>195</v>
      </c>
      <c r="D7" s="229"/>
    </row>
    <row r="8" spans="1:8" ht="18" customHeight="1" thickBot="1" x14ac:dyDescent="0.25">
      <c r="A8" s="216" t="s">
        <v>41</v>
      </c>
      <c r="B8" s="217"/>
      <c r="C8" s="218" t="s">
        <v>196</v>
      </c>
      <c r="D8" s="228"/>
    </row>
    <row r="9" spans="1:8" ht="18" customHeight="1" thickBot="1" x14ac:dyDescent="0.25">
      <c r="A9" s="230"/>
      <c r="B9" s="231"/>
      <c r="C9" s="218" t="s">
        <v>197</v>
      </c>
      <c r="D9" s="228"/>
    </row>
    <row r="10" spans="1:8" ht="18" customHeight="1" thickBot="1" x14ac:dyDescent="0.25">
      <c r="A10" s="216" t="s">
        <v>39</v>
      </c>
      <c r="B10" s="217"/>
      <c r="C10" s="218" t="s">
        <v>198</v>
      </c>
      <c r="D10" s="218"/>
    </row>
    <row r="11" spans="1:8" ht="18" customHeight="1" thickBot="1" x14ac:dyDescent="0.25">
      <c r="A11" s="216" t="s">
        <v>40</v>
      </c>
      <c r="B11" s="217"/>
      <c r="C11" s="243" t="s">
        <v>199</v>
      </c>
      <c r="D11" s="244"/>
    </row>
    <row r="12" spans="1:8" ht="18" customHeight="1" thickBot="1" x14ac:dyDescent="0.25">
      <c r="A12" s="218" t="s">
        <v>38</v>
      </c>
      <c r="B12" s="218"/>
      <c r="C12" s="218" t="s">
        <v>278</v>
      </c>
      <c r="D12" s="218"/>
      <c r="E12" s="143"/>
    </row>
    <row r="13" spans="1:8" ht="18" customHeight="1" thickBot="1" x14ac:dyDescent="0.25">
      <c r="A13" s="218" t="s">
        <v>47</v>
      </c>
      <c r="B13" s="229"/>
      <c r="C13" s="218" t="s">
        <v>278</v>
      </c>
      <c r="D13" s="218"/>
      <c r="E13" s="143"/>
    </row>
    <row r="14" spans="1:8" ht="18" customHeight="1" thickBot="1" x14ac:dyDescent="0.25">
      <c r="A14" s="218" t="s">
        <v>37</v>
      </c>
      <c r="B14" s="218"/>
      <c r="C14" s="218" t="s">
        <v>200</v>
      </c>
      <c r="D14" s="218"/>
    </row>
    <row r="15" spans="1:8" ht="18" customHeight="1" thickBot="1" x14ac:dyDescent="0.25">
      <c r="A15" s="218" t="s">
        <v>36</v>
      </c>
      <c r="B15" s="218"/>
      <c r="C15" s="218" t="s">
        <v>201</v>
      </c>
      <c r="D15" s="218"/>
    </row>
    <row r="16" spans="1:8" ht="18" customHeight="1" thickBot="1" x14ac:dyDescent="0.25">
      <c r="A16" s="219" t="s">
        <v>35</v>
      </c>
      <c r="B16" s="121">
        <v>1</v>
      </c>
      <c r="C16" s="122" t="s">
        <v>166</v>
      </c>
      <c r="D16" s="123">
        <v>0</v>
      </c>
    </row>
    <row r="17" spans="1:8" ht="18" customHeight="1" thickBot="1" x14ac:dyDescent="0.25">
      <c r="A17" s="219"/>
      <c r="B17" s="121">
        <v>2</v>
      </c>
      <c r="C17" s="122" t="s">
        <v>167</v>
      </c>
      <c r="D17" s="123">
        <v>0</v>
      </c>
    </row>
    <row r="18" spans="1:8" ht="18" customHeight="1" thickBot="1" x14ac:dyDescent="0.25">
      <c r="A18" s="219"/>
      <c r="B18" s="121">
        <v>3</v>
      </c>
      <c r="C18" s="122" t="s">
        <v>46</v>
      </c>
      <c r="D18" s="123">
        <v>0</v>
      </c>
    </row>
    <row r="19" spans="1:8" ht="18" customHeight="1" thickBot="1" x14ac:dyDescent="0.25">
      <c r="A19" s="219"/>
      <c r="B19" s="121">
        <v>4</v>
      </c>
      <c r="C19" s="122" t="s">
        <v>45</v>
      </c>
      <c r="D19" s="123">
        <v>0</v>
      </c>
    </row>
    <row r="20" spans="1:8" ht="18" customHeight="1" thickBot="1" x14ac:dyDescent="0.25">
      <c r="A20" s="220"/>
      <c r="B20" s="121"/>
      <c r="C20" s="124" t="s">
        <v>168</v>
      </c>
      <c r="D20" s="123">
        <v>0</v>
      </c>
    </row>
    <row r="21" spans="1:8" ht="18" customHeight="1" thickBot="1" x14ac:dyDescent="0.25">
      <c r="A21" s="215"/>
      <c r="B21" s="215"/>
      <c r="C21" s="125" t="s">
        <v>169</v>
      </c>
      <c r="D21" s="126">
        <f>AVERAGE(D16:D19)+D20</f>
        <v>0</v>
      </c>
    </row>
    <row r="22" spans="1:8" ht="18" customHeight="1" thickBot="1" x14ac:dyDescent="0.25">
      <c r="A22" s="127"/>
      <c r="B22" s="128"/>
      <c r="C22" s="127"/>
      <c r="D22" s="127"/>
    </row>
    <row r="23" spans="1:8" ht="18" customHeight="1" thickBot="1" x14ac:dyDescent="0.25">
      <c r="A23" s="226" t="s">
        <v>44</v>
      </c>
      <c r="B23" s="226"/>
      <c r="C23" s="147" t="s">
        <v>207</v>
      </c>
      <c r="D23" s="147"/>
    </row>
    <row r="24" spans="1:8" ht="18" customHeight="1" thickBot="1" x14ac:dyDescent="0.25">
      <c r="A24" s="218" t="s">
        <v>43</v>
      </c>
      <c r="B24" s="218"/>
      <c r="C24" s="227" t="s">
        <v>49</v>
      </c>
      <c r="D24" s="227"/>
    </row>
    <row r="25" spans="1:8" ht="18" customHeight="1" thickBot="1" x14ac:dyDescent="0.25">
      <c r="A25" s="219" t="s">
        <v>42</v>
      </c>
      <c r="B25" s="219"/>
      <c r="C25" s="218" t="s">
        <v>170</v>
      </c>
      <c r="D25" s="218"/>
    </row>
    <row r="26" spans="1:8" ht="18" customHeight="1" thickBot="1" x14ac:dyDescent="0.25">
      <c r="A26" s="223"/>
      <c r="B26" s="223"/>
      <c r="C26" s="218" t="s">
        <v>171</v>
      </c>
      <c r="D26" s="218"/>
    </row>
    <row r="27" spans="1:8" ht="18" customHeight="1" thickBot="1" x14ac:dyDescent="0.25">
      <c r="A27" s="218" t="s">
        <v>41</v>
      </c>
      <c r="B27" s="229"/>
      <c r="C27" s="218" t="s">
        <v>202</v>
      </c>
      <c r="D27" s="218"/>
    </row>
    <row r="28" spans="1:8" ht="18" customHeight="1" thickBot="1" x14ac:dyDescent="0.25">
      <c r="A28" s="218" t="s">
        <v>203</v>
      </c>
      <c r="B28" s="218"/>
      <c r="C28" s="218" t="s">
        <v>204</v>
      </c>
      <c r="D28" s="218"/>
      <c r="E28" s="232"/>
      <c r="H28" t="s">
        <v>12</v>
      </c>
    </row>
    <row r="29" spans="1:8" ht="18" customHeight="1" thickBot="1" x14ac:dyDescent="0.25">
      <c r="A29" s="218" t="s">
        <v>205</v>
      </c>
      <c r="B29" s="218"/>
      <c r="C29" s="218" t="s">
        <v>278</v>
      </c>
      <c r="D29" s="218"/>
      <c r="E29" s="232"/>
    </row>
    <row r="30" spans="1:8" ht="18" customHeight="1" thickBot="1" x14ac:dyDescent="0.25">
      <c r="A30" s="218" t="s">
        <v>37</v>
      </c>
      <c r="B30" s="218"/>
      <c r="C30" s="218" t="s">
        <v>279</v>
      </c>
      <c r="D30" s="218"/>
      <c r="E30" s="232"/>
    </row>
    <row r="31" spans="1:8" ht="18" customHeight="1" thickBot="1" x14ac:dyDescent="0.25">
      <c r="A31" s="218" t="s">
        <v>36</v>
      </c>
      <c r="B31" s="218"/>
      <c r="C31" s="218" t="s">
        <v>201</v>
      </c>
      <c r="D31" s="218"/>
    </row>
    <row r="32" spans="1:8" ht="18" customHeight="1" thickBot="1" x14ac:dyDescent="0.25">
      <c r="A32" s="219" t="s">
        <v>35</v>
      </c>
      <c r="B32" s="121">
        <v>1</v>
      </c>
      <c r="C32" s="122" t="s">
        <v>166</v>
      </c>
      <c r="D32" s="123">
        <v>0</v>
      </c>
    </row>
    <row r="33" spans="1:8" ht="18" customHeight="1" thickBot="1" x14ac:dyDescent="0.25">
      <c r="A33" s="219"/>
      <c r="B33" s="121">
        <v>2</v>
      </c>
      <c r="C33" s="122" t="s">
        <v>172</v>
      </c>
      <c r="D33" s="123">
        <v>0</v>
      </c>
    </row>
    <row r="34" spans="1:8" ht="18" customHeight="1" thickBot="1" x14ac:dyDescent="0.25">
      <c r="A34" s="219"/>
      <c r="B34" s="121">
        <v>3</v>
      </c>
      <c r="C34" s="122" t="s">
        <v>48</v>
      </c>
      <c r="D34" s="123">
        <v>0</v>
      </c>
    </row>
    <row r="35" spans="1:8" ht="18" customHeight="1" thickBot="1" x14ac:dyDescent="0.25">
      <c r="A35" s="219"/>
      <c r="B35" s="121">
        <v>4</v>
      </c>
      <c r="C35" s="122" t="s">
        <v>173</v>
      </c>
      <c r="D35" s="123">
        <v>0</v>
      </c>
    </row>
    <row r="36" spans="1:8" ht="18" customHeight="1" thickBot="1" x14ac:dyDescent="0.25">
      <c r="A36" s="220"/>
      <c r="B36" s="121"/>
      <c r="C36" s="124" t="s">
        <v>168</v>
      </c>
      <c r="D36" s="123">
        <v>0</v>
      </c>
    </row>
    <row r="37" spans="1:8" ht="18" customHeight="1" thickBot="1" x14ac:dyDescent="0.25">
      <c r="A37" s="215"/>
      <c r="B37" s="215"/>
      <c r="C37" s="125" t="s">
        <v>169</v>
      </c>
      <c r="D37" s="126">
        <f>AVERAGE(D32:D35)+D36</f>
        <v>0</v>
      </c>
    </row>
    <row r="38" spans="1:8" ht="18" customHeight="1" thickBot="1" x14ac:dyDescent="0.25">
      <c r="A38" s="127"/>
      <c r="B38" s="127"/>
      <c r="C38" s="127"/>
      <c r="D38" s="127"/>
    </row>
    <row r="39" spans="1:8" ht="18" customHeight="1" thickBot="1" x14ac:dyDescent="0.25">
      <c r="A39" s="226" t="s">
        <v>44</v>
      </c>
      <c r="B39" s="226"/>
      <c r="C39" s="147" t="s">
        <v>208</v>
      </c>
      <c r="D39" s="147"/>
    </row>
    <row r="40" spans="1:8" ht="18" customHeight="1" thickBot="1" x14ac:dyDescent="0.25">
      <c r="A40" s="218" t="s">
        <v>43</v>
      </c>
      <c r="B40" s="218"/>
      <c r="C40" s="227" t="s">
        <v>49</v>
      </c>
      <c r="D40" s="227"/>
    </row>
    <row r="41" spans="1:8" ht="18" customHeight="1" thickBot="1" x14ac:dyDescent="0.25">
      <c r="A41" s="219" t="s">
        <v>42</v>
      </c>
      <c r="B41" s="219"/>
      <c r="C41" s="218" t="s">
        <v>170</v>
      </c>
      <c r="D41" s="218"/>
    </row>
    <row r="42" spans="1:8" ht="18" customHeight="1" thickBot="1" x14ac:dyDescent="0.25">
      <c r="A42" s="223"/>
      <c r="B42" s="223"/>
      <c r="C42" s="218" t="s">
        <v>171</v>
      </c>
      <c r="D42" s="218"/>
    </row>
    <row r="43" spans="1:8" ht="18" customHeight="1" thickBot="1" x14ac:dyDescent="0.25">
      <c r="A43" s="218" t="s">
        <v>41</v>
      </c>
      <c r="B43" s="229"/>
      <c r="C43" s="218" t="s">
        <v>202</v>
      </c>
      <c r="D43" s="218"/>
    </row>
    <row r="44" spans="1:8" ht="18" customHeight="1" thickBot="1" x14ac:dyDescent="0.25">
      <c r="A44" s="218" t="s">
        <v>203</v>
      </c>
      <c r="B44" s="218"/>
      <c r="C44" s="218" t="s">
        <v>198</v>
      </c>
      <c r="D44" s="218"/>
      <c r="E44" s="232"/>
      <c r="H44" t="s">
        <v>12</v>
      </c>
    </row>
    <row r="45" spans="1:8" ht="18" customHeight="1" thickBot="1" x14ac:dyDescent="0.25">
      <c r="A45" s="218" t="s">
        <v>205</v>
      </c>
      <c r="B45" s="218"/>
      <c r="C45" s="218" t="s">
        <v>278</v>
      </c>
      <c r="D45" s="218"/>
      <c r="E45" s="232"/>
    </row>
    <row r="46" spans="1:8" ht="18" customHeight="1" thickBot="1" x14ac:dyDescent="0.25">
      <c r="A46" s="218" t="s">
        <v>37</v>
      </c>
      <c r="B46" s="218"/>
      <c r="C46" s="218" t="s">
        <v>279</v>
      </c>
      <c r="D46" s="218"/>
      <c r="E46" s="232"/>
    </row>
    <row r="47" spans="1:8" ht="18" customHeight="1" thickBot="1" x14ac:dyDescent="0.25">
      <c r="A47" s="218" t="s">
        <v>36</v>
      </c>
      <c r="B47" s="218"/>
      <c r="C47" s="218" t="s">
        <v>201</v>
      </c>
      <c r="D47" s="218"/>
    </row>
    <row r="48" spans="1:8" ht="18" customHeight="1" thickBot="1" x14ac:dyDescent="0.25">
      <c r="A48" s="219" t="s">
        <v>35</v>
      </c>
      <c r="B48" s="121">
        <v>1</v>
      </c>
      <c r="C48" s="142" t="s">
        <v>166</v>
      </c>
      <c r="D48" s="123">
        <v>0</v>
      </c>
    </row>
    <row r="49" spans="1:5" ht="18" customHeight="1" thickBot="1" x14ac:dyDescent="0.25">
      <c r="A49" s="219"/>
      <c r="B49" s="121">
        <v>2</v>
      </c>
      <c r="C49" s="142" t="s">
        <v>172</v>
      </c>
      <c r="D49" s="123">
        <v>0</v>
      </c>
    </row>
    <row r="50" spans="1:5" ht="18" customHeight="1" thickBot="1" x14ac:dyDescent="0.25">
      <c r="A50" s="219"/>
      <c r="B50" s="121">
        <v>3</v>
      </c>
      <c r="C50" s="142" t="s">
        <v>48</v>
      </c>
      <c r="D50" s="123">
        <v>0</v>
      </c>
    </row>
    <row r="51" spans="1:5" ht="18" customHeight="1" thickBot="1" x14ac:dyDescent="0.25">
      <c r="A51" s="219"/>
      <c r="B51" s="121">
        <v>4</v>
      </c>
      <c r="C51" s="142" t="s">
        <v>173</v>
      </c>
      <c r="D51" s="123">
        <v>0</v>
      </c>
    </row>
    <row r="52" spans="1:5" ht="18" customHeight="1" thickBot="1" x14ac:dyDescent="0.25">
      <c r="A52" s="220"/>
      <c r="B52" s="121"/>
      <c r="C52" s="124" t="s">
        <v>168</v>
      </c>
      <c r="D52" s="123">
        <v>0</v>
      </c>
    </row>
    <row r="53" spans="1:5" ht="18" customHeight="1" thickBot="1" x14ac:dyDescent="0.25">
      <c r="A53" s="215"/>
      <c r="B53" s="215"/>
      <c r="C53" s="125" t="s">
        <v>169</v>
      </c>
      <c r="D53" s="126">
        <f>AVERAGE(D48:D51)+D52</f>
        <v>0</v>
      </c>
    </row>
    <row r="54" spans="1:5" ht="18" customHeight="1" thickBot="1" x14ac:dyDescent="0.25">
      <c r="A54" s="127"/>
      <c r="B54" s="127"/>
      <c r="C54" s="127"/>
      <c r="D54" s="127"/>
    </row>
    <row r="55" spans="1:5" ht="18" customHeight="1" thickBot="1" x14ac:dyDescent="0.25">
      <c r="A55" s="226" t="s">
        <v>44</v>
      </c>
      <c r="B55" s="226"/>
      <c r="C55" s="145" t="s">
        <v>209</v>
      </c>
      <c r="D55" s="145"/>
    </row>
    <row r="56" spans="1:5" ht="18" customHeight="1" thickBot="1" x14ac:dyDescent="0.25">
      <c r="A56" s="218" t="s">
        <v>43</v>
      </c>
      <c r="B56" s="218"/>
      <c r="C56" s="227" t="s">
        <v>49</v>
      </c>
      <c r="D56" s="227"/>
    </row>
    <row r="57" spans="1:5" ht="18" customHeight="1" thickBot="1" x14ac:dyDescent="0.25">
      <c r="A57" s="219" t="s">
        <v>42</v>
      </c>
      <c r="B57" s="219"/>
      <c r="C57" s="218" t="s">
        <v>252</v>
      </c>
      <c r="D57" s="218"/>
    </row>
    <row r="58" spans="1:5" ht="18" customHeight="1" thickBot="1" x14ac:dyDescent="0.25">
      <c r="A58" s="219"/>
      <c r="B58" s="219"/>
      <c r="C58" s="218" t="s">
        <v>211</v>
      </c>
      <c r="D58" s="218"/>
    </row>
    <row r="59" spans="1:5" ht="18" customHeight="1" thickBot="1" x14ac:dyDescent="0.25">
      <c r="A59" s="216" t="s">
        <v>41</v>
      </c>
      <c r="B59" s="217"/>
      <c r="C59" s="218" t="s">
        <v>196</v>
      </c>
      <c r="D59" s="218"/>
    </row>
    <row r="60" spans="1:5" ht="18" customHeight="1" thickBot="1" x14ac:dyDescent="0.25">
      <c r="A60" s="230"/>
      <c r="B60" s="231"/>
      <c r="C60" s="218" t="s">
        <v>210</v>
      </c>
      <c r="D60" s="218"/>
    </row>
    <row r="61" spans="1:5" ht="18" customHeight="1" thickBot="1" x14ac:dyDescent="0.25">
      <c r="A61" s="218" t="s">
        <v>39</v>
      </c>
      <c r="B61" s="229"/>
      <c r="C61" s="224" t="s">
        <v>198</v>
      </c>
      <c r="D61" s="225"/>
      <c r="E61" s="143"/>
    </row>
    <row r="62" spans="1:5" ht="18" customHeight="1" thickBot="1" x14ac:dyDescent="0.25">
      <c r="A62" s="218" t="s">
        <v>40</v>
      </c>
      <c r="B62" s="218"/>
      <c r="C62" s="218" t="s">
        <v>212</v>
      </c>
      <c r="D62" s="218"/>
      <c r="E62" s="143"/>
    </row>
    <row r="63" spans="1:5" ht="18" customHeight="1" thickBot="1" x14ac:dyDescent="0.25">
      <c r="A63" s="218" t="s">
        <v>38</v>
      </c>
      <c r="B63" s="218"/>
      <c r="C63" s="218" t="s">
        <v>278</v>
      </c>
      <c r="D63" s="218"/>
      <c r="E63" s="143"/>
    </row>
    <row r="64" spans="1:5" ht="18" customHeight="1" thickBot="1" x14ac:dyDescent="0.25">
      <c r="A64" s="218" t="s">
        <v>47</v>
      </c>
      <c r="B64" s="229"/>
      <c r="C64" s="218" t="s">
        <v>278</v>
      </c>
      <c r="D64" s="218"/>
      <c r="E64" s="143"/>
    </row>
    <row r="65" spans="1:5" ht="18" customHeight="1" thickBot="1" x14ac:dyDescent="0.25">
      <c r="A65" s="218" t="s">
        <v>37</v>
      </c>
      <c r="B65" s="218"/>
      <c r="C65" s="218" t="s">
        <v>213</v>
      </c>
      <c r="D65" s="218"/>
      <c r="E65" s="143"/>
    </row>
    <row r="66" spans="1:5" ht="18" customHeight="1" thickBot="1" x14ac:dyDescent="0.25">
      <c r="A66" s="218" t="s">
        <v>36</v>
      </c>
      <c r="B66" s="218"/>
      <c r="C66" s="218" t="s">
        <v>201</v>
      </c>
      <c r="D66" s="218"/>
    </row>
    <row r="67" spans="1:5" ht="18" customHeight="1" thickBot="1" x14ac:dyDescent="0.25">
      <c r="A67" s="219" t="s">
        <v>35</v>
      </c>
      <c r="B67" s="121">
        <v>1</v>
      </c>
      <c r="C67" s="122" t="s">
        <v>166</v>
      </c>
      <c r="D67" s="123">
        <v>0</v>
      </c>
    </row>
    <row r="68" spans="1:5" ht="18" customHeight="1" thickBot="1" x14ac:dyDescent="0.25">
      <c r="A68" s="219"/>
      <c r="B68" s="121">
        <v>2</v>
      </c>
      <c r="C68" s="122" t="s">
        <v>172</v>
      </c>
      <c r="D68" s="123">
        <v>0</v>
      </c>
    </row>
    <row r="69" spans="1:5" ht="18" customHeight="1" thickBot="1" x14ac:dyDescent="0.25">
      <c r="A69" s="219"/>
      <c r="B69" s="121">
        <v>3</v>
      </c>
      <c r="C69" s="122" t="s">
        <v>48</v>
      </c>
      <c r="D69" s="123">
        <v>0</v>
      </c>
    </row>
    <row r="70" spans="1:5" ht="18" customHeight="1" thickBot="1" x14ac:dyDescent="0.25">
      <c r="A70" s="219"/>
      <c r="B70" s="121">
        <v>4</v>
      </c>
      <c r="C70" s="122" t="s">
        <v>173</v>
      </c>
      <c r="D70" s="123">
        <v>0</v>
      </c>
    </row>
    <row r="71" spans="1:5" ht="18" customHeight="1" thickBot="1" x14ac:dyDescent="0.25">
      <c r="A71" s="220"/>
      <c r="B71" s="121"/>
      <c r="C71" s="124" t="s">
        <v>168</v>
      </c>
      <c r="D71" s="123">
        <v>0</v>
      </c>
    </row>
    <row r="72" spans="1:5" ht="18" customHeight="1" thickBot="1" x14ac:dyDescent="0.25">
      <c r="A72" s="215"/>
      <c r="B72" s="215"/>
      <c r="C72" s="125" t="s">
        <v>169</v>
      </c>
      <c r="D72" s="126">
        <f>AVERAGE(D67:D70)+D71</f>
        <v>0</v>
      </c>
    </row>
    <row r="73" spans="1:5" ht="18" customHeight="1" thickBot="1" x14ac:dyDescent="0.25">
      <c r="A73" s="127"/>
      <c r="B73" s="127"/>
      <c r="C73" s="127"/>
      <c r="D73" s="127"/>
    </row>
    <row r="74" spans="1:5" ht="18" customHeight="1" thickBot="1" x14ac:dyDescent="0.25">
      <c r="A74" s="226" t="s">
        <v>44</v>
      </c>
      <c r="B74" s="226"/>
      <c r="C74" s="146" t="s">
        <v>214</v>
      </c>
      <c r="D74" s="146"/>
    </row>
    <row r="75" spans="1:5" ht="18" customHeight="1" thickBot="1" x14ac:dyDescent="0.25">
      <c r="A75" s="218" t="s">
        <v>43</v>
      </c>
      <c r="B75" s="218"/>
      <c r="C75" s="227" t="s">
        <v>49</v>
      </c>
      <c r="D75" s="227"/>
    </row>
    <row r="76" spans="1:5" ht="18" customHeight="1" thickBot="1" x14ac:dyDescent="0.25">
      <c r="A76" s="219" t="s">
        <v>42</v>
      </c>
      <c r="B76" s="219"/>
      <c r="C76" s="218" t="s">
        <v>211</v>
      </c>
      <c r="D76" s="218"/>
    </row>
    <row r="77" spans="1:5" ht="18" customHeight="1" thickBot="1" x14ac:dyDescent="0.25">
      <c r="A77" s="216" t="s">
        <v>41</v>
      </c>
      <c r="B77" s="217"/>
      <c r="C77" s="218" t="s">
        <v>196</v>
      </c>
      <c r="D77" s="218"/>
    </row>
    <row r="78" spans="1:5" ht="18" customHeight="1" thickBot="1" x14ac:dyDescent="0.25">
      <c r="A78" s="230"/>
      <c r="B78" s="231"/>
      <c r="C78" s="218" t="s">
        <v>215</v>
      </c>
      <c r="D78" s="218"/>
    </row>
    <row r="79" spans="1:5" ht="18" customHeight="1" thickBot="1" x14ac:dyDescent="0.25">
      <c r="A79" s="218" t="s">
        <v>39</v>
      </c>
      <c r="B79" s="229"/>
      <c r="C79" s="241" t="s">
        <v>258</v>
      </c>
      <c r="D79" s="242"/>
      <c r="E79" s="144"/>
    </row>
    <row r="80" spans="1:5" ht="18" customHeight="1" thickBot="1" x14ac:dyDescent="0.25">
      <c r="A80" s="218" t="s">
        <v>40</v>
      </c>
      <c r="B80" s="218"/>
      <c r="C80" s="240" t="s">
        <v>259</v>
      </c>
      <c r="D80" s="240"/>
      <c r="E80" s="144"/>
    </row>
    <row r="81" spans="1:5" ht="18" customHeight="1" thickBot="1" x14ac:dyDescent="0.25">
      <c r="A81" s="156" t="s">
        <v>236</v>
      </c>
      <c r="B81" s="156"/>
      <c r="C81" s="197" t="s">
        <v>281</v>
      </c>
      <c r="D81" s="159"/>
      <c r="E81" s="157"/>
    </row>
    <row r="82" spans="1:5" ht="18" customHeight="1" thickBot="1" x14ac:dyDescent="0.25">
      <c r="A82" s="218" t="s">
        <v>37</v>
      </c>
      <c r="B82" s="218"/>
      <c r="C82" s="218" t="s">
        <v>216</v>
      </c>
      <c r="D82" s="218"/>
    </row>
    <row r="83" spans="1:5" ht="18" customHeight="1" thickBot="1" x14ac:dyDescent="0.25">
      <c r="A83" s="218" t="s">
        <v>36</v>
      </c>
      <c r="B83" s="218"/>
      <c r="C83" s="218" t="s">
        <v>201</v>
      </c>
      <c r="D83" s="218"/>
    </row>
    <row r="84" spans="1:5" ht="18" customHeight="1" thickBot="1" x14ac:dyDescent="0.25">
      <c r="A84" s="219" t="s">
        <v>35</v>
      </c>
      <c r="B84" s="121">
        <v>1</v>
      </c>
      <c r="C84" s="129" t="s">
        <v>280</v>
      </c>
      <c r="D84" s="123">
        <v>0</v>
      </c>
    </row>
    <row r="85" spans="1:5" ht="18" customHeight="1" thickBot="1" x14ac:dyDescent="0.25">
      <c r="A85" s="219"/>
      <c r="B85" s="121">
        <v>2</v>
      </c>
      <c r="C85" s="129" t="s">
        <v>166</v>
      </c>
      <c r="D85" s="123">
        <v>0</v>
      </c>
    </row>
    <row r="86" spans="1:5" ht="18" customHeight="1" thickBot="1" x14ac:dyDescent="0.25">
      <c r="A86" s="219"/>
      <c r="B86" s="121">
        <v>3</v>
      </c>
      <c r="C86" s="130" t="s">
        <v>48</v>
      </c>
      <c r="D86" s="123">
        <v>0</v>
      </c>
    </row>
    <row r="87" spans="1:5" ht="18" customHeight="1" thickBot="1" x14ac:dyDescent="0.25">
      <c r="A87" s="219"/>
      <c r="B87" s="121">
        <v>4</v>
      </c>
      <c r="C87" s="130" t="s">
        <v>175</v>
      </c>
      <c r="D87" s="123">
        <v>0</v>
      </c>
    </row>
    <row r="88" spans="1:5" ht="18" customHeight="1" thickBot="1" x14ac:dyDescent="0.25">
      <c r="A88" s="220"/>
      <c r="B88" s="121"/>
      <c r="C88" s="124" t="s">
        <v>168</v>
      </c>
      <c r="D88" s="123">
        <v>0</v>
      </c>
    </row>
    <row r="89" spans="1:5" ht="18" customHeight="1" thickBot="1" x14ac:dyDescent="0.25">
      <c r="A89" s="215"/>
      <c r="B89" s="215"/>
      <c r="C89" s="125" t="s">
        <v>169</v>
      </c>
      <c r="D89" s="126">
        <f>AVERAGE(D84:D87)+D88</f>
        <v>0</v>
      </c>
    </row>
    <row r="90" spans="1:5" ht="18" customHeight="1" thickBot="1" x14ac:dyDescent="0.25">
      <c r="A90" s="127"/>
      <c r="B90" s="127"/>
      <c r="C90" s="127"/>
      <c r="D90" s="127"/>
    </row>
    <row r="91" spans="1:5" ht="18" customHeight="1" thickBot="1" x14ac:dyDescent="0.25">
      <c r="A91" s="226" t="s">
        <v>44</v>
      </c>
      <c r="B91" s="226"/>
      <c r="C91" s="146" t="s">
        <v>217</v>
      </c>
      <c r="D91" s="146"/>
    </row>
    <row r="92" spans="1:5" ht="18" customHeight="1" thickBot="1" x14ac:dyDescent="0.25">
      <c r="A92" s="219" t="s">
        <v>43</v>
      </c>
      <c r="B92" s="228"/>
      <c r="C92" s="227" t="s">
        <v>164</v>
      </c>
      <c r="D92" s="227"/>
    </row>
    <row r="93" spans="1:5" ht="18" customHeight="1" thickBot="1" x14ac:dyDescent="0.25">
      <c r="A93" s="216" t="s">
        <v>42</v>
      </c>
      <c r="B93" s="217"/>
      <c r="C93" s="218" t="s">
        <v>257</v>
      </c>
      <c r="D93" s="218"/>
    </row>
    <row r="94" spans="1:5" ht="18" customHeight="1" thickBot="1" x14ac:dyDescent="0.25">
      <c r="A94" s="219" t="s">
        <v>41</v>
      </c>
      <c r="B94" s="228"/>
      <c r="C94" s="218" t="s">
        <v>218</v>
      </c>
      <c r="D94" s="218"/>
    </row>
    <row r="95" spans="1:5" ht="18" customHeight="1" thickBot="1" x14ac:dyDescent="0.25">
      <c r="A95" s="218" t="s">
        <v>40</v>
      </c>
      <c r="B95" s="218"/>
      <c r="C95" s="218" t="s">
        <v>204</v>
      </c>
      <c r="D95" s="218"/>
    </row>
    <row r="96" spans="1:5" ht="18" customHeight="1" thickBot="1" x14ac:dyDescent="0.25">
      <c r="A96" s="218" t="s">
        <v>205</v>
      </c>
      <c r="B96" s="218"/>
      <c r="C96" s="218" t="s">
        <v>278</v>
      </c>
      <c r="D96" s="218"/>
    </row>
    <row r="97" spans="1:6" ht="18" customHeight="1" thickBot="1" x14ac:dyDescent="0.25">
      <c r="A97" s="218" t="s">
        <v>37</v>
      </c>
      <c r="B97" s="218"/>
      <c r="C97" s="218" t="s">
        <v>219</v>
      </c>
      <c r="D97" s="218"/>
    </row>
    <row r="98" spans="1:6" ht="18" customHeight="1" thickBot="1" x14ac:dyDescent="0.25">
      <c r="A98" s="218" t="s">
        <v>36</v>
      </c>
      <c r="B98" s="218"/>
      <c r="C98" s="218" t="s">
        <v>201</v>
      </c>
      <c r="D98" s="218"/>
    </row>
    <row r="99" spans="1:6" ht="18" customHeight="1" thickBot="1" x14ac:dyDescent="0.25">
      <c r="A99" s="219" t="s">
        <v>35</v>
      </c>
      <c r="B99" s="121">
        <v>1</v>
      </c>
      <c r="C99" s="129" t="s">
        <v>48</v>
      </c>
      <c r="D99" s="123">
        <v>0</v>
      </c>
    </row>
    <row r="100" spans="1:6" ht="18" customHeight="1" thickBot="1" x14ac:dyDescent="0.25">
      <c r="A100" s="219"/>
      <c r="B100" s="121">
        <v>2</v>
      </c>
      <c r="C100" s="129" t="s">
        <v>175</v>
      </c>
      <c r="D100" s="123">
        <v>0</v>
      </c>
    </row>
    <row r="101" spans="1:6" ht="18" customHeight="1" thickBot="1" x14ac:dyDescent="0.25">
      <c r="A101" s="219"/>
      <c r="B101" s="121">
        <v>3</v>
      </c>
      <c r="C101" s="130" t="s">
        <v>282</v>
      </c>
      <c r="D101" s="123">
        <v>0</v>
      </c>
    </row>
    <row r="102" spans="1:6" ht="18" customHeight="1" thickBot="1" x14ac:dyDescent="0.25">
      <c r="A102" s="219"/>
      <c r="B102" s="121">
        <v>4</v>
      </c>
      <c r="C102" s="130" t="s">
        <v>283</v>
      </c>
      <c r="D102" s="123">
        <v>0</v>
      </c>
    </row>
    <row r="103" spans="1:6" ht="18" customHeight="1" thickBot="1" x14ac:dyDescent="0.25">
      <c r="A103" s="220"/>
      <c r="B103" s="121"/>
      <c r="C103" s="124" t="s">
        <v>168</v>
      </c>
      <c r="D103" s="123">
        <v>0</v>
      </c>
    </row>
    <row r="104" spans="1:6" ht="18" customHeight="1" thickBot="1" x14ac:dyDescent="0.25">
      <c r="A104" s="215"/>
      <c r="B104" s="215"/>
      <c r="C104" s="125" t="s">
        <v>169</v>
      </c>
      <c r="D104" s="126">
        <f>AVERAGE(D99:D102)+D103</f>
        <v>0</v>
      </c>
    </row>
    <row r="105" spans="1:6" ht="18" customHeight="1" thickBot="1" x14ac:dyDescent="0.25">
      <c r="A105" s="127"/>
      <c r="B105" s="127"/>
      <c r="C105" s="127"/>
      <c r="D105" s="127"/>
    </row>
    <row r="106" spans="1:6" ht="18" customHeight="1" thickBot="1" x14ac:dyDescent="0.25">
      <c r="A106" s="226" t="s">
        <v>44</v>
      </c>
      <c r="B106" s="226"/>
      <c r="C106" s="146" t="s">
        <v>220</v>
      </c>
      <c r="D106" s="146"/>
    </row>
    <row r="107" spans="1:6" ht="18" customHeight="1" thickBot="1" x14ac:dyDescent="0.25">
      <c r="A107" s="218" t="s">
        <v>43</v>
      </c>
      <c r="B107" s="218"/>
      <c r="C107" s="227" t="s">
        <v>164</v>
      </c>
      <c r="D107" s="227"/>
      <c r="E107" s="221"/>
      <c r="F107" s="221"/>
    </row>
    <row r="108" spans="1:6" ht="18" customHeight="1" thickBot="1" x14ac:dyDescent="0.25">
      <c r="A108" s="219" t="s">
        <v>42</v>
      </c>
      <c r="B108" s="222"/>
      <c r="C108" s="218" t="s">
        <v>250</v>
      </c>
      <c r="D108" s="218"/>
      <c r="E108" s="221"/>
      <c r="F108" s="221"/>
    </row>
    <row r="109" spans="1:6" ht="18" customHeight="1" thickBot="1" x14ac:dyDescent="0.25">
      <c r="A109" s="222"/>
      <c r="B109" s="222"/>
      <c r="C109" s="218" t="s">
        <v>251</v>
      </c>
      <c r="D109" s="218"/>
      <c r="E109" s="221"/>
      <c r="F109" s="221"/>
    </row>
    <row r="110" spans="1:6" ht="18" customHeight="1" thickBot="1" x14ac:dyDescent="0.25">
      <c r="A110" s="222" t="s">
        <v>41</v>
      </c>
      <c r="B110" s="233"/>
      <c r="C110" s="218" t="s">
        <v>221</v>
      </c>
      <c r="D110" s="218"/>
      <c r="E110" s="221"/>
      <c r="F110" s="221"/>
    </row>
    <row r="111" spans="1:6" ht="18" customHeight="1" thickBot="1" x14ac:dyDescent="0.25">
      <c r="A111" s="219" t="s">
        <v>203</v>
      </c>
      <c r="B111" s="223"/>
      <c r="C111" s="218" t="s">
        <v>174</v>
      </c>
      <c r="D111" s="218"/>
      <c r="E111" s="221"/>
      <c r="F111" s="221"/>
    </row>
    <row r="112" spans="1:6" ht="18" customHeight="1" thickBot="1" x14ac:dyDescent="0.25">
      <c r="A112" s="218" t="s">
        <v>38</v>
      </c>
      <c r="B112" s="218"/>
      <c r="C112" s="224" t="s">
        <v>278</v>
      </c>
      <c r="D112" s="225"/>
      <c r="E112" s="221"/>
      <c r="F112" s="221"/>
    </row>
    <row r="113" spans="1:6" ht="18" customHeight="1" thickBot="1" x14ac:dyDescent="0.25">
      <c r="A113" s="219" t="s">
        <v>37</v>
      </c>
      <c r="B113" s="219"/>
      <c r="C113" s="218" t="s">
        <v>213</v>
      </c>
      <c r="D113" s="218"/>
      <c r="E113" s="221"/>
      <c r="F113" s="221"/>
    </row>
    <row r="114" spans="1:6" ht="18" customHeight="1" thickBot="1" x14ac:dyDescent="0.25">
      <c r="A114" s="218" t="s">
        <v>36</v>
      </c>
      <c r="B114" s="218"/>
      <c r="C114" s="218" t="s">
        <v>165</v>
      </c>
      <c r="D114" s="218"/>
      <c r="E114" s="221"/>
      <c r="F114" s="221"/>
    </row>
    <row r="115" spans="1:6" ht="18" customHeight="1" thickBot="1" x14ac:dyDescent="0.25">
      <c r="A115" s="219" t="s">
        <v>35</v>
      </c>
      <c r="B115" s="121">
        <v>1</v>
      </c>
      <c r="C115" s="129" t="s">
        <v>172</v>
      </c>
      <c r="D115" s="123">
        <v>0</v>
      </c>
    </row>
    <row r="116" spans="1:6" ht="18" customHeight="1" thickBot="1" x14ac:dyDescent="0.25">
      <c r="A116" s="219"/>
      <c r="B116" s="121">
        <v>2</v>
      </c>
      <c r="C116" s="129" t="s">
        <v>48</v>
      </c>
      <c r="D116" s="123">
        <v>0</v>
      </c>
    </row>
    <row r="117" spans="1:6" ht="18" customHeight="1" thickBot="1" x14ac:dyDescent="0.25">
      <c r="A117" s="219"/>
      <c r="B117" s="121">
        <v>3</v>
      </c>
      <c r="C117" s="130" t="s">
        <v>173</v>
      </c>
      <c r="D117" s="123">
        <v>0</v>
      </c>
    </row>
    <row r="118" spans="1:6" ht="18" customHeight="1" thickBot="1" x14ac:dyDescent="0.25">
      <c r="A118" s="219"/>
      <c r="B118" s="121">
        <v>4</v>
      </c>
      <c r="C118" s="130" t="s">
        <v>175</v>
      </c>
      <c r="D118" s="123">
        <v>0</v>
      </c>
    </row>
    <row r="119" spans="1:6" ht="18" customHeight="1" thickBot="1" x14ac:dyDescent="0.25">
      <c r="A119" s="220"/>
      <c r="B119" s="121"/>
      <c r="C119" s="124" t="s">
        <v>168</v>
      </c>
      <c r="D119" s="123">
        <v>0</v>
      </c>
    </row>
    <row r="120" spans="1:6" ht="18" customHeight="1" thickBot="1" x14ac:dyDescent="0.25">
      <c r="A120" s="215"/>
      <c r="B120" s="215"/>
      <c r="C120" s="125" t="s">
        <v>169</v>
      </c>
      <c r="D120" s="126">
        <f>AVERAGE(D115:D118)+D119</f>
        <v>0</v>
      </c>
    </row>
    <row r="121" spans="1:6" ht="18" customHeight="1" thickBot="1" x14ac:dyDescent="0.25">
      <c r="A121" s="127"/>
      <c r="B121" s="127"/>
      <c r="C121" s="127"/>
      <c r="D121" s="127"/>
    </row>
    <row r="122" spans="1:6" ht="18" customHeight="1" thickBot="1" x14ac:dyDescent="0.25">
      <c r="A122" s="226" t="s">
        <v>44</v>
      </c>
      <c r="B122" s="226"/>
      <c r="C122" s="154" t="s">
        <v>225</v>
      </c>
      <c r="D122" s="154"/>
    </row>
    <row r="123" spans="1:6" ht="18" customHeight="1" thickBot="1" x14ac:dyDescent="0.25">
      <c r="A123" s="218" t="s">
        <v>43</v>
      </c>
      <c r="B123" s="218"/>
      <c r="C123" s="227" t="s">
        <v>164</v>
      </c>
      <c r="D123" s="227"/>
    </row>
    <row r="124" spans="1:6" ht="18" customHeight="1" thickBot="1" x14ac:dyDescent="0.25">
      <c r="A124" s="219" t="s">
        <v>42</v>
      </c>
      <c r="B124" s="222"/>
      <c r="C124" s="218" t="s">
        <v>255</v>
      </c>
      <c r="D124" s="218"/>
    </row>
    <row r="125" spans="1:6" ht="18" customHeight="1" thickBot="1" x14ac:dyDescent="0.25">
      <c r="A125" s="222"/>
      <c r="B125" s="222"/>
      <c r="C125" s="218" t="s">
        <v>256</v>
      </c>
      <c r="D125" s="218"/>
    </row>
    <row r="126" spans="1:6" ht="18" customHeight="1" thickBot="1" x14ac:dyDescent="0.25">
      <c r="A126" s="222" t="s">
        <v>41</v>
      </c>
      <c r="B126" s="233"/>
      <c r="C126" s="218" t="s">
        <v>226</v>
      </c>
      <c r="D126" s="218"/>
      <c r="F126" s="158"/>
    </row>
    <row r="127" spans="1:6" ht="18" customHeight="1" thickBot="1" x14ac:dyDescent="0.25">
      <c r="A127" s="219" t="s">
        <v>203</v>
      </c>
      <c r="B127" s="223"/>
      <c r="C127" s="218" t="s">
        <v>227</v>
      </c>
      <c r="D127" s="218"/>
    </row>
    <row r="128" spans="1:6" ht="18" customHeight="1" thickBot="1" x14ac:dyDescent="0.25">
      <c r="A128" s="218" t="s">
        <v>236</v>
      </c>
      <c r="B128" s="218"/>
      <c r="C128" s="218" t="s">
        <v>286</v>
      </c>
      <c r="D128" s="218"/>
    </row>
    <row r="129" spans="1:6" ht="18" customHeight="1" thickBot="1" x14ac:dyDescent="0.25">
      <c r="A129" s="219" t="s">
        <v>37</v>
      </c>
      <c r="B129" s="219"/>
      <c r="C129" s="218" t="s">
        <v>237</v>
      </c>
      <c r="D129" s="218"/>
    </row>
    <row r="130" spans="1:6" ht="18" customHeight="1" thickBot="1" x14ac:dyDescent="0.25">
      <c r="A130" s="218" t="s">
        <v>36</v>
      </c>
      <c r="B130" s="218"/>
      <c r="C130" s="218" t="s">
        <v>165</v>
      </c>
      <c r="D130" s="218"/>
    </row>
    <row r="131" spans="1:6" ht="18" customHeight="1" thickBot="1" x14ac:dyDescent="0.25">
      <c r="A131" s="219" t="s">
        <v>35</v>
      </c>
      <c r="B131" s="121">
        <v>1</v>
      </c>
      <c r="C131" s="152" t="s">
        <v>172</v>
      </c>
      <c r="D131" s="123">
        <v>0</v>
      </c>
    </row>
    <row r="132" spans="1:6" ht="18" customHeight="1" thickBot="1" x14ac:dyDescent="0.25">
      <c r="A132" s="219"/>
      <c r="B132" s="121">
        <v>2</v>
      </c>
      <c r="C132" s="152" t="s">
        <v>48</v>
      </c>
      <c r="D132" s="123">
        <v>0</v>
      </c>
    </row>
    <row r="133" spans="1:6" ht="18" customHeight="1" thickBot="1" x14ac:dyDescent="0.25">
      <c r="A133" s="219"/>
      <c r="B133" s="121">
        <v>3</v>
      </c>
      <c r="C133" s="130" t="s">
        <v>173</v>
      </c>
      <c r="D133" s="123">
        <v>0</v>
      </c>
    </row>
    <row r="134" spans="1:6" ht="18" customHeight="1" thickBot="1" x14ac:dyDescent="0.25">
      <c r="A134" s="219"/>
      <c r="B134" s="121">
        <v>4</v>
      </c>
      <c r="C134" s="130" t="s">
        <v>175</v>
      </c>
      <c r="D134" s="123">
        <v>0</v>
      </c>
    </row>
    <row r="135" spans="1:6" ht="18" customHeight="1" thickBot="1" x14ac:dyDescent="0.25">
      <c r="A135" s="220"/>
      <c r="B135" s="121"/>
      <c r="C135" s="124" t="s">
        <v>168</v>
      </c>
      <c r="D135" s="123">
        <v>0</v>
      </c>
    </row>
    <row r="136" spans="1:6" ht="18" customHeight="1" thickBot="1" x14ac:dyDescent="0.25">
      <c r="A136" s="215"/>
      <c r="B136" s="215"/>
      <c r="C136" s="125" t="s">
        <v>169</v>
      </c>
      <c r="D136" s="126">
        <f>AVERAGE(D131:D134)+D135</f>
        <v>0</v>
      </c>
    </row>
    <row r="137" spans="1:6" ht="18" customHeight="1" thickBot="1" x14ac:dyDescent="0.25">
      <c r="A137" s="127"/>
      <c r="B137" s="127"/>
      <c r="C137" s="127"/>
      <c r="D137" s="127"/>
    </row>
    <row r="138" spans="1:6" ht="18" customHeight="1" thickBot="1" x14ac:dyDescent="0.25">
      <c r="A138" s="226" t="s">
        <v>44</v>
      </c>
      <c r="B138" s="226"/>
      <c r="C138" s="154" t="s">
        <v>228</v>
      </c>
      <c r="D138" s="154"/>
    </row>
    <row r="139" spans="1:6" ht="18" customHeight="1" thickBot="1" x14ac:dyDescent="0.25">
      <c r="A139" s="218" t="s">
        <v>43</v>
      </c>
      <c r="B139" s="218"/>
      <c r="C139" s="227" t="s">
        <v>164</v>
      </c>
      <c r="D139" s="227"/>
    </row>
    <row r="140" spans="1:6" ht="18" customHeight="1" thickBot="1" x14ac:dyDescent="0.25">
      <c r="A140" s="219" t="s">
        <v>42</v>
      </c>
      <c r="B140" s="222"/>
      <c r="C140" s="218" t="s">
        <v>254</v>
      </c>
      <c r="D140" s="218"/>
    </row>
    <row r="141" spans="1:6" ht="18" customHeight="1" thickBot="1" x14ac:dyDescent="0.25">
      <c r="A141" s="216" t="s">
        <v>41</v>
      </c>
      <c r="B141" s="217"/>
      <c r="C141" s="218" t="s">
        <v>234</v>
      </c>
      <c r="D141" s="218"/>
      <c r="F141" s="158"/>
    </row>
    <row r="142" spans="1:6" ht="18" customHeight="1" thickBot="1" x14ac:dyDescent="0.25">
      <c r="A142" s="230"/>
      <c r="B142" s="231"/>
      <c r="C142" s="218" t="s">
        <v>229</v>
      </c>
      <c r="D142" s="218"/>
      <c r="F142" s="158"/>
    </row>
    <row r="143" spans="1:6" ht="18" customHeight="1" thickBot="1" x14ac:dyDescent="0.25">
      <c r="A143" s="216" t="s">
        <v>230</v>
      </c>
      <c r="B143" s="217"/>
      <c r="C143" s="218" t="s">
        <v>231</v>
      </c>
      <c r="D143" s="218"/>
    </row>
    <row r="144" spans="1:6" ht="18" customHeight="1" thickBot="1" x14ac:dyDescent="0.25">
      <c r="A144" s="216" t="s">
        <v>40</v>
      </c>
      <c r="B144" s="217"/>
      <c r="C144" s="218" t="s">
        <v>232</v>
      </c>
      <c r="D144" s="218"/>
    </row>
    <row r="145" spans="1:5" ht="18" customHeight="1" thickBot="1" x14ac:dyDescent="0.25">
      <c r="A145" s="216" t="s">
        <v>233</v>
      </c>
      <c r="B145" s="217"/>
      <c r="C145" s="218" t="s">
        <v>235</v>
      </c>
      <c r="D145" s="218"/>
    </row>
    <row r="146" spans="1:5" ht="18" customHeight="1" thickBot="1" x14ac:dyDescent="0.25">
      <c r="A146" s="237" t="s">
        <v>238</v>
      </c>
      <c r="B146" s="238"/>
      <c r="C146" s="218" t="s">
        <v>284</v>
      </c>
      <c r="D146" s="218"/>
    </row>
    <row r="147" spans="1:5" ht="18" customHeight="1" thickBot="1" x14ac:dyDescent="0.25">
      <c r="A147" s="218" t="s">
        <v>38</v>
      </c>
      <c r="B147" s="218"/>
      <c r="C147" s="218" t="s">
        <v>285</v>
      </c>
      <c r="D147" s="218"/>
    </row>
    <row r="148" spans="1:5" ht="18" customHeight="1" thickBot="1" x14ac:dyDescent="0.25">
      <c r="A148" s="219" t="s">
        <v>37</v>
      </c>
      <c r="B148" s="219"/>
      <c r="C148" s="218" t="s">
        <v>240</v>
      </c>
      <c r="D148" s="218"/>
    </row>
    <row r="149" spans="1:5" ht="18" customHeight="1" thickBot="1" x14ac:dyDescent="0.25">
      <c r="A149" s="218" t="s">
        <v>36</v>
      </c>
      <c r="B149" s="218"/>
      <c r="C149" s="218" t="s">
        <v>165</v>
      </c>
      <c r="D149" s="218"/>
    </row>
    <row r="150" spans="1:5" ht="18" customHeight="1" thickBot="1" x14ac:dyDescent="0.25">
      <c r="A150" s="219" t="s">
        <v>35</v>
      </c>
      <c r="B150" s="121">
        <v>1</v>
      </c>
      <c r="C150" s="152" t="s">
        <v>172</v>
      </c>
      <c r="D150" s="123">
        <v>0</v>
      </c>
    </row>
    <row r="151" spans="1:5" ht="18" customHeight="1" thickBot="1" x14ac:dyDescent="0.25">
      <c r="A151" s="219"/>
      <c r="B151" s="121">
        <v>2</v>
      </c>
      <c r="C151" s="152" t="s">
        <v>48</v>
      </c>
      <c r="D151" s="123">
        <v>0</v>
      </c>
    </row>
    <row r="152" spans="1:5" ht="18" customHeight="1" thickBot="1" x14ac:dyDescent="0.25">
      <c r="A152" s="219"/>
      <c r="B152" s="121">
        <v>3</v>
      </c>
      <c r="C152" s="130" t="s">
        <v>173</v>
      </c>
      <c r="D152" s="123">
        <v>0</v>
      </c>
    </row>
    <row r="153" spans="1:5" ht="18" customHeight="1" thickBot="1" x14ac:dyDescent="0.25">
      <c r="A153" s="219"/>
      <c r="B153" s="121">
        <v>4</v>
      </c>
      <c r="C153" s="130" t="s">
        <v>175</v>
      </c>
      <c r="D153" s="123">
        <v>0</v>
      </c>
    </row>
    <row r="154" spans="1:5" ht="18" customHeight="1" thickBot="1" x14ac:dyDescent="0.25">
      <c r="A154" s="220"/>
      <c r="B154" s="121"/>
      <c r="C154" s="124" t="s">
        <v>168</v>
      </c>
      <c r="D154" s="123">
        <v>0</v>
      </c>
    </row>
    <row r="155" spans="1:5" ht="18" customHeight="1" thickBot="1" x14ac:dyDescent="0.25">
      <c r="A155" s="215"/>
      <c r="B155" s="215"/>
      <c r="C155" s="125" t="s">
        <v>169</v>
      </c>
      <c r="D155" s="126">
        <f>AVERAGE(D150:D153)+D154</f>
        <v>0</v>
      </c>
    </row>
    <row r="156" spans="1:5" ht="18" customHeight="1" thickBot="1" x14ac:dyDescent="0.25">
      <c r="A156" s="127"/>
      <c r="B156" s="127"/>
      <c r="C156" s="127"/>
      <c r="D156" s="127"/>
    </row>
    <row r="157" spans="1:5" ht="18" customHeight="1" thickBot="1" x14ac:dyDescent="0.25">
      <c r="A157" s="226" t="s">
        <v>44</v>
      </c>
      <c r="B157" s="226"/>
      <c r="C157" s="154" t="s">
        <v>241</v>
      </c>
      <c r="D157" s="154"/>
    </row>
    <row r="158" spans="1:5" ht="18" customHeight="1" thickBot="1" x14ac:dyDescent="0.25">
      <c r="A158" s="218" t="s">
        <v>43</v>
      </c>
      <c r="B158" s="218"/>
      <c r="C158" s="227" t="s">
        <v>164</v>
      </c>
      <c r="D158" s="227"/>
    </row>
    <row r="159" spans="1:5" ht="18" customHeight="1" thickBot="1" x14ac:dyDescent="0.25">
      <c r="A159" s="219" t="s">
        <v>42</v>
      </c>
      <c r="B159" s="222"/>
      <c r="C159" s="218" t="s">
        <v>253</v>
      </c>
      <c r="D159" s="218"/>
      <c r="E159" s="158"/>
    </row>
    <row r="160" spans="1:5" ht="18" customHeight="1" thickBot="1" x14ac:dyDescent="0.25">
      <c r="A160" s="222"/>
      <c r="B160" s="222"/>
      <c r="C160" s="218" t="s">
        <v>211</v>
      </c>
      <c r="D160" s="218"/>
      <c r="E160" s="158"/>
    </row>
    <row r="161" spans="1:6" ht="18" customHeight="1" thickBot="1" x14ac:dyDescent="0.25">
      <c r="A161" s="216" t="s">
        <v>41</v>
      </c>
      <c r="B161" s="217"/>
      <c r="C161" s="218" t="s">
        <v>196</v>
      </c>
      <c r="D161" s="218"/>
      <c r="E161" s="158"/>
      <c r="F161" s="158"/>
    </row>
    <row r="162" spans="1:6" ht="18" customHeight="1" thickBot="1" x14ac:dyDescent="0.25">
      <c r="A162" s="230"/>
      <c r="B162" s="231"/>
      <c r="C162" s="218" t="s">
        <v>210</v>
      </c>
      <c r="D162" s="218"/>
      <c r="E162" s="158"/>
      <c r="F162" s="158"/>
    </row>
    <row r="163" spans="1:6" ht="18" customHeight="1" thickBot="1" x14ac:dyDescent="0.25">
      <c r="A163" s="216" t="s">
        <v>242</v>
      </c>
      <c r="B163" s="217"/>
      <c r="C163" s="218" t="s">
        <v>199</v>
      </c>
      <c r="D163" s="218"/>
    </row>
    <row r="164" spans="1:6" ht="18" customHeight="1" thickBot="1" x14ac:dyDescent="0.25">
      <c r="A164" s="237" t="s">
        <v>205</v>
      </c>
      <c r="B164" s="238"/>
      <c r="C164" s="218" t="s">
        <v>287</v>
      </c>
      <c r="D164" s="218"/>
    </row>
    <row r="165" spans="1:6" ht="18" customHeight="1" thickBot="1" x14ac:dyDescent="0.25">
      <c r="A165" s="219" t="s">
        <v>37</v>
      </c>
      <c r="B165" s="219"/>
      <c r="C165" s="218" t="s">
        <v>213</v>
      </c>
      <c r="D165" s="218"/>
    </row>
    <row r="166" spans="1:6" ht="18" customHeight="1" thickBot="1" x14ac:dyDescent="0.25">
      <c r="A166" s="218" t="s">
        <v>36</v>
      </c>
      <c r="B166" s="218"/>
      <c r="C166" s="218" t="s">
        <v>165</v>
      </c>
      <c r="D166" s="218"/>
    </row>
    <row r="167" spans="1:6" ht="18" customHeight="1" thickBot="1" x14ac:dyDescent="0.25">
      <c r="A167" s="219" t="s">
        <v>35</v>
      </c>
      <c r="B167" s="121">
        <v>1</v>
      </c>
      <c r="C167" s="152" t="s">
        <v>166</v>
      </c>
      <c r="D167" s="123">
        <v>0</v>
      </c>
    </row>
    <row r="168" spans="1:6" ht="18" customHeight="1" thickBot="1" x14ac:dyDescent="0.25">
      <c r="A168" s="219"/>
      <c r="B168" s="121">
        <v>2</v>
      </c>
      <c r="C168" s="152" t="s">
        <v>172</v>
      </c>
      <c r="D168" s="123">
        <v>0</v>
      </c>
    </row>
    <row r="169" spans="1:6" ht="18" customHeight="1" thickBot="1" x14ac:dyDescent="0.25">
      <c r="A169" s="219"/>
      <c r="B169" s="121">
        <v>3</v>
      </c>
      <c r="C169" s="130" t="s">
        <v>48</v>
      </c>
      <c r="D169" s="123">
        <v>0</v>
      </c>
    </row>
    <row r="170" spans="1:6" ht="18" customHeight="1" thickBot="1" x14ac:dyDescent="0.25">
      <c r="A170" s="219"/>
      <c r="B170" s="121">
        <v>4</v>
      </c>
      <c r="C170" s="130" t="s">
        <v>175</v>
      </c>
      <c r="D170" s="123">
        <v>0</v>
      </c>
    </row>
    <row r="171" spans="1:6" ht="18" customHeight="1" thickBot="1" x14ac:dyDescent="0.25">
      <c r="A171" s="220"/>
      <c r="B171" s="121"/>
      <c r="C171" s="124" t="s">
        <v>168</v>
      </c>
      <c r="D171" s="123">
        <v>0</v>
      </c>
    </row>
    <row r="172" spans="1:6" ht="18" customHeight="1" thickBot="1" x14ac:dyDescent="0.25">
      <c r="A172" s="215"/>
      <c r="B172" s="215"/>
      <c r="C172" s="125" t="s">
        <v>169</v>
      </c>
      <c r="D172" s="126">
        <f>AVERAGE(D167:D170)+D171</f>
        <v>0</v>
      </c>
    </row>
    <row r="173" spans="1:6" ht="18" customHeight="1" thickBot="1" x14ac:dyDescent="0.25">
      <c r="A173" s="127"/>
      <c r="B173" s="127"/>
      <c r="C173" s="127"/>
      <c r="D173" s="127"/>
    </row>
    <row r="174" spans="1:6" ht="18" customHeight="1" thickBot="1" x14ac:dyDescent="0.25">
      <c r="A174" s="226" t="s">
        <v>44</v>
      </c>
      <c r="B174" s="226"/>
      <c r="C174" s="154" t="s">
        <v>243</v>
      </c>
      <c r="D174" s="154"/>
    </row>
    <row r="175" spans="1:6" ht="18" customHeight="1" thickBot="1" x14ac:dyDescent="0.25">
      <c r="A175" s="218" t="s">
        <v>43</v>
      </c>
      <c r="B175" s="218"/>
      <c r="C175" s="227" t="s">
        <v>164</v>
      </c>
      <c r="D175" s="227"/>
    </row>
    <row r="176" spans="1:6" ht="18" customHeight="1" thickBot="1" x14ac:dyDescent="0.25">
      <c r="A176" s="219" t="s">
        <v>42</v>
      </c>
      <c r="B176" s="222"/>
      <c r="C176" s="218" t="s">
        <v>252</v>
      </c>
      <c r="D176" s="218"/>
    </row>
    <row r="177" spans="1:6" ht="18" customHeight="1" thickBot="1" x14ac:dyDescent="0.25">
      <c r="A177" s="222"/>
      <c r="B177" s="222"/>
      <c r="C177" s="218" t="s">
        <v>211</v>
      </c>
      <c r="D177" s="218"/>
    </row>
    <row r="178" spans="1:6" ht="18" customHeight="1" thickBot="1" x14ac:dyDescent="0.25">
      <c r="A178" s="216" t="s">
        <v>41</v>
      </c>
      <c r="B178" s="217"/>
      <c r="C178" s="218" t="s">
        <v>196</v>
      </c>
      <c r="D178" s="218"/>
      <c r="F178" s="158"/>
    </row>
    <row r="179" spans="1:6" ht="18" customHeight="1" thickBot="1" x14ac:dyDescent="0.25">
      <c r="A179" s="230"/>
      <c r="B179" s="231"/>
      <c r="C179" s="218" t="s">
        <v>244</v>
      </c>
      <c r="D179" s="218"/>
      <c r="F179" s="158"/>
    </row>
    <row r="180" spans="1:6" ht="18" customHeight="1" thickBot="1" x14ac:dyDescent="0.25">
      <c r="A180" s="216" t="s">
        <v>39</v>
      </c>
      <c r="B180" s="217"/>
      <c r="C180" s="218" t="s">
        <v>204</v>
      </c>
      <c r="D180" s="218"/>
    </row>
    <row r="181" spans="1:6" ht="18" customHeight="1" thickBot="1" x14ac:dyDescent="0.25">
      <c r="A181" s="150" t="s">
        <v>40</v>
      </c>
      <c r="B181" s="151"/>
      <c r="C181" s="218" t="s">
        <v>199</v>
      </c>
      <c r="D181" s="218"/>
    </row>
    <row r="182" spans="1:6" ht="18" customHeight="1" thickBot="1" x14ac:dyDescent="0.25">
      <c r="A182" s="237" t="s">
        <v>205</v>
      </c>
      <c r="B182" s="238"/>
      <c r="C182" s="218" t="s">
        <v>287</v>
      </c>
      <c r="D182" s="218"/>
    </row>
    <row r="183" spans="1:6" ht="18" customHeight="1" thickBot="1" x14ac:dyDescent="0.25">
      <c r="A183" s="219" t="s">
        <v>37</v>
      </c>
      <c r="B183" s="219"/>
      <c r="C183" s="218" t="s">
        <v>213</v>
      </c>
      <c r="D183" s="218"/>
    </row>
    <row r="184" spans="1:6" ht="18" customHeight="1" thickBot="1" x14ac:dyDescent="0.25">
      <c r="A184" s="218" t="s">
        <v>36</v>
      </c>
      <c r="B184" s="218"/>
      <c r="C184" s="218" t="s">
        <v>165</v>
      </c>
      <c r="D184" s="218"/>
    </row>
    <row r="185" spans="1:6" ht="18" customHeight="1" thickBot="1" x14ac:dyDescent="0.25">
      <c r="A185" s="219" t="s">
        <v>35</v>
      </c>
      <c r="B185" s="121">
        <v>1</v>
      </c>
      <c r="C185" s="156" t="s">
        <v>166</v>
      </c>
      <c r="D185" s="123">
        <v>0</v>
      </c>
    </row>
    <row r="186" spans="1:6" ht="18" customHeight="1" thickBot="1" x14ac:dyDescent="0.25">
      <c r="A186" s="219"/>
      <c r="B186" s="121">
        <v>2</v>
      </c>
      <c r="C186" s="156" t="s">
        <v>172</v>
      </c>
      <c r="D186" s="123">
        <v>0</v>
      </c>
    </row>
    <row r="187" spans="1:6" ht="18" customHeight="1" thickBot="1" x14ac:dyDescent="0.25">
      <c r="A187" s="219"/>
      <c r="B187" s="121">
        <v>3</v>
      </c>
      <c r="C187" s="130" t="s">
        <v>48</v>
      </c>
      <c r="D187" s="123">
        <v>0</v>
      </c>
    </row>
    <row r="188" spans="1:6" ht="18" customHeight="1" thickBot="1" x14ac:dyDescent="0.25">
      <c r="A188" s="219"/>
      <c r="B188" s="121">
        <v>4</v>
      </c>
      <c r="C188" s="130" t="s">
        <v>175</v>
      </c>
      <c r="D188" s="123">
        <v>0</v>
      </c>
    </row>
    <row r="189" spans="1:6" ht="18" customHeight="1" thickBot="1" x14ac:dyDescent="0.25">
      <c r="A189" s="220"/>
      <c r="B189" s="121"/>
      <c r="C189" s="124" t="s">
        <v>168</v>
      </c>
      <c r="D189" s="123">
        <v>0</v>
      </c>
    </row>
    <row r="190" spans="1:6" ht="18" customHeight="1" thickBot="1" x14ac:dyDescent="0.25">
      <c r="A190" s="215"/>
      <c r="B190" s="215"/>
      <c r="C190" s="125" t="s">
        <v>169</v>
      </c>
      <c r="D190" s="126">
        <f>AVERAGE(D185:D188)+D189</f>
        <v>0</v>
      </c>
    </row>
    <row r="191" spans="1:6" ht="18" customHeight="1" thickBot="1" x14ac:dyDescent="0.25">
      <c r="A191" s="127"/>
      <c r="B191" s="127"/>
      <c r="C191" s="127"/>
      <c r="D191" s="127"/>
    </row>
    <row r="192" spans="1:6" ht="18" customHeight="1" thickBot="1" x14ac:dyDescent="0.25">
      <c r="A192" s="226" t="s">
        <v>44</v>
      </c>
      <c r="B192" s="226"/>
      <c r="C192" s="154" t="s">
        <v>245</v>
      </c>
      <c r="D192" s="154"/>
    </row>
    <row r="193" spans="1:6" ht="18" customHeight="1" thickBot="1" x14ac:dyDescent="0.25">
      <c r="A193" s="218" t="s">
        <v>43</v>
      </c>
      <c r="B193" s="218"/>
      <c r="C193" s="227" t="s">
        <v>164</v>
      </c>
      <c r="D193" s="227"/>
    </row>
    <row r="194" spans="1:6" ht="18" customHeight="1" thickBot="1" x14ac:dyDescent="0.25">
      <c r="A194" s="219" t="s">
        <v>42</v>
      </c>
      <c r="B194" s="222"/>
      <c r="C194" s="218" t="s">
        <v>250</v>
      </c>
      <c r="D194" s="218"/>
    </row>
    <row r="195" spans="1:6" ht="18" customHeight="1" thickBot="1" x14ac:dyDescent="0.25">
      <c r="A195" s="222"/>
      <c r="B195" s="222"/>
      <c r="C195" s="218" t="s">
        <v>251</v>
      </c>
      <c r="D195" s="218"/>
    </row>
    <row r="196" spans="1:6" ht="18" customHeight="1" thickBot="1" x14ac:dyDescent="0.25">
      <c r="A196" s="216" t="s">
        <v>41</v>
      </c>
      <c r="B196" s="217"/>
      <c r="C196" s="218" t="s">
        <v>196</v>
      </c>
      <c r="D196" s="218"/>
      <c r="F196" s="158"/>
    </row>
    <row r="197" spans="1:6" ht="18" customHeight="1" thickBot="1" x14ac:dyDescent="0.25">
      <c r="A197" s="230"/>
      <c r="B197" s="231"/>
      <c r="C197" s="218" t="s">
        <v>246</v>
      </c>
      <c r="D197" s="218"/>
      <c r="F197" s="158"/>
    </row>
    <row r="198" spans="1:6" ht="18" customHeight="1" thickBot="1" x14ac:dyDescent="0.25">
      <c r="A198" s="216" t="s">
        <v>39</v>
      </c>
      <c r="B198" s="217"/>
      <c r="C198" s="218" t="s">
        <v>198</v>
      </c>
      <c r="D198" s="218"/>
    </row>
    <row r="199" spans="1:6" ht="18" customHeight="1" thickBot="1" x14ac:dyDescent="0.25">
      <c r="A199" s="150" t="s">
        <v>40</v>
      </c>
      <c r="B199" s="151"/>
      <c r="C199" s="218" t="s">
        <v>199</v>
      </c>
      <c r="D199" s="218"/>
    </row>
    <row r="200" spans="1:6" ht="18" customHeight="1" thickBot="1" x14ac:dyDescent="0.25">
      <c r="A200" s="237" t="s">
        <v>205</v>
      </c>
      <c r="B200" s="238"/>
      <c r="C200" s="218" t="s">
        <v>287</v>
      </c>
      <c r="D200" s="218"/>
    </row>
    <row r="201" spans="1:6" ht="18" customHeight="1" thickBot="1" x14ac:dyDescent="0.25">
      <c r="A201" s="219" t="s">
        <v>37</v>
      </c>
      <c r="B201" s="219"/>
      <c r="C201" s="218" t="s">
        <v>213</v>
      </c>
      <c r="D201" s="218"/>
    </row>
    <row r="202" spans="1:6" ht="18" customHeight="1" thickBot="1" x14ac:dyDescent="0.25">
      <c r="A202" s="218" t="s">
        <v>36</v>
      </c>
      <c r="B202" s="218"/>
      <c r="C202" s="218" t="s">
        <v>165</v>
      </c>
      <c r="D202" s="218"/>
    </row>
    <row r="203" spans="1:6" ht="18" customHeight="1" thickBot="1" x14ac:dyDescent="0.25">
      <c r="A203" s="219" t="s">
        <v>35</v>
      </c>
      <c r="B203" s="121">
        <v>1</v>
      </c>
      <c r="C203" s="152" t="s">
        <v>172</v>
      </c>
      <c r="D203" s="123">
        <v>0</v>
      </c>
    </row>
    <row r="204" spans="1:6" ht="18" customHeight="1" thickBot="1" x14ac:dyDescent="0.25">
      <c r="A204" s="219"/>
      <c r="B204" s="121">
        <v>2</v>
      </c>
      <c r="C204" s="152" t="s">
        <v>48</v>
      </c>
      <c r="D204" s="123">
        <v>0</v>
      </c>
    </row>
    <row r="205" spans="1:6" ht="18" customHeight="1" thickBot="1" x14ac:dyDescent="0.25">
      <c r="A205" s="219"/>
      <c r="B205" s="121">
        <v>3</v>
      </c>
      <c r="C205" s="130" t="s">
        <v>173</v>
      </c>
      <c r="D205" s="123">
        <v>0</v>
      </c>
    </row>
    <row r="206" spans="1:6" ht="18" customHeight="1" thickBot="1" x14ac:dyDescent="0.25">
      <c r="A206" s="219"/>
      <c r="B206" s="121">
        <v>4</v>
      </c>
      <c r="C206" s="130" t="s">
        <v>175</v>
      </c>
      <c r="D206" s="123">
        <v>0</v>
      </c>
    </row>
    <row r="207" spans="1:6" ht="18" customHeight="1" thickBot="1" x14ac:dyDescent="0.25">
      <c r="A207" s="220"/>
      <c r="B207" s="121"/>
      <c r="C207" s="124" t="s">
        <v>168</v>
      </c>
      <c r="D207" s="123">
        <v>0</v>
      </c>
    </row>
    <row r="208" spans="1:6" ht="18" customHeight="1" thickBot="1" x14ac:dyDescent="0.25">
      <c r="A208" s="215"/>
      <c r="B208" s="215"/>
      <c r="C208" s="125" t="s">
        <v>169</v>
      </c>
      <c r="D208" s="126">
        <f>AVERAGE(D203:D206)+D207</f>
        <v>0</v>
      </c>
    </row>
    <row r="209" spans="1:4" ht="18" customHeight="1" thickBot="1" x14ac:dyDescent="0.25">
      <c r="A209" s="127"/>
      <c r="B209" s="127"/>
      <c r="C209" s="127"/>
      <c r="D209" s="127"/>
    </row>
    <row r="210" spans="1:4" ht="18" customHeight="1" thickBot="1" x14ac:dyDescent="0.25">
      <c r="A210" s="226" t="s">
        <v>44</v>
      </c>
      <c r="B210" s="226"/>
      <c r="C210" s="154" t="s">
        <v>247</v>
      </c>
      <c r="D210" s="154"/>
    </row>
    <row r="211" spans="1:4" ht="18" customHeight="1" thickBot="1" x14ac:dyDescent="0.25">
      <c r="A211" s="218" t="s">
        <v>43</v>
      </c>
      <c r="B211" s="218"/>
      <c r="C211" s="227" t="s">
        <v>164</v>
      </c>
      <c r="D211" s="227"/>
    </row>
    <row r="212" spans="1:4" ht="18" customHeight="1" thickBot="1" x14ac:dyDescent="0.25">
      <c r="A212" s="219" t="s">
        <v>42</v>
      </c>
      <c r="B212" s="222"/>
      <c r="C212" s="218" t="s">
        <v>260</v>
      </c>
      <c r="D212" s="218"/>
    </row>
    <row r="213" spans="1:4" ht="18" customHeight="1" thickBot="1" x14ac:dyDescent="0.25">
      <c r="A213" s="222"/>
      <c r="B213" s="222"/>
      <c r="C213" s="218" t="s">
        <v>261</v>
      </c>
      <c r="D213" s="218"/>
    </row>
    <row r="214" spans="1:4" ht="18" customHeight="1" thickBot="1" x14ac:dyDescent="0.25">
      <c r="A214" s="216" t="s">
        <v>242</v>
      </c>
      <c r="B214" s="217"/>
      <c r="C214" s="218" t="s">
        <v>249</v>
      </c>
      <c r="D214" s="218"/>
    </row>
    <row r="215" spans="1:4" ht="18" customHeight="1" thickBot="1" x14ac:dyDescent="0.25">
      <c r="A215" s="237" t="s">
        <v>205</v>
      </c>
      <c r="B215" s="238"/>
      <c r="C215" s="218" t="s">
        <v>289</v>
      </c>
      <c r="D215" s="218"/>
    </row>
    <row r="216" spans="1:4" ht="18" customHeight="1" thickBot="1" x14ac:dyDescent="0.25">
      <c r="A216" s="219" t="s">
        <v>37</v>
      </c>
      <c r="B216" s="219"/>
      <c r="C216" s="218" t="s">
        <v>248</v>
      </c>
      <c r="D216" s="218"/>
    </row>
    <row r="217" spans="1:4" ht="18" customHeight="1" thickBot="1" x14ac:dyDescent="0.25">
      <c r="A217" s="218" t="s">
        <v>36</v>
      </c>
      <c r="B217" s="218"/>
      <c r="C217" s="218" t="s">
        <v>165</v>
      </c>
      <c r="D217" s="218"/>
    </row>
    <row r="218" spans="1:4" ht="18" customHeight="1" thickBot="1" x14ac:dyDescent="0.25">
      <c r="A218" s="219" t="s">
        <v>35</v>
      </c>
      <c r="B218" s="121">
        <v>1</v>
      </c>
      <c r="C218" s="152" t="s">
        <v>172</v>
      </c>
      <c r="D218" s="123">
        <v>0</v>
      </c>
    </row>
    <row r="219" spans="1:4" ht="18" customHeight="1" thickBot="1" x14ac:dyDescent="0.25">
      <c r="A219" s="219"/>
      <c r="B219" s="121">
        <v>2</v>
      </c>
      <c r="C219" s="152" t="s">
        <v>48</v>
      </c>
      <c r="D219" s="123">
        <v>0</v>
      </c>
    </row>
    <row r="220" spans="1:4" ht="18" customHeight="1" thickBot="1" x14ac:dyDescent="0.25">
      <c r="A220" s="219"/>
      <c r="B220" s="121">
        <v>3</v>
      </c>
      <c r="C220" s="130" t="s">
        <v>173</v>
      </c>
      <c r="D220" s="123">
        <v>0</v>
      </c>
    </row>
    <row r="221" spans="1:4" ht="18" customHeight="1" thickBot="1" x14ac:dyDescent="0.25">
      <c r="A221" s="219"/>
      <c r="B221" s="121">
        <v>4</v>
      </c>
      <c r="C221" s="130" t="s">
        <v>175</v>
      </c>
      <c r="D221" s="123">
        <v>0</v>
      </c>
    </row>
    <row r="222" spans="1:4" ht="18" customHeight="1" thickBot="1" x14ac:dyDescent="0.25">
      <c r="A222" s="220"/>
      <c r="B222" s="121"/>
      <c r="C222" s="124" t="s">
        <v>168</v>
      </c>
      <c r="D222" s="123">
        <v>0</v>
      </c>
    </row>
    <row r="223" spans="1:4" ht="18" customHeight="1" thickBot="1" x14ac:dyDescent="0.25">
      <c r="A223" s="215"/>
      <c r="B223" s="215"/>
      <c r="C223" s="125" t="s">
        <v>169</v>
      </c>
      <c r="D223" s="126">
        <f>AVERAGE(D218:D221)+D222</f>
        <v>0</v>
      </c>
    </row>
    <row r="224" spans="1:4" ht="18" customHeight="1" thickBot="1" x14ac:dyDescent="0.25">
      <c r="A224" s="127"/>
      <c r="B224" s="127"/>
      <c r="C224" s="127"/>
      <c r="D224" s="127"/>
    </row>
    <row r="225" spans="1:8" ht="18" customHeight="1" thickBot="1" x14ac:dyDescent="0.25">
      <c r="A225" s="226" t="s">
        <v>44</v>
      </c>
      <c r="B225" s="226"/>
      <c r="C225" s="154" t="s">
        <v>262</v>
      </c>
      <c r="D225" s="154"/>
    </row>
    <row r="226" spans="1:8" ht="18" customHeight="1" thickBot="1" x14ac:dyDescent="0.25">
      <c r="A226" s="218" t="s">
        <v>43</v>
      </c>
      <c r="B226" s="218"/>
      <c r="C226" s="227" t="s">
        <v>164</v>
      </c>
      <c r="D226" s="227"/>
    </row>
    <row r="227" spans="1:8" ht="18" customHeight="1" thickBot="1" x14ac:dyDescent="0.25">
      <c r="A227" s="219" t="s">
        <v>42</v>
      </c>
      <c r="B227" s="222"/>
      <c r="C227" s="218" t="s">
        <v>263</v>
      </c>
      <c r="D227" s="218"/>
    </row>
    <row r="228" spans="1:8" ht="18" customHeight="1" thickBot="1" x14ac:dyDescent="0.25">
      <c r="A228" s="222"/>
      <c r="B228" s="222"/>
      <c r="C228" s="218" t="s">
        <v>264</v>
      </c>
      <c r="D228" s="218"/>
    </row>
    <row r="229" spans="1:8" ht="18" customHeight="1" thickBot="1" x14ac:dyDescent="0.25">
      <c r="A229" s="216" t="s">
        <v>242</v>
      </c>
      <c r="B229" s="217"/>
      <c r="C229" s="218" t="s">
        <v>290</v>
      </c>
      <c r="D229" s="218"/>
    </row>
    <row r="230" spans="1:8" ht="18" customHeight="1" thickBot="1" x14ac:dyDescent="0.25">
      <c r="A230" s="237" t="s">
        <v>205</v>
      </c>
      <c r="B230" s="238"/>
      <c r="C230" s="218" t="s">
        <v>239</v>
      </c>
      <c r="D230" s="218"/>
    </row>
    <row r="231" spans="1:8" ht="18" customHeight="1" thickBot="1" x14ac:dyDescent="0.25">
      <c r="A231" s="219" t="s">
        <v>37</v>
      </c>
      <c r="B231" s="219"/>
      <c r="C231" s="218" t="s">
        <v>248</v>
      </c>
      <c r="D231" s="218"/>
    </row>
    <row r="232" spans="1:8" ht="18" customHeight="1" thickBot="1" x14ac:dyDescent="0.25">
      <c r="A232" s="218" t="s">
        <v>36</v>
      </c>
      <c r="B232" s="218"/>
      <c r="C232" s="218" t="s">
        <v>165</v>
      </c>
      <c r="D232" s="218"/>
    </row>
    <row r="233" spans="1:8" ht="18" customHeight="1" thickBot="1" x14ac:dyDescent="0.25">
      <c r="A233" s="149" t="s">
        <v>205</v>
      </c>
      <c r="B233" s="121">
        <v>1</v>
      </c>
      <c r="C233" s="152" t="s">
        <v>172</v>
      </c>
      <c r="D233" s="123">
        <v>0</v>
      </c>
    </row>
    <row r="234" spans="1:8" ht="18" customHeight="1" thickBot="1" x14ac:dyDescent="0.25">
      <c r="A234" s="153" t="s">
        <v>37</v>
      </c>
      <c r="B234" s="121">
        <v>2</v>
      </c>
      <c r="C234" s="152" t="s">
        <v>48</v>
      </c>
      <c r="D234" s="123">
        <v>0</v>
      </c>
    </row>
    <row r="235" spans="1:8" ht="18" customHeight="1" thickBot="1" x14ac:dyDescent="0.25">
      <c r="A235" s="152" t="s">
        <v>36</v>
      </c>
      <c r="B235" s="121">
        <v>3</v>
      </c>
      <c r="C235" s="130" t="s">
        <v>173</v>
      </c>
      <c r="D235" s="123">
        <v>0</v>
      </c>
    </row>
    <row r="236" spans="1:8" ht="18" customHeight="1" thickBot="1" x14ac:dyDescent="0.25">
      <c r="A236" s="219" t="s">
        <v>35</v>
      </c>
      <c r="B236" s="121">
        <v>4</v>
      </c>
      <c r="C236" s="130" t="s">
        <v>175</v>
      </c>
      <c r="D236" s="123">
        <v>0</v>
      </c>
    </row>
    <row r="237" spans="1:8" ht="18" customHeight="1" thickBot="1" x14ac:dyDescent="0.25">
      <c r="A237" s="219"/>
      <c r="B237" s="121"/>
      <c r="C237" s="124" t="s">
        <v>168</v>
      </c>
      <c r="D237" s="123">
        <v>0</v>
      </c>
    </row>
    <row r="238" spans="1:8" ht="18" customHeight="1" thickBot="1" x14ac:dyDescent="0.25">
      <c r="A238" s="219"/>
      <c r="B238" s="121">
        <v>3</v>
      </c>
      <c r="C238" s="125" t="s">
        <v>169</v>
      </c>
      <c r="D238" s="126">
        <f>AVERAGE(D233:D236)+D237</f>
        <v>0</v>
      </c>
    </row>
    <row r="239" spans="1:8" ht="18" customHeight="1" thickBot="1" x14ac:dyDescent="0.25">
      <c r="A239" s="127"/>
      <c r="B239" s="127"/>
      <c r="C239" s="127"/>
      <c r="D239" s="127"/>
    </row>
    <row r="240" spans="1:8" s="2" customFormat="1" ht="14" thickBot="1" x14ac:dyDescent="0.2">
      <c r="D240" s="5"/>
      <c r="E240" s="7"/>
      <c r="F240" s="5"/>
      <c r="G240" s="7"/>
      <c r="H240" s="7"/>
    </row>
    <row r="241" spans="1:15" s="37" customFormat="1" ht="30" customHeight="1" x14ac:dyDescent="0.2">
      <c r="A241" s="57"/>
      <c r="B241" s="58"/>
      <c r="C241" s="59"/>
      <c r="D241" s="60"/>
      <c r="N241" s="6"/>
      <c r="O241" s="6"/>
    </row>
    <row r="242" spans="1:15" s="37" customFormat="1" ht="65" customHeight="1" x14ac:dyDescent="0.2">
      <c r="A242" s="55" t="s">
        <v>51</v>
      </c>
      <c r="B242" s="56"/>
      <c r="C242" s="239">
        <f>D21+D37+D53+D72+D89+D104+D120+D136+D155+D172+D208+D223+D238+D190</f>
        <v>0</v>
      </c>
      <c r="D242" s="214"/>
      <c r="N242" s="6"/>
      <c r="O242" s="6"/>
    </row>
    <row r="243" spans="1:15" s="37" customFormat="1" ht="30" customHeight="1" thickBot="1" x14ac:dyDescent="0.25">
      <c r="A243" s="51"/>
      <c r="B243" s="52"/>
      <c r="C243" s="53"/>
      <c r="D243" s="54"/>
      <c r="N243" s="6"/>
      <c r="O243" s="6"/>
    </row>
  </sheetData>
  <sheetProtection algorithmName="SHA-512" hashValue="19Gh3Zl88RmAQdurPd4ubFYidFptIu0WvH40fwcWvLfGvsInPWS1HojyPUazPsdbHeNOXPcB3xn342vQoDzIWQ==" saltValue="hUEXCatLT+6GnbDae0FYTg==" spinCount="100000" sheet="1" selectLockedCells="1"/>
  <mergeCells count="271">
    <mergeCell ref="A223:B223"/>
    <mergeCell ref="A229:B229"/>
    <mergeCell ref="A230:B230"/>
    <mergeCell ref="A232:B232"/>
    <mergeCell ref="C232:D232"/>
    <mergeCell ref="A236:A238"/>
    <mergeCell ref="A226:B226"/>
    <mergeCell ref="C226:D226"/>
    <mergeCell ref="A227:B228"/>
    <mergeCell ref="C227:D227"/>
    <mergeCell ref="C228:D228"/>
    <mergeCell ref="C229:D229"/>
    <mergeCell ref="C230:D230"/>
    <mergeCell ref="A231:B231"/>
    <mergeCell ref="C231:D231"/>
    <mergeCell ref="A200:B200"/>
    <mergeCell ref="C200:D200"/>
    <mergeCell ref="A201:B201"/>
    <mergeCell ref="C201:D201"/>
    <mergeCell ref="A202:B202"/>
    <mergeCell ref="C202:D202"/>
    <mergeCell ref="A203:A207"/>
    <mergeCell ref="A208:B208"/>
    <mergeCell ref="A225:B225"/>
    <mergeCell ref="A210:B210"/>
    <mergeCell ref="A211:B211"/>
    <mergeCell ref="C211:D211"/>
    <mergeCell ref="A212:B213"/>
    <mergeCell ref="C212:D212"/>
    <mergeCell ref="C213:D213"/>
    <mergeCell ref="A214:B214"/>
    <mergeCell ref="C214:D214"/>
    <mergeCell ref="A215:B215"/>
    <mergeCell ref="C215:D215"/>
    <mergeCell ref="A216:B216"/>
    <mergeCell ref="C216:D216"/>
    <mergeCell ref="A217:B217"/>
    <mergeCell ref="C217:D217"/>
    <mergeCell ref="A218:A222"/>
    <mergeCell ref="A194:B195"/>
    <mergeCell ref="C194:D194"/>
    <mergeCell ref="C195:D195"/>
    <mergeCell ref="A196:B197"/>
    <mergeCell ref="C196:D196"/>
    <mergeCell ref="C197:D197"/>
    <mergeCell ref="A198:B198"/>
    <mergeCell ref="C198:D198"/>
    <mergeCell ref="C199:D199"/>
    <mergeCell ref="A183:B183"/>
    <mergeCell ref="C183:D183"/>
    <mergeCell ref="A184:B184"/>
    <mergeCell ref="C184:D184"/>
    <mergeCell ref="A185:A189"/>
    <mergeCell ref="A190:B190"/>
    <mergeCell ref="C181:D181"/>
    <mergeCell ref="A192:B192"/>
    <mergeCell ref="A193:B193"/>
    <mergeCell ref="C193:D193"/>
    <mergeCell ref="A176:B177"/>
    <mergeCell ref="C176:D176"/>
    <mergeCell ref="C177:D177"/>
    <mergeCell ref="A178:B179"/>
    <mergeCell ref="C178:D178"/>
    <mergeCell ref="C179:D179"/>
    <mergeCell ref="A180:B180"/>
    <mergeCell ref="C180:D180"/>
    <mergeCell ref="A182:B182"/>
    <mergeCell ref="C182:D182"/>
    <mergeCell ref="A166:B166"/>
    <mergeCell ref="C166:D166"/>
    <mergeCell ref="A167:A171"/>
    <mergeCell ref="A172:B172"/>
    <mergeCell ref="A159:B160"/>
    <mergeCell ref="C160:D160"/>
    <mergeCell ref="A174:B174"/>
    <mergeCell ref="A175:B175"/>
    <mergeCell ref="C175:D175"/>
    <mergeCell ref="A164:B164"/>
    <mergeCell ref="C164:D164"/>
    <mergeCell ref="A165:B165"/>
    <mergeCell ref="C165:D165"/>
    <mergeCell ref="A157:B157"/>
    <mergeCell ref="A158:B158"/>
    <mergeCell ref="C158:D158"/>
    <mergeCell ref="C159:D159"/>
    <mergeCell ref="A161:B162"/>
    <mergeCell ref="C161:D161"/>
    <mergeCell ref="C162:D162"/>
    <mergeCell ref="A163:B163"/>
    <mergeCell ref="C163:D163"/>
    <mergeCell ref="A155:B155"/>
    <mergeCell ref="A141:B142"/>
    <mergeCell ref="C142:D142"/>
    <mergeCell ref="A144:B144"/>
    <mergeCell ref="A145:B145"/>
    <mergeCell ref="A146:B146"/>
    <mergeCell ref="C144:D144"/>
    <mergeCell ref="C145:D145"/>
    <mergeCell ref="C146:D146"/>
    <mergeCell ref="A143:B143"/>
    <mergeCell ref="C143:D143"/>
    <mergeCell ref="A147:B147"/>
    <mergeCell ref="C147:D147"/>
    <mergeCell ref="A148:B148"/>
    <mergeCell ref="C148:D148"/>
    <mergeCell ref="A149:B149"/>
    <mergeCell ref="C149:D149"/>
    <mergeCell ref="A150:A154"/>
    <mergeCell ref="A131:A135"/>
    <mergeCell ref="A136:B136"/>
    <mergeCell ref="A138:B138"/>
    <mergeCell ref="A139:B139"/>
    <mergeCell ref="C139:D139"/>
    <mergeCell ref="A140:B140"/>
    <mergeCell ref="C140:D140"/>
    <mergeCell ref="C141:D141"/>
    <mergeCell ref="A122:B122"/>
    <mergeCell ref="A123:B123"/>
    <mergeCell ref="C123:D123"/>
    <mergeCell ref="A124:B125"/>
    <mergeCell ref="C124:D124"/>
    <mergeCell ref="C125:D125"/>
    <mergeCell ref="A126:B126"/>
    <mergeCell ref="C126:D126"/>
    <mergeCell ref="A127:B127"/>
    <mergeCell ref="C127:D127"/>
    <mergeCell ref="A128:B128"/>
    <mergeCell ref="C128:D128"/>
    <mergeCell ref="A129:B129"/>
    <mergeCell ref="C129:D129"/>
    <mergeCell ref="A130:B130"/>
    <mergeCell ref="C130:D130"/>
    <mergeCell ref="C9:D9"/>
    <mergeCell ref="C11:D11"/>
    <mergeCell ref="A11:B11"/>
    <mergeCell ref="A41:B42"/>
    <mergeCell ref="E44:E46"/>
    <mergeCell ref="A59:B60"/>
    <mergeCell ref="A13:B13"/>
    <mergeCell ref="C13:D13"/>
    <mergeCell ref="C15:D15"/>
    <mergeCell ref="C24:D24"/>
    <mergeCell ref="C25:D25"/>
    <mergeCell ref="C26:D26"/>
    <mergeCell ref="A16:A20"/>
    <mergeCell ref="A21:B21"/>
    <mergeCell ref="A24:B24"/>
    <mergeCell ref="A25:B26"/>
    <mergeCell ref="A28:B28"/>
    <mergeCell ref="A23:B23"/>
    <mergeCell ref="C56:D56"/>
    <mergeCell ref="A56:B56"/>
    <mergeCell ref="A53:B53"/>
    <mergeCell ref="A46:B46"/>
    <mergeCell ref="C242:D242"/>
    <mergeCell ref="A97:B97"/>
    <mergeCell ref="A63:B63"/>
    <mergeCell ref="A65:B65"/>
    <mergeCell ref="C98:D98"/>
    <mergeCell ref="C95:D95"/>
    <mergeCell ref="C96:D96"/>
    <mergeCell ref="C97:D97"/>
    <mergeCell ref="A79:B79"/>
    <mergeCell ref="A74:B74"/>
    <mergeCell ref="A75:B75"/>
    <mergeCell ref="A72:B72"/>
    <mergeCell ref="C63:D63"/>
    <mergeCell ref="C65:D65"/>
    <mergeCell ref="C94:D94"/>
    <mergeCell ref="C80:D80"/>
    <mergeCell ref="C64:D64"/>
    <mergeCell ref="A66:B66"/>
    <mergeCell ref="A95:B95"/>
    <mergeCell ref="A120:B120"/>
    <mergeCell ref="A115:A119"/>
    <mergeCell ref="C77:D77"/>
    <mergeCell ref="C79:D79"/>
    <mergeCell ref="A82:B82"/>
    <mergeCell ref="C109:D109"/>
    <mergeCell ref="A110:B110"/>
    <mergeCell ref="C110:D110"/>
    <mergeCell ref="A114:B114"/>
    <mergeCell ref="A1:D1"/>
    <mergeCell ref="C8:D8"/>
    <mergeCell ref="C7:D7"/>
    <mergeCell ref="A29:B29"/>
    <mergeCell ref="C29:D29"/>
    <mergeCell ref="A5:B5"/>
    <mergeCell ref="A6:B6"/>
    <mergeCell ref="C6:D6"/>
    <mergeCell ref="C10:D10"/>
    <mergeCell ref="A10:B10"/>
    <mergeCell ref="A27:B27"/>
    <mergeCell ref="C27:D27"/>
    <mergeCell ref="C28:D28"/>
    <mergeCell ref="A12:B12"/>
    <mergeCell ref="C12:D12"/>
    <mergeCell ref="A14:B14"/>
    <mergeCell ref="C14:D14"/>
    <mergeCell ref="A15:B15"/>
    <mergeCell ref="A7:B7"/>
    <mergeCell ref="A8:B9"/>
    <mergeCell ref="A84:A88"/>
    <mergeCell ref="E28:E30"/>
    <mergeCell ref="A30:B30"/>
    <mergeCell ref="C30:D30"/>
    <mergeCell ref="A31:B31"/>
    <mergeCell ref="C31:D31"/>
    <mergeCell ref="A32:A36"/>
    <mergeCell ref="A39:B39"/>
    <mergeCell ref="A40:B40"/>
    <mergeCell ref="A43:B43"/>
    <mergeCell ref="C43:D43"/>
    <mergeCell ref="C41:D41"/>
    <mergeCell ref="A44:B44"/>
    <mergeCell ref="C42:D42"/>
    <mergeCell ref="A37:B37"/>
    <mergeCell ref="C40:D40"/>
    <mergeCell ref="C44:D44"/>
    <mergeCell ref="A45:B45"/>
    <mergeCell ref="C45:D45"/>
    <mergeCell ref="C46:D46"/>
    <mergeCell ref="A47:B47"/>
    <mergeCell ref="C47:D47"/>
    <mergeCell ref="A48:A52"/>
    <mergeCell ref="C82:D82"/>
    <mergeCell ref="A80:B80"/>
    <mergeCell ref="C83:D83"/>
    <mergeCell ref="A55:B55"/>
    <mergeCell ref="A57:B58"/>
    <mergeCell ref="C57:D57"/>
    <mergeCell ref="C58:D58"/>
    <mergeCell ref="C66:D66"/>
    <mergeCell ref="A67:A71"/>
    <mergeCell ref="A76:B76"/>
    <mergeCell ref="C76:D76"/>
    <mergeCell ref="A64:B64"/>
    <mergeCell ref="C62:D62"/>
    <mergeCell ref="C75:D75"/>
    <mergeCell ref="A62:B62"/>
    <mergeCell ref="A61:B61"/>
    <mergeCell ref="C61:D61"/>
    <mergeCell ref="C59:D59"/>
    <mergeCell ref="C60:D60"/>
    <mergeCell ref="A77:B78"/>
    <mergeCell ref="C78:D78"/>
    <mergeCell ref="A83:B83"/>
    <mergeCell ref="A89:B89"/>
    <mergeCell ref="A93:B93"/>
    <mergeCell ref="C93:D93"/>
    <mergeCell ref="A99:A103"/>
    <mergeCell ref="E107:F114"/>
    <mergeCell ref="A108:B109"/>
    <mergeCell ref="A111:B111"/>
    <mergeCell ref="C111:D111"/>
    <mergeCell ref="A112:B112"/>
    <mergeCell ref="C112:D112"/>
    <mergeCell ref="C113:D113"/>
    <mergeCell ref="A113:B113"/>
    <mergeCell ref="C114:D114"/>
    <mergeCell ref="A104:B104"/>
    <mergeCell ref="A106:B106"/>
    <mergeCell ref="A107:B107"/>
    <mergeCell ref="C107:D107"/>
    <mergeCell ref="A98:B98"/>
    <mergeCell ref="A96:B96"/>
    <mergeCell ref="A94:B94"/>
    <mergeCell ref="A91:B91"/>
    <mergeCell ref="A92:B92"/>
    <mergeCell ref="C92:D92"/>
    <mergeCell ref="C108:D108"/>
  </mergeCells>
  <pageMargins left="0.7" right="0.7" top="0.75" bottom="0.75" header="0.3" footer="0.3"/>
  <pageSetup paperSize="8" scale="75" orientation="portrait" r:id="rId1"/>
  <rowBreaks count="1" manualBreakCount="1">
    <brk id="92"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6A812-D3C3-B14E-BD9C-2D7C8A59D338}">
  <dimension ref="A1:O55"/>
  <sheetViews>
    <sheetView showGridLines="0" topLeftCell="A39" zoomScale="130" zoomScaleNormal="130" zoomScalePageLayoutView="85" workbookViewId="0">
      <selection activeCell="E46" sqref="E46"/>
    </sheetView>
  </sheetViews>
  <sheetFormatPr baseColWidth="10" defaultColWidth="9.1640625" defaultRowHeight="13" x14ac:dyDescent="0.15"/>
  <cols>
    <col min="1" max="1" width="58.33203125" style="64" customWidth="1"/>
    <col min="2" max="2" width="34.6640625" style="64" customWidth="1"/>
    <col min="3" max="3" width="33.83203125" style="64" bestFit="1" customWidth="1"/>
    <col min="4" max="4" width="9.5" style="65" bestFit="1" customWidth="1"/>
    <col min="5" max="5" width="20.6640625" style="64" customWidth="1"/>
    <col min="6" max="6" width="19.1640625" style="65" customWidth="1"/>
    <col min="7" max="7" width="22.33203125" style="64" customWidth="1"/>
    <col min="8" max="8" width="23.6640625" style="64" customWidth="1"/>
    <col min="9" max="16384" width="9.1640625" style="64"/>
  </cols>
  <sheetData>
    <row r="1" spans="1:8" ht="68" customHeight="1" thickBot="1" x14ac:dyDescent="0.2">
      <c r="A1" s="245" t="s">
        <v>70</v>
      </c>
      <c r="B1" s="245"/>
      <c r="C1" s="245"/>
      <c r="D1" s="245"/>
      <c r="E1" s="245"/>
      <c r="F1" s="245"/>
      <c r="G1" s="245"/>
      <c r="H1" s="245"/>
    </row>
    <row r="2" spans="1:8" ht="18" customHeight="1" x14ac:dyDescent="0.15">
      <c r="A2" s="86" t="s">
        <v>323</v>
      </c>
      <c r="B2" s="85" t="s">
        <v>324</v>
      </c>
      <c r="C2" s="85"/>
      <c r="D2" s="84"/>
      <c r="E2" s="85"/>
      <c r="F2" s="84"/>
      <c r="G2" s="83"/>
      <c r="H2" s="82"/>
    </row>
    <row r="3" spans="1:8" ht="15" customHeight="1" x14ac:dyDescent="0.15">
      <c r="A3" s="81"/>
      <c r="B3" s="80" t="s">
        <v>11</v>
      </c>
      <c r="C3" s="79"/>
      <c r="D3" s="78"/>
      <c r="E3" s="79"/>
      <c r="F3" s="78"/>
      <c r="G3" s="72"/>
      <c r="H3" s="71"/>
    </row>
    <row r="4" spans="1:8" ht="15" customHeight="1" x14ac:dyDescent="0.15">
      <c r="A4" s="74"/>
      <c r="B4" s="77" t="s">
        <v>28</v>
      </c>
      <c r="C4" s="72"/>
      <c r="D4" s="73"/>
      <c r="E4" s="72"/>
      <c r="F4" s="73"/>
      <c r="G4" s="72"/>
      <c r="H4" s="71"/>
    </row>
    <row r="5" spans="1:8" ht="31.5" customHeight="1" thickBot="1" x14ac:dyDescent="0.2">
      <c r="A5" s="271" t="s">
        <v>9</v>
      </c>
      <c r="B5" s="272" t="s">
        <v>2</v>
      </c>
      <c r="C5" s="272" t="s">
        <v>27</v>
      </c>
      <c r="D5" s="272" t="s">
        <v>0</v>
      </c>
      <c r="E5" s="273" t="s">
        <v>4</v>
      </c>
      <c r="F5" s="274"/>
      <c r="G5" s="273" t="s">
        <v>4</v>
      </c>
      <c r="H5" s="275" t="s">
        <v>5</v>
      </c>
    </row>
    <row r="6" spans="1:8" x14ac:dyDescent="0.15">
      <c r="A6" s="75" t="s">
        <v>69</v>
      </c>
      <c r="B6" s="70" t="s">
        <v>53</v>
      </c>
      <c r="C6" s="68" t="s">
        <v>57</v>
      </c>
      <c r="D6" s="3">
        <v>1000</v>
      </c>
      <c r="E6" s="30">
        <v>0</v>
      </c>
      <c r="F6" s="69" t="s">
        <v>3</v>
      </c>
      <c r="G6" s="30">
        <v>0</v>
      </c>
      <c r="H6" s="32">
        <v>0</v>
      </c>
    </row>
    <row r="7" spans="1:8" x14ac:dyDescent="0.15">
      <c r="A7" s="67"/>
      <c r="B7" s="68" t="s">
        <v>53</v>
      </c>
      <c r="C7" s="68" t="s">
        <v>56</v>
      </c>
      <c r="D7" s="4">
        <v>1000</v>
      </c>
      <c r="E7" s="31">
        <v>0</v>
      </c>
      <c r="F7" s="66" t="s">
        <v>3</v>
      </c>
      <c r="G7" s="31">
        <v>0</v>
      </c>
      <c r="H7" s="33">
        <v>0</v>
      </c>
    </row>
    <row r="8" spans="1:8" x14ac:dyDescent="0.15">
      <c r="A8" s="67" t="s">
        <v>68</v>
      </c>
      <c r="B8" s="68" t="s">
        <v>53</v>
      </c>
      <c r="C8" s="68" t="s">
        <v>55</v>
      </c>
      <c r="D8" s="4">
        <v>1000</v>
      </c>
      <c r="E8" s="31">
        <v>0</v>
      </c>
      <c r="F8" s="66" t="s">
        <v>3</v>
      </c>
      <c r="G8" s="31">
        <v>0</v>
      </c>
      <c r="H8" s="33">
        <v>0</v>
      </c>
    </row>
    <row r="9" spans="1:8" x14ac:dyDescent="0.15">
      <c r="A9" s="67" t="s">
        <v>67</v>
      </c>
      <c r="B9" s="68" t="s">
        <v>53</v>
      </c>
      <c r="C9" s="68" t="s">
        <v>54</v>
      </c>
      <c r="D9" s="4">
        <v>1000</v>
      </c>
      <c r="E9" s="31">
        <v>0</v>
      </c>
      <c r="F9" s="66" t="s">
        <v>3</v>
      </c>
      <c r="G9" s="31">
        <v>0</v>
      </c>
      <c r="H9" s="33">
        <v>0</v>
      </c>
    </row>
    <row r="10" spans="1:8" x14ac:dyDescent="0.15">
      <c r="A10" s="67" t="s">
        <v>62</v>
      </c>
      <c r="B10" s="68" t="s">
        <v>53</v>
      </c>
      <c r="C10" s="68" t="s">
        <v>52</v>
      </c>
      <c r="D10" s="4">
        <v>1000</v>
      </c>
      <c r="E10" s="31">
        <v>0</v>
      </c>
      <c r="F10" s="66" t="s">
        <v>3</v>
      </c>
      <c r="G10" s="31">
        <v>0</v>
      </c>
      <c r="H10" s="33">
        <v>0</v>
      </c>
    </row>
    <row r="11" spans="1:8" s="76" customFormat="1" ht="26.25" customHeight="1" thickBot="1" x14ac:dyDescent="0.25">
      <c r="A11" s="246" t="s">
        <v>29</v>
      </c>
      <c r="B11" s="247"/>
      <c r="C11" s="247"/>
      <c r="D11" s="247"/>
      <c r="E11" s="247"/>
      <c r="F11" s="247"/>
      <c r="G11" s="206">
        <f>SUM(E6:E10,G6:G10,H6:H10)</f>
        <v>0</v>
      </c>
      <c r="H11" s="207"/>
    </row>
    <row r="12" spans="1:8" x14ac:dyDescent="0.15">
      <c r="A12" s="74"/>
      <c r="B12" s="72"/>
      <c r="C12" s="72"/>
      <c r="D12" s="73"/>
      <c r="E12" s="72"/>
      <c r="F12" s="73"/>
      <c r="G12" s="72"/>
      <c r="H12" s="71"/>
    </row>
    <row r="13" spans="1:8" ht="26.25" customHeight="1" thickBot="1" x14ac:dyDescent="0.2">
      <c r="A13" s="271" t="s">
        <v>9</v>
      </c>
      <c r="B13" s="272" t="s">
        <v>2</v>
      </c>
      <c r="C13" s="272" t="s">
        <v>27</v>
      </c>
      <c r="D13" s="272" t="s">
        <v>0</v>
      </c>
      <c r="E13" s="273" t="s">
        <v>4</v>
      </c>
      <c r="F13" s="274"/>
      <c r="G13" s="273" t="s">
        <v>4</v>
      </c>
      <c r="H13" s="275" t="s">
        <v>5</v>
      </c>
    </row>
    <row r="14" spans="1:8" x14ac:dyDescent="0.15">
      <c r="A14" s="75" t="s">
        <v>269</v>
      </c>
      <c r="B14" s="70" t="s">
        <v>53</v>
      </c>
      <c r="C14" s="68" t="s">
        <v>57</v>
      </c>
      <c r="D14" s="3">
        <v>1000</v>
      </c>
      <c r="E14" s="30">
        <v>0</v>
      </c>
      <c r="F14" s="69" t="s">
        <v>3</v>
      </c>
      <c r="G14" s="30">
        <v>0</v>
      </c>
      <c r="H14" s="32">
        <v>0</v>
      </c>
    </row>
    <row r="15" spans="1:8" x14ac:dyDescent="0.15">
      <c r="A15" s="67"/>
      <c r="B15" s="68" t="s">
        <v>53</v>
      </c>
      <c r="C15" s="68" t="s">
        <v>56</v>
      </c>
      <c r="D15" s="4">
        <v>1000</v>
      </c>
      <c r="E15" s="31">
        <v>0</v>
      </c>
      <c r="F15" s="66" t="s">
        <v>3</v>
      </c>
      <c r="G15" s="31">
        <v>0</v>
      </c>
      <c r="H15" s="33">
        <v>0</v>
      </c>
    </row>
    <row r="16" spans="1:8" x14ac:dyDescent="0.15">
      <c r="A16" s="67"/>
      <c r="B16" s="68" t="s">
        <v>53</v>
      </c>
      <c r="C16" s="68" t="s">
        <v>55</v>
      </c>
      <c r="D16" s="4">
        <v>1000</v>
      </c>
      <c r="E16" s="31">
        <v>0</v>
      </c>
      <c r="F16" s="66" t="s">
        <v>3</v>
      </c>
      <c r="G16" s="31">
        <v>0</v>
      </c>
      <c r="H16" s="33">
        <v>0</v>
      </c>
    </row>
    <row r="17" spans="1:8" x14ac:dyDescent="0.15">
      <c r="A17" s="67" t="s">
        <v>66</v>
      </c>
      <c r="B17" s="68" t="s">
        <v>53</v>
      </c>
      <c r="C17" s="68" t="s">
        <v>54</v>
      </c>
      <c r="D17" s="4">
        <v>1000</v>
      </c>
      <c r="E17" s="31">
        <v>0</v>
      </c>
      <c r="F17" s="66" t="s">
        <v>3</v>
      </c>
      <c r="G17" s="31">
        <v>0</v>
      </c>
      <c r="H17" s="33">
        <v>0</v>
      </c>
    </row>
    <row r="18" spans="1:8" x14ac:dyDescent="0.15">
      <c r="A18" s="67" t="s">
        <v>65</v>
      </c>
      <c r="B18" s="68" t="s">
        <v>53</v>
      </c>
      <c r="C18" s="68" t="s">
        <v>52</v>
      </c>
      <c r="D18" s="4">
        <v>1000</v>
      </c>
      <c r="E18" s="31">
        <v>0</v>
      </c>
      <c r="F18" s="66" t="s">
        <v>3</v>
      </c>
      <c r="G18" s="31">
        <v>0</v>
      </c>
      <c r="H18" s="33">
        <v>0</v>
      </c>
    </row>
    <row r="19" spans="1:8" ht="24.75" customHeight="1" thickBot="1" x14ac:dyDescent="0.2">
      <c r="A19" s="246" t="s">
        <v>29</v>
      </c>
      <c r="B19" s="247"/>
      <c r="C19" s="247"/>
      <c r="D19" s="247"/>
      <c r="E19" s="247"/>
      <c r="F19" s="247"/>
      <c r="G19" s="206">
        <f>SUM(E14:E18,G14:G18,H14:H18)</f>
        <v>0</v>
      </c>
      <c r="H19" s="207"/>
    </row>
    <row r="20" spans="1:8" x14ac:dyDescent="0.15">
      <c r="A20" s="74"/>
      <c r="B20" s="72"/>
      <c r="C20" s="72"/>
      <c r="D20" s="73"/>
      <c r="E20" s="72"/>
      <c r="F20" s="73"/>
      <c r="G20" s="72"/>
      <c r="H20" s="71"/>
    </row>
    <row r="21" spans="1:8" ht="26.25" customHeight="1" thickBot="1" x14ac:dyDescent="0.2">
      <c r="A21" s="271" t="s">
        <v>9</v>
      </c>
      <c r="B21" s="272" t="s">
        <v>2</v>
      </c>
      <c r="C21" s="272" t="s">
        <v>27</v>
      </c>
      <c r="D21" s="272" t="s">
        <v>0</v>
      </c>
      <c r="E21" s="273" t="s">
        <v>4</v>
      </c>
      <c r="F21" s="274"/>
      <c r="G21" s="273" t="s">
        <v>4</v>
      </c>
      <c r="H21" s="275" t="s">
        <v>5</v>
      </c>
    </row>
    <row r="22" spans="1:8" x14ac:dyDescent="0.15">
      <c r="A22" s="75" t="s">
        <v>270</v>
      </c>
      <c r="B22" s="70" t="s">
        <v>53</v>
      </c>
      <c r="C22" s="68" t="s">
        <v>57</v>
      </c>
      <c r="D22" s="3">
        <v>1000</v>
      </c>
      <c r="E22" s="30">
        <v>0</v>
      </c>
      <c r="F22" s="69" t="s">
        <v>3</v>
      </c>
      <c r="G22" s="30">
        <v>0</v>
      </c>
      <c r="H22" s="32">
        <v>0</v>
      </c>
    </row>
    <row r="23" spans="1:8" x14ac:dyDescent="0.15">
      <c r="A23" s="67"/>
      <c r="B23" s="68" t="s">
        <v>53</v>
      </c>
      <c r="C23" s="68" t="s">
        <v>56</v>
      </c>
      <c r="D23" s="4">
        <v>1000</v>
      </c>
      <c r="E23" s="31">
        <v>0</v>
      </c>
      <c r="F23" s="66" t="s">
        <v>3</v>
      </c>
      <c r="G23" s="31">
        <v>0</v>
      </c>
      <c r="H23" s="33">
        <v>0</v>
      </c>
    </row>
    <row r="24" spans="1:8" x14ac:dyDescent="0.15">
      <c r="A24" s="67"/>
      <c r="B24" s="68" t="s">
        <v>53</v>
      </c>
      <c r="C24" s="68" t="s">
        <v>55</v>
      </c>
      <c r="D24" s="4">
        <v>1000</v>
      </c>
      <c r="E24" s="31">
        <v>0</v>
      </c>
      <c r="F24" s="66" t="s">
        <v>3</v>
      </c>
      <c r="G24" s="31">
        <v>0</v>
      </c>
      <c r="H24" s="33">
        <v>0</v>
      </c>
    </row>
    <row r="25" spans="1:8" x14ac:dyDescent="0.15">
      <c r="A25" s="67" t="s">
        <v>66</v>
      </c>
      <c r="B25" s="68" t="s">
        <v>53</v>
      </c>
      <c r="C25" s="68" t="s">
        <v>54</v>
      </c>
      <c r="D25" s="4">
        <v>1000</v>
      </c>
      <c r="E25" s="31">
        <v>0</v>
      </c>
      <c r="F25" s="66" t="s">
        <v>3</v>
      </c>
      <c r="G25" s="31">
        <v>0</v>
      </c>
      <c r="H25" s="33">
        <v>0</v>
      </c>
    </row>
    <row r="26" spans="1:8" x14ac:dyDescent="0.15">
      <c r="A26" s="67" t="s">
        <v>65</v>
      </c>
      <c r="B26" s="68" t="s">
        <v>53</v>
      </c>
      <c r="C26" s="68" t="s">
        <v>52</v>
      </c>
      <c r="D26" s="4">
        <v>1000</v>
      </c>
      <c r="E26" s="31">
        <v>0</v>
      </c>
      <c r="F26" s="66" t="s">
        <v>3</v>
      </c>
      <c r="G26" s="31">
        <v>0</v>
      </c>
      <c r="H26" s="33">
        <v>0</v>
      </c>
    </row>
    <row r="27" spans="1:8" ht="24.75" customHeight="1" thickBot="1" x14ac:dyDescent="0.2">
      <c r="A27" s="246" t="s">
        <v>29</v>
      </c>
      <c r="B27" s="247"/>
      <c r="C27" s="247"/>
      <c r="D27" s="247"/>
      <c r="E27" s="247"/>
      <c r="F27" s="247"/>
      <c r="G27" s="206">
        <f>SUM(E22:E26,G22:G26,H22:H26)</f>
        <v>0</v>
      </c>
      <c r="H27" s="207"/>
    </row>
    <row r="28" spans="1:8" x14ac:dyDescent="0.15">
      <c r="A28" s="74"/>
      <c r="B28" s="72"/>
      <c r="C28" s="72"/>
      <c r="D28" s="73"/>
      <c r="E28" s="72"/>
      <c r="F28" s="73"/>
      <c r="G28" s="72"/>
      <c r="H28" s="71"/>
    </row>
    <row r="29" spans="1:8" ht="29" thickBot="1" x14ac:dyDescent="0.2">
      <c r="A29" s="271" t="s">
        <v>265</v>
      </c>
      <c r="B29" s="272" t="s">
        <v>2</v>
      </c>
      <c r="C29" s="272" t="s">
        <v>27</v>
      </c>
      <c r="D29" s="272" t="s">
        <v>0</v>
      </c>
      <c r="E29" s="273" t="s">
        <v>4</v>
      </c>
      <c r="F29" s="274"/>
      <c r="G29" s="273" t="s">
        <v>4</v>
      </c>
      <c r="H29" s="275" t="s">
        <v>5</v>
      </c>
    </row>
    <row r="30" spans="1:8" x14ac:dyDescent="0.15">
      <c r="A30" s="75" t="s">
        <v>266</v>
      </c>
      <c r="B30" s="70" t="s">
        <v>53</v>
      </c>
      <c r="C30" s="68" t="s">
        <v>57</v>
      </c>
      <c r="D30" s="3">
        <v>1000</v>
      </c>
      <c r="E30" s="30">
        <v>0</v>
      </c>
      <c r="F30" s="69" t="s">
        <v>3</v>
      </c>
      <c r="G30" s="30">
        <v>0</v>
      </c>
      <c r="H30" s="32">
        <v>0</v>
      </c>
    </row>
    <row r="31" spans="1:8" x14ac:dyDescent="0.15">
      <c r="A31" s="67"/>
      <c r="B31" s="68" t="s">
        <v>53</v>
      </c>
      <c r="C31" s="68" t="s">
        <v>56</v>
      </c>
      <c r="D31" s="4">
        <v>1000</v>
      </c>
      <c r="E31" s="31">
        <v>0</v>
      </c>
      <c r="F31" s="66" t="s">
        <v>3</v>
      </c>
      <c r="G31" s="31">
        <v>0</v>
      </c>
      <c r="H31" s="33">
        <v>0</v>
      </c>
    </row>
    <row r="32" spans="1:8" x14ac:dyDescent="0.15">
      <c r="A32" s="67" t="s">
        <v>64</v>
      </c>
      <c r="B32" s="68" t="s">
        <v>53</v>
      </c>
      <c r="C32" s="68" t="s">
        <v>55</v>
      </c>
      <c r="D32" s="4">
        <v>1000</v>
      </c>
      <c r="E32" s="31">
        <v>0</v>
      </c>
      <c r="F32" s="66" t="s">
        <v>3</v>
      </c>
      <c r="G32" s="31">
        <v>0</v>
      </c>
      <c r="H32" s="33">
        <v>0</v>
      </c>
    </row>
    <row r="33" spans="1:8" x14ac:dyDescent="0.15">
      <c r="A33" s="67" t="s">
        <v>63</v>
      </c>
      <c r="B33" s="68" t="s">
        <v>53</v>
      </c>
      <c r="C33" s="68" t="s">
        <v>54</v>
      </c>
      <c r="D33" s="4">
        <v>1000</v>
      </c>
      <c r="E33" s="31">
        <v>0</v>
      </c>
      <c r="F33" s="66" t="s">
        <v>3</v>
      </c>
      <c r="G33" s="31">
        <v>0</v>
      </c>
      <c r="H33" s="33">
        <v>0</v>
      </c>
    </row>
    <row r="34" spans="1:8" x14ac:dyDescent="0.15">
      <c r="A34" s="276" t="s">
        <v>62</v>
      </c>
      <c r="B34" s="68" t="s">
        <v>53</v>
      </c>
      <c r="C34" s="68" t="s">
        <v>52</v>
      </c>
      <c r="D34" s="4">
        <v>1000</v>
      </c>
      <c r="E34" s="31">
        <v>0</v>
      </c>
      <c r="F34" s="66" t="s">
        <v>3</v>
      </c>
      <c r="G34" s="31">
        <v>0</v>
      </c>
      <c r="H34" s="33">
        <v>0</v>
      </c>
    </row>
    <row r="35" spans="1:8" ht="24.75" customHeight="1" thickBot="1" x14ac:dyDescent="0.2">
      <c r="A35" s="246" t="s">
        <v>29</v>
      </c>
      <c r="B35" s="247"/>
      <c r="C35" s="247"/>
      <c r="D35" s="247"/>
      <c r="E35" s="247"/>
      <c r="F35" s="247"/>
      <c r="G35" s="206">
        <f>SUM(E30:E34,G30:G34,H30:H34)</f>
        <v>0</v>
      </c>
      <c r="H35" s="207"/>
    </row>
    <row r="36" spans="1:8" x14ac:dyDescent="0.15">
      <c r="A36" s="74"/>
      <c r="B36" s="72"/>
      <c r="C36" s="72"/>
      <c r="D36" s="73"/>
      <c r="E36" s="72"/>
      <c r="F36" s="73"/>
      <c r="G36" s="72"/>
      <c r="H36" s="71"/>
    </row>
    <row r="37" spans="1:8" ht="29" thickBot="1" x14ac:dyDescent="0.2">
      <c r="A37" s="271" t="s">
        <v>265</v>
      </c>
      <c r="B37" s="272" t="s">
        <v>2</v>
      </c>
      <c r="C37" s="272" t="s">
        <v>58</v>
      </c>
      <c r="D37" s="272" t="s">
        <v>0</v>
      </c>
      <c r="E37" s="273" t="s">
        <v>4</v>
      </c>
      <c r="F37" s="274"/>
      <c r="G37" s="273" t="s">
        <v>4</v>
      </c>
      <c r="H37" s="275" t="s">
        <v>5</v>
      </c>
    </row>
    <row r="38" spans="1:8" x14ac:dyDescent="0.15">
      <c r="A38" s="75" t="s">
        <v>267</v>
      </c>
      <c r="B38" s="70" t="s">
        <v>53</v>
      </c>
      <c r="C38" s="68" t="s">
        <v>57</v>
      </c>
      <c r="D38" s="3">
        <v>1000</v>
      </c>
      <c r="E38" s="30">
        <v>0</v>
      </c>
      <c r="F38" s="69" t="s">
        <v>3</v>
      </c>
      <c r="G38" s="30">
        <v>0</v>
      </c>
      <c r="H38" s="32">
        <v>0</v>
      </c>
    </row>
    <row r="39" spans="1:8" ht="28" x14ac:dyDescent="0.15">
      <c r="A39" s="118" t="s">
        <v>159</v>
      </c>
      <c r="B39" s="68" t="s">
        <v>53</v>
      </c>
      <c r="C39" s="68" t="s">
        <v>56</v>
      </c>
      <c r="D39" s="4">
        <v>1000</v>
      </c>
      <c r="E39" s="31">
        <v>0</v>
      </c>
      <c r="F39" s="66" t="s">
        <v>3</v>
      </c>
      <c r="G39" s="31">
        <v>0</v>
      </c>
      <c r="H39" s="33">
        <v>0</v>
      </c>
    </row>
    <row r="40" spans="1:8" x14ac:dyDescent="0.15">
      <c r="A40" s="67" t="s">
        <v>61</v>
      </c>
      <c r="B40" s="68" t="s">
        <v>53</v>
      </c>
      <c r="C40" s="68" t="s">
        <v>55</v>
      </c>
      <c r="D40" s="4">
        <v>1000</v>
      </c>
      <c r="E40" s="31">
        <v>0</v>
      </c>
      <c r="F40" s="66" t="s">
        <v>3</v>
      </c>
      <c r="G40" s="31">
        <v>0</v>
      </c>
      <c r="H40" s="33">
        <v>0</v>
      </c>
    </row>
    <row r="41" spans="1:8" x14ac:dyDescent="0.15">
      <c r="A41" s="67" t="s">
        <v>60</v>
      </c>
      <c r="B41" s="68" t="s">
        <v>53</v>
      </c>
      <c r="C41" s="68" t="s">
        <v>54</v>
      </c>
      <c r="D41" s="4">
        <v>1000</v>
      </c>
      <c r="E41" s="31">
        <v>0</v>
      </c>
      <c r="F41" s="66" t="s">
        <v>3</v>
      </c>
      <c r="G41" s="31">
        <v>0</v>
      </c>
      <c r="H41" s="33">
        <v>0</v>
      </c>
    </row>
    <row r="42" spans="1:8" x14ac:dyDescent="0.15">
      <c r="A42" s="67" t="s">
        <v>59</v>
      </c>
      <c r="B42" s="68" t="s">
        <v>53</v>
      </c>
      <c r="C42" s="68" t="s">
        <v>52</v>
      </c>
      <c r="D42" s="4">
        <v>1000</v>
      </c>
      <c r="E42" s="31">
        <v>0</v>
      </c>
      <c r="F42" s="66" t="s">
        <v>3</v>
      </c>
      <c r="G42" s="31">
        <v>0</v>
      </c>
      <c r="H42" s="33">
        <v>0</v>
      </c>
    </row>
    <row r="43" spans="1:8" ht="24.75" customHeight="1" thickBot="1" x14ac:dyDescent="0.2">
      <c r="A43" s="246" t="s">
        <v>29</v>
      </c>
      <c r="B43" s="247"/>
      <c r="C43" s="247"/>
      <c r="D43" s="247"/>
      <c r="E43" s="247"/>
      <c r="F43" s="247"/>
      <c r="G43" s="206">
        <f>SUM(E38:E42,G38:H42)</f>
        <v>0</v>
      </c>
      <c r="H43" s="207"/>
    </row>
    <row r="44" spans="1:8" x14ac:dyDescent="0.15">
      <c r="A44" s="74"/>
      <c r="B44" s="72"/>
      <c r="C44" s="72"/>
      <c r="D44" s="73"/>
      <c r="E44" s="72"/>
      <c r="F44" s="73"/>
      <c r="G44" s="72"/>
      <c r="H44" s="71"/>
    </row>
    <row r="45" spans="1:8" ht="29" thickBot="1" x14ac:dyDescent="0.2">
      <c r="A45" s="271" t="s">
        <v>265</v>
      </c>
      <c r="B45" s="272" t="s">
        <v>2</v>
      </c>
      <c r="C45" s="272" t="s">
        <v>58</v>
      </c>
      <c r="D45" s="272" t="s">
        <v>0</v>
      </c>
      <c r="E45" s="273" t="s">
        <v>4</v>
      </c>
      <c r="F45" s="274"/>
      <c r="G45" s="273" t="s">
        <v>4</v>
      </c>
      <c r="H45" s="275" t="s">
        <v>5</v>
      </c>
    </row>
    <row r="46" spans="1:8" ht="13" customHeight="1" x14ac:dyDescent="0.15">
      <c r="A46" s="119" t="s">
        <v>268</v>
      </c>
      <c r="B46" s="70" t="s">
        <v>53</v>
      </c>
      <c r="C46" s="68" t="s">
        <v>57</v>
      </c>
      <c r="D46" s="3">
        <v>1000</v>
      </c>
      <c r="E46" s="30">
        <v>0</v>
      </c>
      <c r="F46" s="69" t="s">
        <v>3</v>
      </c>
      <c r="G46" s="30">
        <v>0</v>
      </c>
      <c r="H46" s="32">
        <v>0</v>
      </c>
    </row>
    <row r="47" spans="1:8" ht="28" x14ac:dyDescent="0.15">
      <c r="A47" s="118" t="s">
        <v>159</v>
      </c>
      <c r="B47" s="68" t="s">
        <v>53</v>
      </c>
      <c r="C47" s="68" t="s">
        <v>56</v>
      </c>
      <c r="D47" s="4">
        <v>1000</v>
      </c>
      <c r="E47" s="31">
        <v>0</v>
      </c>
      <c r="F47" s="66" t="s">
        <v>3</v>
      </c>
      <c r="G47" s="31">
        <v>0</v>
      </c>
      <c r="H47" s="33">
        <v>0</v>
      </c>
    </row>
    <row r="48" spans="1:8" x14ac:dyDescent="0.15">
      <c r="A48" s="67" t="s">
        <v>61</v>
      </c>
      <c r="B48" s="68" t="s">
        <v>53</v>
      </c>
      <c r="C48" s="68" t="s">
        <v>55</v>
      </c>
      <c r="D48" s="4">
        <v>1000</v>
      </c>
      <c r="E48" s="31">
        <v>0</v>
      </c>
      <c r="F48" s="66" t="s">
        <v>3</v>
      </c>
      <c r="G48" s="31">
        <v>0</v>
      </c>
      <c r="H48" s="33">
        <v>0</v>
      </c>
    </row>
    <row r="49" spans="1:15" x14ac:dyDescent="0.15">
      <c r="A49" s="67" t="s">
        <v>60</v>
      </c>
      <c r="B49" s="68" t="s">
        <v>53</v>
      </c>
      <c r="C49" s="68" t="s">
        <v>54</v>
      </c>
      <c r="D49" s="4">
        <v>1000</v>
      </c>
      <c r="E49" s="31">
        <v>0</v>
      </c>
      <c r="F49" s="66" t="s">
        <v>3</v>
      </c>
      <c r="G49" s="31">
        <v>0</v>
      </c>
      <c r="H49" s="33">
        <v>0</v>
      </c>
    </row>
    <row r="50" spans="1:15" x14ac:dyDescent="0.15">
      <c r="A50" s="67" t="s">
        <v>59</v>
      </c>
      <c r="B50" s="68" t="s">
        <v>53</v>
      </c>
      <c r="C50" s="68" t="s">
        <v>52</v>
      </c>
      <c r="D50" s="4">
        <v>1000</v>
      </c>
      <c r="E50" s="31">
        <v>0</v>
      </c>
      <c r="F50" s="66" t="s">
        <v>3</v>
      </c>
      <c r="G50" s="31">
        <v>0</v>
      </c>
      <c r="H50" s="33">
        <v>0</v>
      </c>
    </row>
    <row r="51" spans="1:15" ht="24.75" customHeight="1" thickBot="1" x14ac:dyDescent="0.2">
      <c r="A51" s="246" t="s">
        <v>29</v>
      </c>
      <c r="B51" s="247"/>
      <c r="C51" s="247"/>
      <c r="D51" s="247"/>
      <c r="E51" s="247"/>
      <c r="F51" s="247"/>
      <c r="G51" s="206">
        <f>SUM(E46:E50,G46:H50)</f>
        <v>0</v>
      </c>
      <c r="H51" s="207"/>
    </row>
    <row r="52" spans="1:15" s="2" customFormat="1" ht="14" thickBot="1" x14ac:dyDescent="0.2">
      <c r="D52" s="5"/>
      <c r="E52" s="7"/>
      <c r="F52" s="5"/>
      <c r="G52" s="7"/>
      <c r="H52" s="7"/>
    </row>
    <row r="53" spans="1:15" s="37" customFormat="1" ht="30" customHeight="1" x14ac:dyDescent="0.2">
      <c r="A53" s="57"/>
      <c r="B53" s="58"/>
      <c r="C53" s="59"/>
      <c r="D53" s="60"/>
      <c r="N53" s="6"/>
      <c r="O53" s="6"/>
    </row>
    <row r="54" spans="1:15" s="37" customFormat="1" ht="71" customHeight="1" x14ac:dyDescent="0.2">
      <c r="A54" s="55" t="s">
        <v>71</v>
      </c>
      <c r="B54" s="277">
        <f>G11+G19+G35+G43+G51+G27</f>
        <v>0</v>
      </c>
      <c r="C54" s="278"/>
      <c r="D54" s="279"/>
      <c r="N54" s="6"/>
      <c r="O54" s="6"/>
    </row>
    <row r="55" spans="1:15" s="37" customFormat="1" ht="30" customHeight="1" thickBot="1" x14ac:dyDescent="0.25">
      <c r="A55" s="51"/>
      <c r="B55" s="52"/>
      <c r="C55" s="53"/>
      <c r="D55" s="54"/>
      <c r="N55" s="6"/>
      <c r="O55" s="6"/>
    </row>
  </sheetData>
  <sheetProtection algorithmName="SHA-512" hashValue="QY9B6KNGYXqSk9YupjwXCatYfPe5U3gFe3XPUB+fYL4eFR1NpBuJrNcpNson1I0Vz7YYEmIbZOP69deR2TqBvg==" saltValue="CXTluSpnqyjvE1v02f8RlQ==" spinCount="100000" sheet="1" selectLockedCells="1"/>
  <mergeCells count="14">
    <mergeCell ref="B54:D54"/>
    <mergeCell ref="A1:H1"/>
    <mergeCell ref="A51:F51"/>
    <mergeCell ref="G51:H51"/>
    <mergeCell ref="A11:F11"/>
    <mergeCell ref="A19:F19"/>
    <mergeCell ref="A35:F35"/>
    <mergeCell ref="A43:F43"/>
    <mergeCell ref="G11:H11"/>
    <mergeCell ref="G19:H19"/>
    <mergeCell ref="G35:H35"/>
    <mergeCell ref="G43:H43"/>
    <mergeCell ref="A27:F27"/>
    <mergeCell ref="G27:H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3B08-0F3E-D745-B9F9-B992E9ED4A49}">
  <dimension ref="A1:O102"/>
  <sheetViews>
    <sheetView showGridLines="0" topLeftCell="A53" zoomScale="120" zoomScaleNormal="120" zoomScalePageLayoutView="93" workbookViewId="0">
      <selection activeCell="C74" sqref="C74"/>
    </sheetView>
  </sheetViews>
  <sheetFormatPr baseColWidth="10" defaultColWidth="9.1640625" defaultRowHeight="13" x14ac:dyDescent="0.2"/>
  <cols>
    <col min="1" max="1" width="115.33203125" style="76" bestFit="1" customWidth="1"/>
    <col min="2" max="2" width="24.1640625" style="87" customWidth="1"/>
    <col min="3" max="3" width="25.1640625" style="76" customWidth="1"/>
    <col min="4" max="4" width="30.6640625" style="76" customWidth="1"/>
    <col min="5" max="5" width="7.6640625" style="76" hidden="1" customWidth="1"/>
    <col min="6" max="7" width="20.6640625" style="76" customWidth="1"/>
    <col min="8" max="8" width="22.6640625" style="76" customWidth="1"/>
    <col min="9" max="9" width="23.1640625" style="76" customWidth="1"/>
    <col min="10" max="10" width="18" style="76" customWidth="1"/>
    <col min="11" max="11" width="20" style="76" customWidth="1"/>
    <col min="12" max="16384" width="9.1640625" style="76"/>
  </cols>
  <sheetData>
    <row r="1" spans="1:6" s="63" customFormat="1" ht="30.75" customHeight="1" thickBot="1" x14ac:dyDescent="0.25">
      <c r="A1" s="248" t="s">
        <v>84</v>
      </c>
      <c r="B1" s="248"/>
      <c r="C1" s="248"/>
      <c r="D1" s="248"/>
    </row>
    <row r="2" spans="1:6" customFormat="1" ht="53" customHeight="1" thickBot="1" x14ac:dyDescent="0.25">
      <c r="A2" s="249" t="s">
        <v>176</v>
      </c>
      <c r="B2" s="250"/>
      <c r="C2" s="250"/>
      <c r="D2" s="251"/>
    </row>
    <row r="3" spans="1:6" s="113" customFormat="1" ht="28" x14ac:dyDescent="0.2">
      <c r="A3" s="117" t="s">
        <v>44</v>
      </c>
      <c r="B3" s="116" t="s">
        <v>83</v>
      </c>
      <c r="C3" s="115" t="s">
        <v>82</v>
      </c>
      <c r="D3" s="114" t="s">
        <v>81</v>
      </c>
    </row>
    <row r="4" spans="1:6" ht="18" customHeight="1" x14ac:dyDescent="0.2">
      <c r="A4" s="131" t="s">
        <v>85</v>
      </c>
      <c r="B4" s="132">
        <v>500000</v>
      </c>
      <c r="C4" s="133">
        <v>0</v>
      </c>
      <c r="D4" s="134">
        <f>C4*B4</f>
        <v>0</v>
      </c>
      <c r="E4" s="135" t="s">
        <v>177</v>
      </c>
      <c r="F4" s="136" t="s">
        <v>291</v>
      </c>
    </row>
    <row r="5" spans="1:6" ht="18" customHeight="1" x14ac:dyDescent="0.2">
      <c r="A5" s="137" t="s">
        <v>86</v>
      </c>
      <c r="B5" s="138">
        <v>1250000</v>
      </c>
      <c r="C5" s="133">
        <v>0</v>
      </c>
      <c r="D5" s="139">
        <f>C5*B5</f>
        <v>0</v>
      </c>
      <c r="E5" s="135" t="s">
        <v>177</v>
      </c>
    </row>
    <row r="6" spans="1:6" ht="18" customHeight="1" x14ac:dyDescent="0.2">
      <c r="A6" s="137" t="s">
        <v>87</v>
      </c>
      <c r="B6" s="138">
        <v>5000</v>
      </c>
      <c r="C6" s="133">
        <v>0</v>
      </c>
      <c r="D6" s="139">
        <f>C6*B6</f>
        <v>0</v>
      </c>
      <c r="E6" s="135" t="s">
        <v>177</v>
      </c>
      <c r="F6" s="136" t="s">
        <v>291</v>
      </c>
    </row>
    <row r="7" spans="1:6" ht="18" customHeight="1" x14ac:dyDescent="0.2">
      <c r="A7" s="137" t="s">
        <v>88</v>
      </c>
      <c r="B7" s="138">
        <v>900000</v>
      </c>
      <c r="C7" s="133">
        <v>0</v>
      </c>
      <c r="D7" s="139">
        <f t="shared" ref="D7:D66" si="0">C7*B7</f>
        <v>0</v>
      </c>
      <c r="E7" s="135" t="s">
        <v>177</v>
      </c>
    </row>
    <row r="8" spans="1:6" ht="18" customHeight="1" x14ac:dyDescent="0.2">
      <c r="A8" s="137" t="s">
        <v>178</v>
      </c>
      <c r="B8" s="138">
        <v>150000</v>
      </c>
      <c r="C8" s="133">
        <v>0</v>
      </c>
      <c r="D8" s="139">
        <f t="shared" si="0"/>
        <v>0</v>
      </c>
      <c r="E8" s="135"/>
    </row>
    <row r="9" spans="1:6" ht="18" customHeight="1" x14ac:dyDescent="0.2">
      <c r="A9" s="131" t="s">
        <v>89</v>
      </c>
      <c r="B9" s="138">
        <v>50</v>
      </c>
      <c r="C9" s="133">
        <v>0</v>
      </c>
      <c r="D9" s="139">
        <f>C9*B9</f>
        <v>0</v>
      </c>
      <c r="E9" s="135" t="s">
        <v>177</v>
      </c>
    </row>
    <row r="10" spans="1:6" ht="18" customHeight="1" x14ac:dyDescent="0.2">
      <c r="A10" s="131" t="s">
        <v>90</v>
      </c>
      <c r="B10" s="138">
        <v>50</v>
      </c>
      <c r="C10" s="133">
        <v>0</v>
      </c>
      <c r="D10" s="139">
        <f>C10*B10</f>
        <v>0</v>
      </c>
      <c r="E10" s="135" t="s">
        <v>177</v>
      </c>
    </row>
    <row r="11" spans="1:6" ht="18" customHeight="1" x14ac:dyDescent="0.2">
      <c r="A11" s="131" t="s">
        <v>91</v>
      </c>
      <c r="B11" s="138">
        <v>50</v>
      </c>
      <c r="C11" s="133">
        <v>0</v>
      </c>
      <c r="D11" s="139">
        <f>C11*B11</f>
        <v>0</v>
      </c>
      <c r="E11" s="135" t="s">
        <v>177</v>
      </c>
    </row>
    <row r="12" spans="1:6" ht="18" customHeight="1" x14ac:dyDescent="0.2">
      <c r="A12" s="131" t="s">
        <v>92</v>
      </c>
      <c r="B12" s="138">
        <v>500</v>
      </c>
      <c r="C12" s="133">
        <v>0</v>
      </c>
      <c r="D12" s="139">
        <f t="shared" ref="D12:D13" si="1">C12*B12</f>
        <v>0</v>
      </c>
      <c r="E12" s="135"/>
    </row>
    <row r="13" spans="1:6" ht="18" customHeight="1" x14ac:dyDescent="0.2">
      <c r="A13" s="137" t="s">
        <v>93</v>
      </c>
      <c r="B13" s="138">
        <v>500</v>
      </c>
      <c r="C13" s="133">
        <v>0</v>
      </c>
      <c r="D13" s="139">
        <f t="shared" si="1"/>
        <v>0</v>
      </c>
      <c r="E13" s="135"/>
    </row>
    <row r="14" spans="1:6" ht="18" customHeight="1" x14ac:dyDescent="0.2">
      <c r="A14" s="137" t="s">
        <v>94</v>
      </c>
      <c r="B14" s="138">
        <v>500</v>
      </c>
      <c r="C14" s="133">
        <v>0</v>
      </c>
      <c r="D14" s="139">
        <f t="shared" si="0"/>
        <v>0</v>
      </c>
      <c r="E14" s="135"/>
    </row>
    <row r="15" spans="1:6" ht="18" customHeight="1" x14ac:dyDescent="0.2">
      <c r="A15" s="137" t="s">
        <v>95</v>
      </c>
      <c r="B15" s="138">
        <v>500</v>
      </c>
      <c r="C15" s="133">
        <v>0</v>
      </c>
      <c r="D15" s="139">
        <f t="shared" si="0"/>
        <v>0</v>
      </c>
      <c r="E15" s="135"/>
    </row>
    <row r="16" spans="1:6" ht="18" customHeight="1" x14ac:dyDescent="0.2">
      <c r="A16" s="137" t="s">
        <v>179</v>
      </c>
      <c r="B16" s="138">
        <v>500</v>
      </c>
      <c r="C16" s="133">
        <v>0</v>
      </c>
      <c r="D16" s="139">
        <f t="shared" si="0"/>
        <v>0</v>
      </c>
      <c r="E16" s="135"/>
    </row>
    <row r="17" spans="1:5" ht="18" customHeight="1" x14ac:dyDescent="0.2">
      <c r="A17" s="137" t="s">
        <v>96</v>
      </c>
      <c r="B17" s="138">
        <v>500</v>
      </c>
      <c r="C17" s="133">
        <v>0</v>
      </c>
      <c r="D17" s="139">
        <f t="shared" si="0"/>
        <v>0</v>
      </c>
      <c r="E17" s="135"/>
    </row>
    <row r="18" spans="1:5" ht="18" customHeight="1" x14ac:dyDescent="0.2">
      <c r="A18" s="137" t="s">
        <v>97</v>
      </c>
      <c r="B18" s="138">
        <v>22000</v>
      </c>
      <c r="C18" s="133">
        <v>0</v>
      </c>
      <c r="D18" s="139">
        <f t="shared" si="0"/>
        <v>0</v>
      </c>
      <c r="E18" s="135"/>
    </row>
    <row r="19" spans="1:5" ht="18" customHeight="1" x14ac:dyDescent="0.2">
      <c r="A19" s="137" t="s">
        <v>98</v>
      </c>
      <c r="B19" s="138">
        <v>50</v>
      </c>
      <c r="C19" s="133">
        <v>0</v>
      </c>
      <c r="D19" s="139">
        <f t="shared" si="0"/>
        <v>0</v>
      </c>
      <c r="E19" s="135"/>
    </row>
    <row r="20" spans="1:5" ht="18" customHeight="1" x14ac:dyDescent="0.2">
      <c r="A20" s="137" t="s">
        <v>99</v>
      </c>
      <c r="B20" s="138">
        <v>50</v>
      </c>
      <c r="C20" s="133">
        <v>0</v>
      </c>
      <c r="D20" s="139">
        <f t="shared" si="0"/>
        <v>0</v>
      </c>
      <c r="E20" s="135"/>
    </row>
    <row r="21" spans="1:5" ht="18" customHeight="1" x14ac:dyDescent="0.2">
      <c r="A21" s="137" t="s">
        <v>100</v>
      </c>
      <c r="B21" s="138">
        <v>50</v>
      </c>
      <c r="C21" s="133">
        <v>0</v>
      </c>
      <c r="D21" s="139">
        <f t="shared" si="0"/>
        <v>0</v>
      </c>
      <c r="E21" s="135"/>
    </row>
    <row r="22" spans="1:5" ht="18" customHeight="1" x14ac:dyDescent="0.2">
      <c r="A22" s="137" t="s">
        <v>101</v>
      </c>
      <c r="B22" s="138">
        <v>50</v>
      </c>
      <c r="C22" s="133">
        <v>0</v>
      </c>
      <c r="D22" s="139">
        <f t="shared" si="0"/>
        <v>0</v>
      </c>
      <c r="E22" s="135" t="s">
        <v>180</v>
      </c>
    </row>
    <row r="23" spans="1:5" ht="18" customHeight="1" x14ac:dyDescent="0.2">
      <c r="A23" s="137" t="s">
        <v>102</v>
      </c>
      <c r="B23" s="138">
        <v>50</v>
      </c>
      <c r="C23" s="133">
        <v>0</v>
      </c>
      <c r="D23" s="139">
        <f t="shared" si="0"/>
        <v>0</v>
      </c>
      <c r="E23" s="135" t="s">
        <v>180</v>
      </c>
    </row>
    <row r="24" spans="1:5" ht="18" customHeight="1" x14ac:dyDescent="0.2">
      <c r="A24" s="131" t="s">
        <v>103</v>
      </c>
      <c r="B24" s="138">
        <v>4700</v>
      </c>
      <c r="C24" s="133">
        <v>0</v>
      </c>
      <c r="D24" s="139">
        <f t="shared" si="0"/>
        <v>0</v>
      </c>
      <c r="E24" s="135" t="s">
        <v>180</v>
      </c>
    </row>
    <row r="25" spans="1:5" ht="18" customHeight="1" x14ac:dyDescent="0.2">
      <c r="A25" s="137" t="s">
        <v>104</v>
      </c>
      <c r="B25" s="138">
        <v>500</v>
      </c>
      <c r="C25" s="133">
        <v>0</v>
      </c>
      <c r="D25" s="139">
        <f t="shared" si="0"/>
        <v>0</v>
      </c>
      <c r="E25" s="135" t="s">
        <v>180</v>
      </c>
    </row>
    <row r="26" spans="1:5" ht="18" customHeight="1" x14ac:dyDescent="0.2">
      <c r="A26" s="137" t="s">
        <v>105</v>
      </c>
      <c r="B26" s="138">
        <v>500</v>
      </c>
      <c r="C26" s="133">
        <v>0</v>
      </c>
      <c r="D26" s="139">
        <f>C26*B26</f>
        <v>0</v>
      </c>
      <c r="E26" s="135"/>
    </row>
    <row r="27" spans="1:5" ht="18" customHeight="1" x14ac:dyDescent="0.2">
      <c r="A27" s="137" t="s">
        <v>181</v>
      </c>
      <c r="B27" s="138">
        <v>500</v>
      </c>
      <c r="C27" s="133">
        <v>0</v>
      </c>
      <c r="D27" s="139">
        <f t="shared" si="0"/>
        <v>0</v>
      </c>
      <c r="E27" s="135"/>
    </row>
    <row r="28" spans="1:5" ht="18" customHeight="1" x14ac:dyDescent="0.2">
      <c r="A28" s="137" t="s">
        <v>182</v>
      </c>
      <c r="B28" s="138">
        <v>500</v>
      </c>
      <c r="C28" s="133">
        <v>0</v>
      </c>
      <c r="D28" s="139">
        <f t="shared" si="0"/>
        <v>0</v>
      </c>
      <c r="E28" s="135"/>
    </row>
    <row r="29" spans="1:5" ht="18" customHeight="1" x14ac:dyDescent="0.2">
      <c r="A29" s="137" t="s">
        <v>183</v>
      </c>
      <c r="B29" s="138">
        <v>500</v>
      </c>
      <c r="C29" s="133">
        <v>0</v>
      </c>
      <c r="D29" s="139">
        <f t="shared" si="0"/>
        <v>0</v>
      </c>
      <c r="E29" s="135"/>
    </row>
    <row r="30" spans="1:5" ht="18" customHeight="1" x14ac:dyDescent="0.2">
      <c r="A30" s="137" t="s">
        <v>184</v>
      </c>
      <c r="B30" s="138">
        <v>500</v>
      </c>
      <c r="C30" s="133">
        <v>0</v>
      </c>
      <c r="D30" s="139">
        <f t="shared" si="0"/>
        <v>0</v>
      </c>
      <c r="E30" s="135"/>
    </row>
    <row r="31" spans="1:5" ht="18" customHeight="1" x14ac:dyDescent="0.2">
      <c r="A31" s="137" t="s">
        <v>185</v>
      </c>
      <c r="B31" s="138">
        <v>500</v>
      </c>
      <c r="C31" s="133">
        <v>0</v>
      </c>
      <c r="D31" s="139">
        <f t="shared" si="0"/>
        <v>0</v>
      </c>
      <c r="E31" s="135"/>
    </row>
    <row r="32" spans="1:5" ht="18" customHeight="1" x14ac:dyDescent="0.2">
      <c r="A32" s="137" t="s">
        <v>186</v>
      </c>
      <c r="B32" s="138">
        <v>500</v>
      </c>
      <c r="C32" s="133">
        <v>0</v>
      </c>
      <c r="D32" s="139">
        <f t="shared" si="0"/>
        <v>0</v>
      </c>
      <c r="E32" s="135"/>
    </row>
    <row r="33" spans="1:5" ht="18" customHeight="1" x14ac:dyDescent="0.2">
      <c r="A33" s="137" t="s">
        <v>106</v>
      </c>
      <c r="B33" s="138">
        <v>500</v>
      </c>
      <c r="C33" s="133">
        <v>0</v>
      </c>
      <c r="D33" s="139">
        <f t="shared" si="0"/>
        <v>0</v>
      </c>
      <c r="E33" s="135"/>
    </row>
    <row r="34" spans="1:5" ht="18" customHeight="1" x14ac:dyDescent="0.2">
      <c r="A34" s="137" t="s">
        <v>107</v>
      </c>
      <c r="B34" s="138">
        <v>500</v>
      </c>
      <c r="C34" s="133">
        <v>0</v>
      </c>
      <c r="D34" s="139">
        <f t="shared" si="0"/>
        <v>0</v>
      </c>
      <c r="E34" s="135"/>
    </row>
    <row r="35" spans="1:5" ht="18" customHeight="1" x14ac:dyDescent="0.2">
      <c r="A35" s="137" t="s">
        <v>108</v>
      </c>
      <c r="B35" s="138">
        <v>500</v>
      </c>
      <c r="C35" s="133">
        <v>0</v>
      </c>
      <c r="D35" s="139">
        <f t="shared" si="0"/>
        <v>0</v>
      </c>
      <c r="E35" s="135"/>
    </row>
    <row r="36" spans="1:5" ht="18" customHeight="1" x14ac:dyDescent="0.2">
      <c r="A36" s="137" t="s">
        <v>109</v>
      </c>
      <c r="B36" s="138">
        <v>500</v>
      </c>
      <c r="C36" s="133">
        <v>0</v>
      </c>
      <c r="D36" s="139">
        <f t="shared" si="0"/>
        <v>0</v>
      </c>
      <c r="E36" s="135"/>
    </row>
    <row r="37" spans="1:5" ht="18" customHeight="1" x14ac:dyDescent="0.2">
      <c r="A37" s="137" t="s">
        <v>80</v>
      </c>
      <c r="B37" s="138">
        <v>20000</v>
      </c>
      <c r="C37" s="133">
        <v>0</v>
      </c>
      <c r="D37" s="139">
        <f t="shared" si="0"/>
        <v>0</v>
      </c>
      <c r="E37" s="135"/>
    </row>
    <row r="38" spans="1:5" ht="18" customHeight="1" x14ac:dyDescent="0.2">
      <c r="A38" s="137" t="s">
        <v>79</v>
      </c>
      <c r="B38" s="138">
        <v>20000</v>
      </c>
      <c r="C38" s="133">
        <v>0</v>
      </c>
      <c r="D38" s="139">
        <f t="shared" si="0"/>
        <v>0</v>
      </c>
      <c r="E38" s="135"/>
    </row>
    <row r="39" spans="1:5" ht="18" customHeight="1" x14ac:dyDescent="0.2">
      <c r="A39" s="137" t="s">
        <v>110</v>
      </c>
      <c r="B39" s="138">
        <v>1000</v>
      </c>
      <c r="C39" s="133">
        <v>0</v>
      </c>
      <c r="D39" s="139">
        <f t="shared" si="0"/>
        <v>0</v>
      </c>
      <c r="E39" s="135"/>
    </row>
    <row r="40" spans="1:5" ht="18" customHeight="1" x14ac:dyDescent="0.2">
      <c r="A40" s="137" t="s">
        <v>111</v>
      </c>
      <c r="B40" s="138">
        <v>500</v>
      </c>
      <c r="C40" s="133">
        <v>0</v>
      </c>
      <c r="D40" s="139">
        <f t="shared" si="0"/>
        <v>0</v>
      </c>
      <c r="E40" s="135"/>
    </row>
    <row r="41" spans="1:5" ht="18" customHeight="1" x14ac:dyDescent="0.2">
      <c r="A41" s="137" t="s">
        <v>112</v>
      </c>
      <c r="B41" s="138">
        <v>10</v>
      </c>
      <c r="C41" s="133">
        <v>0</v>
      </c>
      <c r="D41" s="139">
        <f t="shared" si="0"/>
        <v>0</v>
      </c>
      <c r="E41" s="135"/>
    </row>
    <row r="42" spans="1:5" ht="18" customHeight="1" x14ac:dyDescent="0.2">
      <c r="A42" s="137" t="s">
        <v>113</v>
      </c>
      <c r="B42" s="138">
        <v>500</v>
      </c>
      <c r="C42" s="133">
        <v>0</v>
      </c>
      <c r="D42" s="139">
        <f t="shared" si="0"/>
        <v>0</v>
      </c>
      <c r="E42" s="135"/>
    </row>
    <row r="43" spans="1:5" ht="18" customHeight="1" x14ac:dyDescent="0.2">
      <c r="A43" s="137" t="s">
        <v>114</v>
      </c>
      <c r="B43" s="138">
        <v>500</v>
      </c>
      <c r="C43" s="133">
        <v>0</v>
      </c>
      <c r="D43" s="139">
        <f>C43*B43</f>
        <v>0</v>
      </c>
      <c r="E43" s="135"/>
    </row>
    <row r="44" spans="1:5" ht="18" customHeight="1" x14ac:dyDescent="0.2">
      <c r="A44" s="137" t="s">
        <v>115</v>
      </c>
      <c r="B44" s="138">
        <v>500</v>
      </c>
      <c r="C44" s="133">
        <v>0</v>
      </c>
      <c r="D44" s="139">
        <f>C44*B44</f>
        <v>0</v>
      </c>
      <c r="E44" s="135"/>
    </row>
    <row r="45" spans="1:5" ht="18" customHeight="1" x14ac:dyDescent="0.2">
      <c r="A45" s="137" t="s">
        <v>116</v>
      </c>
      <c r="B45" s="138">
        <v>1000</v>
      </c>
      <c r="C45" s="133">
        <v>0</v>
      </c>
      <c r="D45" s="139">
        <f t="shared" si="0"/>
        <v>0</v>
      </c>
      <c r="E45" s="135"/>
    </row>
    <row r="46" spans="1:5" ht="18" customHeight="1" x14ac:dyDescent="0.2">
      <c r="A46" s="137" t="s">
        <v>117</v>
      </c>
      <c r="B46" s="138">
        <v>500</v>
      </c>
      <c r="C46" s="133">
        <v>0</v>
      </c>
      <c r="D46" s="139">
        <f t="shared" si="0"/>
        <v>0</v>
      </c>
      <c r="E46" s="135"/>
    </row>
    <row r="47" spans="1:5" ht="18" customHeight="1" x14ac:dyDescent="0.2">
      <c r="A47" s="137" t="s">
        <v>118</v>
      </c>
      <c r="B47" s="138">
        <v>750</v>
      </c>
      <c r="C47" s="133">
        <v>0</v>
      </c>
      <c r="D47" s="139">
        <f t="shared" si="0"/>
        <v>0</v>
      </c>
      <c r="E47" s="135"/>
    </row>
    <row r="48" spans="1:5" ht="18" customHeight="1" x14ac:dyDescent="0.2">
      <c r="A48" s="137" t="s">
        <v>119</v>
      </c>
      <c r="B48" s="138">
        <v>6000</v>
      </c>
      <c r="C48" s="133">
        <v>0</v>
      </c>
      <c r="D48" s="139">
        <f t="shared" si="0"/>
        <v>0</v>
      </c>
      <c r="E48" s="135"/>
    </row>
    <row r="49" spans="1:5" ht="18" customHeight="1" x14ac:dyDescent="0.2">
      <c r="A49" s="137" t="s">
        <v>120</v>
      </c>
      <c r="B49" s="138">
        <v>500</v>
      </c>
      <c r="C49" s="133">
        <v>0</v>
      </c>
      <c r="D49" s="139">
        <f t="shared" si="0"/>
        <v>0</v>
      </c>
      <c r="E49" s="135"/>
    </row>
    <row r="50" spans="1:5" ht="18" customHeight="1" x14ac:dyDescent="0.2">
      <c r="A50" s="137" t="s">
        <v>121</v>
      </c>
      <c r="B50" s="138">
        <v>3000</v>
      </c>
      <c r="C50" s="133">
        <v>0</v>
      </c>
      <c r="D50" s="139">
        <f t="shared" si="0"/>
        <v>0</v>
      </c>
      <c r="E50" s="135"/>
    </row>
    <row r="51" spans="1:5" ht="18" customHeight="1" x14ac:dyDescent="0.2">
      <c r="A51" s="137" t="s">
        <v>122</v>
      </c>
      <c r="B51" s="138">
        <v>500</v>
      </c>
      <c r="C51" s="133">
        <v>0</v>
      </c>
      <c r="D51" s="139">
        <f t="shared" si="0"/>
        <v>0</v>
      </c>
      <c r="E51" s="135"/>
    </row>
    <row r="52" spans="1:5" ht="18" customHeight="1" x14ac:dyDescent="0.2">
      <c r="A52" s="137" t="s">
        <v>123</v>
      </c>
      <c r="B52" s="138">
        <v>500000</v>
      </c>
      <c r="C52" s="133">
        <v>0</v>
      </c>
      <c r="D52" s="139">
        <f t="shared" si="0"/>
        <v>0</v>
      </c>
      <c r="E52" s="135" t="s">
        <v>187</v>
      </c>
    </row>
    <row r="53" spans="1:5" ht="18" customHeight="1" x14ac:dyDescent="0.2">
      <c r="A53" s="137" t="s">
        <v>124</v>
      </c>
      <c r="B53" s="138">
        <v>10000</v>
      </c>
      <c r="C53" s="133">
        <v>0</v>
      </c>
      <c r="D53" s="139">
        <f t="shared" si="0"/>
        <v>0</v>
      </c>
      <c r="E53" s="135" t="s">
        <v>187</v>
      </c>
    </row>
    <row r="54" spans="1:5" ht="18" customHeight="1" x14ac:dyDescent="0.2">
      <c r="A54" s="137" t="s">
        <v>125</v>
      </c>
      <c r="B54" s="138">
        <v>500</v>
      </c>
      <c r="C54" s="133">
        <v>0</v>
      </c>
      <c r="D54" s="139">
        <f t="shared" si="0"/>
        <v>0</v>
      </c>
      <c r="E54" s="135" t="s">
        <v>187</v>
      </c>
    </row>
    <row r="55" spans="1:5" ht="18" customHeight="1" x14ac:dyDescent="0.2">
      <c r="A55" s="137" t="s">
        <v>126</v>
      </c>
      <c r="B55" s="138">
        <v>500</v>
      </c>
      <c r="C55" s="133">
        <v>0</v>
      </c>
      <c r="D55" s="139">
        <f t="shared" si="0"/>
        <v>0</v>
      </c>
      <c r="E55" s="135" t="s">
        <v>187</v>
      </c>
    </row>
    <row r="56" spans="1:5" ht="18" customHeight="1" x14ac:dyDescent="0.2">
      <c r="A56" s="137" t="s">
        <v>127</v>
      </c>
      <c r="B56" s="138">
        <v>500</v>
      </c>
      <c r="C56" s="133">
        <v>0</v>
      </c>
      <c r="D56" s="139">
        <f t="shared" si="0"/>
        <v>0</v>
      </c>
      <c r="E56" s="135" t="s">
        <v>187</v>
      </c>
    </row>
    <row r="57" spans="1:5" ht="18" customHeight="1" x14ac:dyDescent="0.2">
      <c r="A57" s="137" t="s">
        <v>128</v>
      </c>
      <c r="B57" s="138">
        <v>500</v>
      </c>
      <c r="C57" s="133">
        <v>0</v>
      </c>
      <c r="D57" s="139">
        <f t="shared" si="0"/>
        <v>0</v>
      </c>
      <c r="E57" s="135" t="s">
        <v>187</v>
      </c>
    </row>
    <row r="58" spans="1:5" ht="18" customHeight="1" x14ac:dyDescent="0.2">
      <c r="A58" s="137" t="s">
        <v>129</v>
      </c>
      <c r="B58" s="138">
        <v>500</v>
      </c>
      <c r="C58" s="133">
        <v>0</v>
      </c>
      <c r="D58" s="139">
        <f t="shared" si="0"/>
        <v>0</v>
      </c>
      <c r="E58" s="135" t="s">
        <v>187</v>
      </c>
    </row>
    <row r="59" spans="1:5" ht="18" customHeight="1" x14ac:dyDescent="0.2">
      <c r="A59" s="137" t="s">
        <v>130</v>
      </c>
      <c r="B59" s="138">
        <v>500</v>
      </c>
      <c r="C59" s="133">
        <v>0</v>
      </c>
      <c r="D59" s="139">
        <f t="shared" si="0"/>
        <v>0</v>
      </c>
      <c r="E59" s="135" t="s">
        <v>187</v>
      </c>
    </row>
    <row r="60" spans="1:5" ht="18" customHeight="1" x14ac:dyDescent="0.2">
      <c r="A60" s="137" t="s">
        <v>188</v>
      </c>
      <c r="B60" s="138">
        <v>2500</v>
      </c>
      <c r="C60" s="133">
        <v>0</v>
      </c>
      <c r="D60" s="139">
        <f t="shared" si="0"/>
        <v>0</v>
      </c>
      <c r="E60" s="135" t="s">
        <v>187</v>
      </c>
    </row>
    <row r="61" spans="1:5" ht="18" customHeight="1" x14ac:dyDescent="0.2">
      <c r="A61" s="137" t="s">
        <v>189</v>
      </c>
      <c r="B61" s="138">
        <v>4000</v>
      </c>
      <c r="C61" s="133">
        <v>0</v>
      </c>
      <c r="D61" s="139">
        <f t="shared" si="0"/>
        <v>0</v>
      </c>
      <c r="E61" s="135" t="s">
        <v>187</v>
      </c>
    </row>
    <row r="62" spans="1:5" ht="18" customHeight="1" x14ac:dyDescent="0.2">
      <c r="A62" s="137" t="s">
        <v>131</v>
      </c>
      <c r="B62" s="138">
        <v>500</v>
      </c>
      <c r="C62" s="133">
        <v>0</v>
      </c>
      <c r="D62" s="139">
        <f>C62*B62</f>
        <v>0</v>
      </c>
      <c r="E62" s="135" t="s">
        <v>187</v>
      </c>
    </row>
    <row r="63" spans="1:5" ht="18" customHeight="1" x14ac:dyDescent="0.2">
      <c r="A63" s="137" t="s">
        <v>132</v>
      </c>
      <c r="B63" s="138">
        <v>500</v>
      </c>
      <c r="C63" s="133">
        <v>0</v>
      </c>
      <c r="D63" s="139">
        <f t="shared" si="0"/>
        <v>0</v>
      </c>
      <c r="E63" s="135" t="s">
        <v>187</v>
      </c>
    </row>
    <row r="64" spans="1:5" ht="18" customHeight="1" x14ac:dyDescent="0.2">
      <c r="A64" s="137" t="s">
        <v>133</v>
      </c>
      <c r="B64" s="138">
        <v>500</v>
      </c>
      <c r="C64" s="133">
        <v>0</v>
      </c>
      <c r="D64" s="139">
        <f t="shared" si="0"/>
        <v>0</v>
      </c>
      <c r="E64" s="135" t="s">
        <v>187</v>
      </c>
    </row>
    <row r="65" spans="1:5" ht="18" customHeight="1" x14ac:dyDescent="0.2">
      <c r="A65" s="137" t="s">
        <v>134</v>
      </c>
      <c r="B65" s="138">
        <v>500</v>
      </c>
      <c r="C65" s="133">
        <v>0</v>
      </c>
      <c r="D65" s="139">
        <f t="shared" si="0"/>
        <v>0</v>
      </c>
      <c r="E65" s="135" t="s">
        <v>187</v>
      </c>
    </row>
    <row r="66" spans="1:5" ht="18" customHeight="1" x14ac:dyDescent="0.2">
      <c r="A66" s="137" t="s">
        <v>135</v>
      </c>
      <c r="B66" s="138">
        <v>500</v>
      </c>
      <c r="C66" s="133">
        <v>0</v>
      </c>
      <c r="D66" s="139">
        <f t="shared" si="0"/>
        <v>0</v>
      </c>
      <c r="E66" s="135" t="s">
        <v>187</v>
      </c>
    </row>
    <row r="67" spans="1:5" ht="18" customHeight="1" x14ac:dyDescent="0.2">
      <c r="A67" s="137" t="s">
        <v>136</v>
      </c>
      <c r="B67" s="138">
        <v>500</v>
      </c>
      <c r="C67" s="133">
        <v>0</v>
      </c>
      <c r="D67" s="139">
        <f>C67*B67</f>
        <v>0</v>
      </c>
      <c r="E67" s="135" t="s">
        <v>187</v>
      </c>
    </row>
    <row r="68" spans="1:5" ht="18" customHeight="1" x14ac:dyDescent="0.2">
      <c r="A68" s="137" t="s">
        <v>137</v>
      </c>
      <c r="B68" s="138">
        <v>200000</v>
      </c>
      <c r="C68" s="133">
        <v>0</v>
      </c>
      <c r="D68" s="139">
        <f t="shared" ref="D68:D98" si="2">C68*B68</f>
        <v>0</v>
      </c>
      <c r="E68" s="135" t="s">
        <v>190</v>
      </c>
    </row>
    <row r="69" spans="1:5" ht="18" customHeight="1" x14ac:dyDescent="0.2">
      <c r="A69" s="137" t="s">
        <v>138</v>
      </c>
      <c r="B69" s="138">
        <v>500</v>
      </c>
      <c r="C69" s="133">
        <v>0</v>
      </c>
      <c r="D69" s="139">
        <f t="shared" si="2"/>
        <v>0</v>
      </c>
      <c r="E69" s="135" t="s">
        <v>190</v>
      </c>
    </row>
    <row r="70" spans="1:5" ht="18" customHeight="1" x14ac:dyDescent="0.2">
      <c r="A70" s="137" t="s">
        <v>139</v>
      </c>
      <c r="B70" s="138">
        <v>500</v>
      </c>
      <c r="C70" s="133">
        <v>0</v>
      </c>
      <c r="D70" s="139">
        <f t="shared" si="2"/>
        <v>0</v>
      </c>
      <c r="E70" s="135" t="s">
        <v>190</v>
      </c>
    </row>
    <row r="71" spans="1:5" ht="18" customHeight="1" x14ac:dyDescent="0.2">
      <c r="A71" s="137" t="s">
        <v>140</v>
      </c>
      <c r="B71" s="138">
        <v>700000</v>
      </c>
      <c r="C71" s="133">
        <v>0</v>
      </c>
      <c r="D71" s="139">
        <f t="shared" si="2"/>
        <v>0</v>
      </c>
      <c r="E71" s="135" t="s">
        <v>190</v>
      </c>
    </row>
    <row r="72" spans="1:5" ht="18" customHeight="1" x14ac:dyDescent="0.2">
      <c r="A72" s="137" t="s">
        <v>191</v>
      </c>
      <c r="B72" s="138">
        <v>100</v>
      </c>
      <c r="C72" s="133">
        <v>0</v>
      </c>
      <c r="D72" s="139">
        <f t="shared" si="2"/>
        <v>0</v>
      </c>
      <c r="E72" s="135" t="s">
        <v>190</v>
      </c>
    </row>
    <row r="73" spans="1:5" ht="18" customHeight="1" x14ac:dyDescent="0.2">
      <c r="A73" s="137" t="s">
        <v>192</v>
      </c>
      <c r="B73" s="138">
        <v>200</v>
      </c>
      <c r="C73" s="133">
        <v>0</v>
      </c>
      <c r="D73" s="139">
        <f t="shared" si="2"/>
        <v>0</v>
      </c>
      <c r="E73" s="135" t="s">
        <v>190</v>
      </c>
    </row>
    <row r="74" spans="1:5" ht="18" customHeight="1" x14ac:dyDescent="0.2">
      <c r="A74" s="137" t="s">
        <v>193</v>
      </c>
      <c r="B74" s="138">
        <v>4400</v>
      </c>
      <c r="C74" s="133">
        <v>0</v>
      </c>
      <c r="D74" s="139">
        <f t="shared" si="2"/>
        <v>0</v>
      </c>
      <c r="E74" s="135" t="s">
        <v>190</v>
      </c>
    </row>
    <row r="75" spans="1:5" ht="18" customHeight="1" x14ac:dyDescent="0.2">
      <c r="A75" s="137" t="s">
        <v>141</v>
      </c>
      <c r="B75" s="138">
        <v>20</v>
      </c>
      <c r="C75" s="133">
        <v>0</v>
      </c>
      <c r="D75" s="139">
        <f t="shared" si="2"/>
        <v>0</v>
      </c>
      <c r="E75" s="135"/>
    </row>
    <row r="76" spans="1:5" ht="18" customHeight="1" x14ac:dyDescent="0.2">
      <c r="A76" s="137" t="s">
        <v>142</v>
      </c>
      <c r="B76" s="138">
        <v>500</v>
      </c>
      <c r="C76" s="133">
        <v>0</v>
      </c>
      <c r="D76" s="139">
        <f>C76*B76</f>
        <v>0</v>
      </c>
      <c r="E76" s="135"/>
    </row>
    <row r="77" spans="1:5" ht="18" customHeight="1" x14ac:dyDescent="0.2">
      <c r="A77" s="137" t="s">
        <v>143</v>
      </c>
      <c r="B77" s="138">
        <v>10</v>
      </c>
      <c r="C77" s="133">
        <v>0</v>
      </c>
      <c r="D77" s="139">
        <f t="shared" si="2"/>
        <v>0</v>
      </c>
      <c r="E77" s="135"/>
    </row>
    <row r="78" spans="1:5" ht="18" customHeight="1" x14ac:dyDescent="0.2">
      <c r="A78" s="137" t="s">
        <v>144</v>
      </c>
      <c r="B78" s="138">
        <v>500</v>
      </c>
      <c r="C78" s="133">
        <v>0</v>
      </c>
      <c r="D78" s="139">
        <f t="shared" si="2"/>
        <v>0</v>
      </c>
      <c r="E78" s="135"/>
    </row>
    <row r="79" spans="1:5" ht="18" customHeight="1" x14ac:dyDescent="0.2">
      <c r="A79" s="137" t="s">
        <v>145</v>
      </c>
      <c r="B79" s="138">
        <v>10</v>
      </c>
      <c r="C79" s="133">
        <v>0</v>
      </c>
      <c r="D79" s="139">
        <f t="shared" si="2"/>
        <v>0</v>
      </c>
      <c r="E79" s="135"/>
    </row>
    <row r="80" spans="1:5" ht="18" customHeight="1" x14ac:dyDescent="0.2">
      <c r="A80" s="137" t="s">
        <v>146</v>
      </c>
      <c r="B80" s="138">
        <v>25</v>
      </c>
      <c r="C80" s="133">
        <v>0</v>
      </c>
      <c r="D80" s="139">
        <f>C80*B80</f>
        <v>0</v>
      </c>
      <c r="E80" s="135"/>
    </row>
    <row r="81" spans="1:5" ht="18" customHeight="1" x14ac:dyDescent="0.2">
      <c r="A81" s="137" t="s">
        <v>147</v>
      </c>
      <c r="B81" s="138">
        <v>500</v>
      </c>
      <c r="C81" s="133">
        <v>0</v>
      </c>
      <c r="D81" s="139">
        <f t="shared" si="2"/>
        <v>0</v>
      </c>
      <c r="E81" s="135"/>
    </row>
    <row r="82" spans="1:5" ht="18" customHeight="1" x14ac:dyDescent="0.2">
      <c r="A82" s="137" t="s">
        <v>148</v>
      </c>
      <c r="B82" s="138">
        <v>15</v>
      </c>
      <c r="C82" s="133">
        <v>0</v>
      </c>
      <c r="D82" s="139">
        <f>C82*B82</f>
        <v>0</v>
      </c>
      <c r="E82" s="135"/>
    </row>
    <row r="83" spans="1:5" ht="18" customHeight="1" x14ac:dyDescent="0.2">
      <c r="A83" s="137" t="s">
        <v>149</v>
      </c>
      <c r="B83" s="138">
        <v>10</v>
      </c>
      <c r="C83" s="133">
        <v>0</v>
      </c>
      <c r="D83" s="139">
        <f t="shared" ref="D83" si="3">C83*B83</f>
        <v>0</v>
      </c>
      <c r="E83" s="135"/>
    </row>
    <row r="84" spans="1:5" ht="18" customHeight="1" x14ac:dyDescent="0.2">
      <c r="A84" s="137" t="s">
        <v>150</v>
      </c>
      <c r="B84" s="138">
        <v>500</v>
      </c>
      <c r="C84" s="133">
        <v>0</v>
      </c>
      <c r="D84" s="139">
        <f t="shared" si="2"/>
        <v>0</v>
      </c>
      <c r="E84" s="135"/>
    </row>
    <row r="85" spans="1:5" ht="18" customHeight="1" x14ac:dyDescent="0.2">
      <c r="A85" s="137" t="s">
        <v>151</v>
      </c>
      <c r="B85" s="138">
        <v>5000</v>
      </c>
      <c r="C85" s="133">
        <v>0</v>
      </c>
      <c r="D85" s="139">
        <f t="shared" si="2"/>
        <v>0</v>
      </c>
      <c r="E85" s="135"/>
    </row>
    <row r="86" spans="1:5" ht="18" customHeight="1" x14ac:dyDescent="0.2">
      <c r="A86" s="137" t="s">
        <v>152</v>
      </c>
      <c r="B86" s="138">
        <v>5000</v>
      </c>
      <c r="C86" s="133">
        <v>0</v>
      </c>
      <c r="D86" s="139">
        <f t="shared" si="2"/>
        <v>0</v>
      </c>
      <c r="E86" s="135"/>
    </row>
    <row r="87" spans="1:5" ht="18" customHeight="1" x14ac:dyDescent="0.2">
      <c r="A87" s="137" t="s">
        <v>153</v>
      </c>
      <c r="B87" s="138">
        <v>500</v>
      </c>
      <c r="C87" s="133">
        <v>0</v>
      </c>
      <c r="D87" s="139">
        <f t="shared" si="2"/>
        <v>0</v>
      </c>
      <c r="E87" s="135"/>
    </row>
    <row r="88" spans="1:5" ht="18" customHeight="1" x14ac:dyDescent="0.2">
      <c r="A88" s="137" t="s">
        <v>154</v>
      </c>
      <c r="B88" s="138">
        <v>1000</v>
      </c>
      <c r="C88" s="133">
        <v>0</v>
      </c>
      <c r="D88" s="139">
        <f t="shared" si="2"/>
        <v>0</v>
      </c>
      <c r="E88" s="135"/>
    </row>
    <row r="89" spans="1:5" ht="18" customHeight="1" x14ac:dyDescent="0.2">
      <c r="A89" s="137" t="s">
        <v>155</v>
      </c>
      <c r="B89" s="138">
        <v>500</v>
      </c>
      <c r="C89" s="133">
        <v>0</v>
      </c>
      <c r="D89" s="139">
        <f t="shared" si="2"/>
        <v>0</v>
      </c>
      <c r="E89" s="135"/>
    </row>
    <row r="90" spans="1:5" ht="18" customHeight="1" x14ac:dyDescent="0.2">
      <c r="A90" s="137" t="s">
        <v>156</v>
      </c>
      <c r="B90" s="138">
        <v>500</v>
      </c>
      <c r="C90" s="133">
        <v>0</v>
      </c>
      <c r="D90" s="139">
        <f t="shared" si="2"/>
        <v>0</v>
      </c>
      <c r="E90" s="135"/>
    </row>
    <row r="91" spans="1:5" ht="18" customHeight="1" x14ac:dyDescent="0.2">
      <c r="A91" s="137" t="s">
        <v>157</v>
      </c>
      <c r="B91" s="138">
        <v>500</v>
      </c>
      <c r="C91" s="133">
        <v>0</v>
      </c>
      <c r="D91" s="139">
        <f t="shared" si="2"/>
        <v>0</v>
      </c>
      <c r="E91" s="135"/>
    </row>
    <row r="92" spans="1:5" ht="18" customHeight="1" x14ac:dyDescent="0.2">
      <c r="A92" s="137" t="s">
        <v>158</v>
      </c>
      <c r="B92" s="138">
        <v>2000</v>
      </c>
      <c r="C92" s="133">
        <v>0</v>
      </c>
      <c r="D92" s="139">
        <f t="shared" si="2"/>
        <v>0</v>
      </c>
      <c r="E92" s="135"/>
    </row>
    <row r="93" spans="1:5" ht="18" customHeight="1" x14ac:dyDescent="0.2">
      <c r="A93" s="137" t="s">
        <v>78</v>
      </c>
      <c r="B93" s="138">
        <v>500</v>
      </c>
      <c r="C93" s="133">
        <v>0</v>
      </c>
      <c r="D93" s="139">
        <f t="shared" si="2"/>
        <v>0</v>
      </c>
      <c r="E93" s="135"/>
    </row>
    <row r="94" spans="1:5" ht="18" customHeight="1" x14ac:dyDescent="0.2">
      <c r="A94" s="137" t="s">
        <v>77</v>
      </c>
      <c r="B94" s="138">
        <v>500</v>
      </c>
      <c r="C94" s="133">
        <v>0</v>
      </c>
      <c r="D94" s="139">
        <f t="shared" si="2"/>
        <v>0</v>
      </c>
      <c r="E94" s="135"/>
    </row>
    <row r="95" spans="1:5" ht="18" customHeight="1" x14ac:dyDescent="0.2">
      <c r="A95" s="137" t="s">
        <v>76</v>
      </c>
      <c r="B95" s="138">
        <v>500</v>
      </c>
      <c r="C95" s="133">
        <v>0</v>
      </c>
      <c r="D95" s="139">
        <f t="shared" si="2"/>
        <v>0</v>
      </c>
      <c r="E95" s="135"/>
    </row>
    <row r="96" spans="1:5" ht="18" customHeight="1" x14ac:dyDescent="0.2">
      <c r="A96" s="137" t="s">
        <v>75</v>
      </c>
      <c r="B96" s="138">
        <v>2000</v>
      </c>
      <c r="C96" s="133">
        <v>0</v>
      </c>
      <c r="D96" s="139">
        <f t="shared" si="2"/>
        <v>0</v>
      </c>
      <c r="E96" s="135"/>
    </row>
    <row r="97" spans="1:15" ht="18" customHeight="1" x14ac:dyDescent="0.2">
      <c r="A97" s="137" t="s">
        <v>74</v>
      </c>
      <c r="B97" s="138">
        <v>2000</v>
      </c>
      <c r="C97" s="133">
        <v>0</v>
      </c>
      <c r="D97" s="139">
        <f>C97*B97</f>
        <v>0</v>
      </c>
      <c r="E97" s="135"/>
    </row>
    <row r="98" spans="1:15" ht="18" customHeight="1" thickBot="1" x14ac:dyDescent="0.25">
      <c r="A98" s="137" t="s">
        <v>73</v>
      </c>
      <c r="B98" s="138">
        <v>2000</v>
      </c>
      <c r="C98" s="133">
        <v>0</v>
      </c>
      <c r="D98" s="139">
        <f t="shared" si="2"/>
        <v>0</v>
      </c>
      <c r="E98" s="135"/>
    </row>
    <row r="99" spans="1:15" ht="20" customHeight="1" thickBot="1" x14ac:dyDescent="0.2">
      <c r="A99" s="112" t="s">
        <v>72</v>
      </c>
      <c r="B99" s="111"/>
      <c r="C99" s="110"/>
      <c r="D99" s="109">
        <f>SUM(D4:D98)</f>
        <v>0</v>
      </c>
    </row>
    <row r="100" spans="1:15" s="103" customFormat="1" ht="20" customHeight="1" thickBot="1" x14ac:dyDescent="0.2">
      <c r="A100" s="108"/>
      <c r="B100" s="107"/>
      <c r="C100" s="106"/>
      <c r="D100" s="105"/>
      <c r="F100" s="89"/>
      <c r="G100" s="89"/>
      <c r="H100" s="104"/>
      <c r="I100" s="104"/>
      <c r="J100" s="104"/>
      <c r="K100" s="104"/>
      <c r="L100" s="104"/>
      <c r="M100" s="104"/>
      <c r="N100" s="88"/>
      <c r="O100" s="88"/>
    </row>
    <row r="101" spans="1:15" s="97" customFormat="1" ht="73" customHeight="1" x14ac:dyDescent="0.2">
      <c r="A101" s="102" t="s">
        <v>194</v>
      </c>
      <c r="B101" s="101"/>
      <c r="C101" s="100"/>
      <c r="D101" s="99">
        <f>D99</f>
        <v>0</v>
      </c>
      <c r="H101" s="88"/>
      <c r="I101" s="88"/>
      <c r="J101" s="88"/>
      <c r="K101" s="88"/>
      <c r="L101" s="88"/>
      <c r="M101" s="88"/>
      <c r="N101" s="98"/>
      <c r="O101" s="98"/>
    </row>
    <row r="102" spans="1:15" s="90" customFormat="1" ht="20" customHeight="1" x14ac:dyDescent="0.2">
      <c r="A102" s="96"/>
      <c r="B102" s="95"/>
      <c r="C102" s="94"/>
      <c r="D102" s="93"/>
      <c r="H102" s="92"/>
      <c r="I102" s="92"/>
      <c r="J102" s="92"/>
      <c r="K102" s="92"/>
      <c r="L102" s="92"/>
      <c r="M102" s="92"/>
      <c r="N102" s="91"/>
      <c r="O102" s="91"/>
    </row>
  </sheetData>
  <sheetProtection algorithmName="SHA-512" hashValue="8BRQ836h9sFc3cC5wRZl2kthkcrkJFVFdzBt/FIKsS1PW56vPqODiIHi6Vwi1TcVjXFrYeEsCWreiSfHBpg18w==" saltValue="fWYMOrgIHmMtYOSqvE9s0g==" spinCount="100000" sheet="1" selectLockedCells="1"/>
  <mergeCells count="2">
    <mergeCell ref="A1:D1"/>
    <mergeCell ref="A2:D2"/>
  </mergeCells>
  <pageMargins left="0.7" right="0.7" top="0.75" bottom="0.75" header="0.3" footer="0.3"/>
  <pageSetup paperSize="8"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showGridLines="0" tabSelected="1" zoomScale="189" zoomScaleNormal="189" zoomScalePageLayoutView="85" workbookViewId="0">
      <selection activeCell="B9" sqref="B9"/>
    </sheetView>
  </sheetViews>
  <sheetFormatPr baseColWidth="10" defaultColWidth="8.6640625" defaultRowHeight="15" x14ac:dyDescent="0.2"/>
  <cols>
    <col min="1" max="1" width="55.33203125" style="20" customWidth="1"/>
    <col min="2" max="2" width="62.5" style="20" customWidth="1"/>
    <col min="3" max="3" width="3.6640625" style="20" customWidth="1"/>
    <col min="4" max="4" width="54.33203125" style="20" customWidth="1"/>
    <col min="5" max="5" width="47.6640625" style="20" customWidth="1"/>
    <col min="6" max="16384" width="8.6640625" style="20"/>
  </cols>
  <sheetData>
    <row r="1" spans="1:5" ht="63" customHeight="1" thickBot="1" x14ac:dyDescent="0.3">
      <c r="A1" s="254" t="s">
        <v>33</v>
      </c>
      <c r="B1" s="254"/>
      <c r="C1" s="21"/>
      <c r="D1" s="21"/>
      <c r="E1" s="21"/>
    </row>
    <row r="2" spans="1:5" ht="25" customHeight="1" thickBot="1" x14ac:dyDescent="0.25">
      <c r="A2" s="252"/>
      <c r="B2" s="253"/>
      <c r="C2" s="22"/>
    </row>
    <row r="3" spans="1:5" ht="25" customHeight="1" thickBot="1" x14ac:dyDescent="0.25">
      <c r="A3" s="23" t="str">
        <f>Kantoordrukwerk!A110</f>
        <v>TOTAAL kantoordrukwerk</v>
      </c>
      <c r="B3" s="24">
        <f>Kantoordrukwerk!C110</f>
        <v>0</v>
      </c>
      <c r="C3" s="25"/>
    </row>
    <row r="4" spans="1:5" ht="25" customHeight="1" thickBot="1" x14ac:dyDescent="0.25">
      <c r="A4" s="23" t="str">
        <f>'Promotioneel drukwerk'!A242</f>
        <v>TOTAAL promotioneel drukwerk</v>
      </c>
      <c r="B4" s="24">
        <f>'Promotioneel drukwerk'!C242</f>
        <v>0</v>
      </c>
      <c r="C4" s="25"/>
    </row>
    <row r="5" spans="1:5" ht="25" customHeight="1" thickBot="1" x14ac:dyDescent="0.25">
      <c r="A5" s="23" t="str">
        <f>Toetspapier!A54</f>
        <v>TOTAAL toetspapier</v>
      </c>
      <c r="B5" s="24">
        <f>Toetspapier!B54</f>
        <v>0</v>
      </c>
      <c r="C5" s="25"/>
    </row>
    <row r="6" spans="1:5" ht="25" customHeight="1" thickBot="1" x14ac:dyDescent="0.25">
      <c r="A6" s="23" t="str">
        <f>'Reprografische opdrachten'!A101</f>
        <v>TOTAALSOM REPROLEVERINGEN</v>
      </c>
      <c r="B6" s="24">
        <f>'Reprografische opdrachten'!D101</f>
        <v>0</v>
      </c>
      <c r="C6" s="25"/>
    </row>
    <row r="7" spans="1:5" ht="90" customHeight="1" x14ac:dyDescent="0.2">
      <c r="A7" s="140" t="s">
        <v>292</v>
      </c>
      <c r="B7" s="61">
        <f>SUM(B3:B6)</f>
        <v>0</v>
      </c>
      <c r="C7" s="26"/>
    </row>
    <row r="8" spans="1:5" ht="20" customHeight="1" x14ac:dyDescent="0.2">
      <c r="A8" s="27"/>
      <c r="B8" s="27"/>
      <c r="C8" s="27"/>
    </row>
    <row r="9" spans="1:5" ht="65" customHeight="1" x14ac:dyDescent="0.2">
      <c r="A9" s="28" t="s">
        <v>10</v>
      </c>
      <c r="B9" s="141"/>
      <c r="C9" s="29"/>
    </row>
    <row r="10" spans="1:5" ht="20" customHeight="1" x14ac:dyDescent="0.2">
      <c r="A10" s="29"/>
      <c r="B10" s="29"/>
      <c r="C10" s="29"/>
    </row>
    <row r="11" spans="1:5" ht="20" customHeight="1" x14ac:dyDescent="0.2">
      <c r="A11" s="29"/>
    </row>
    <row r="12" spans="1:5" ht="30.75" customHeight="1" x14ac:dyDescent="0.2">
      <c r="A12" s="29"/>
    </row>
    <row r="13" spans="1:5" ht="20" customHeight="1" x14ac:dyDescent="0.2">
      <c r="C13" s="29"/>
    </row>
    <row r="14" spans="1:5" ht="30.75" customHeight="1" x14ac:dyDescent="0.2">
      <c r="C14" s="29"/>
    </row>
    <row r="15" spans="1:5" ht="20" customHeight="1" x14ac:dyDescent="0.2"/>
  </sheetData>
  <sheetProtection algorithmName="SHA-512" hashValue="eS8yZjikkkbgdzFI9xng4NHsYM1QLpa0SkR10JYGpHKMOSgHvEINlIvmXjtiG8OPniaYoW1WHcuzc3VJzioWAQ==" saltValue="1r0qaQOtvsTcB6MiER/w1g==" spinCount="100000" sheet="1" selectLockedCells="1"/>
  <mergeCells count="2">
    <mergeCell ref="A2:B2"/>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Kantoordrukwerk</vt:lpstr>
      <vt:lpstr>Promotioneel drukwerk</vt:lpstr>
      <vt:lpstr>Toetspapier</vt:lpstr>
      <vt:lpstr>Reprografische opdrachten</vt:lpstr>
      <vt:lpstr>TOTAAL</vt:lpstr>
      <vt:lpstr>'Promotioneel drukwerk'!Afdrukbereik</vt:lpstr>
      <vt:lpstr>'Reprografische opdrachten'!Afdrukbereik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Bennink</dc:creator>
  <cp:lastModifiedBy>Microsoft Office User</cp:lastModifiedBy>
  <dcterms:created xsi:type="dcterms:W3CDTF">2013-11-12T19:16:15Z</dcterms:created>
  <dcterms:modified xsi:type="dcterms:W3CDTF">2021-12-22T12:33:28Z</dcterms:modified>
</cp:coreProperties>
</file>