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xmlns:mc="http://schemas.openxmlformats.org/markup-compatibility/2006">
    <mc:Choice Requires="x15">
      <x15ac:absPath xmlns:x15ac="http://schemas.microsoft.com/office/spreadsheetml/2010/11/ac" url="C:\Users\welterim\OneDrive - Yuverta\Brand- en Inbraakinstallaties\"/>
    </mc:Choice>
  </mc:AlternateContent>
  <xr:revisionPtr revIDLastSave="2" documentId="8_{DB8E5C10-95D6-4EB5-BD9F-1BF36608C645}" xr6:coauthVersionLast="36" xr6:coauthVersionMax="36" xr10:uidLastSave="{F084360D-363A-4C3F-821C-35634FB0A97A}"/>
  <workbookProtection workbookAlgorithmName="SHA-512" workbookHashValue="XCDWiZ3fTG0+1hjBwivmOk0uiCDaZsgDtJjMF05lndiQ0eqSfojTPALqxjNkk+AWZtfdEQjdaHnaN8f0k3Q+VA==" workbookSaltValue="hSfKwKanwP4WO3GErhsopg==" workbookSpinCount="100000" lockStructure="1"/>
  <bookViews>
    <workbookView xWindow="0" yWindow="0" windowWidth="2380" windowHeight="0" firstSheet="2" activeTab="4" xr2:uid="{00000000-000D-0000-FFFF-FFFF00000000}"/>
  </bookViews>
  <sheets>
    <sheet name="1. Invulinstructies" sheetId="8" r:id="rId1"/>
    <sheet name="2. Totaalprijs per jaar" sheetId="6" r:id="rId2"/>
    <sheet name="3. BMI, IMI + overig " sheetId="4" r:id="rId3"/>
    <sheet name="4. Brandblusmiddelen " sheetId="5" r:id="rId4"/>
    <sheet name="5. Manuurloon + toeslagen" sheetId="7"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4" l="1"/>
  <c r="E33" i="5" l="1"/>
  <c r="E34" i="5"/>
  <c r="E35" i="5"/>
  <c r="E36" i="5"/>
  <c r="E37" i="5"/>
  <c r="E29" i="5"/>
  <c r="E30" i="5"/>
  <c r="E31" i="5"/>
  <c r="E32" i="5"/>
  <c r="E38" i="5" l="1"/>
  <c r="E18" i="5" l="1"/>
  <c r="E19" i="5"/>
  <c r="E20" i="5"/>
  <c r="E15" i="5"/>
  <c r="C21" i="5"/>
  <c r="E21" i="5" s="1"/>
  <c r="C17" i="5" l="1"/>
  <c r="E17" i="5" s="1"/>
  <c r="C16" i="5"/>
  <c r="E16" i="5" s="1"/>
  <c r="E23" i="5" s="1"/>
  <c r="E40" i="5" s="1"/>
  <c r="C6" i="6" s="1"/>
  <c r="G6" i="7" l="1"/>
  <c r="G8" i="7" l="1"/>
  <c r="G7" i="7"/>
  <c r="G9" i="7" l="1"/>
  <c r="G16" i="7"/>
  <c r="G13" i="7"/>
  <c r="G15" i="7"/>
  <c r="G14" i="7"/>
  <c r="I15" i="4"/>
  <c r="G17" i="7" l="1"/>
  <c r="G19" i="7" l="1"/>
  <c r="C7" i="6" s="1"/>
  <c r="J16" i="4"/>
  <c r="J15" i="4"/>
  <c r="I18" i="4"/>
  <c r="J18" i="4" s="1"/>
  <c r="I17" i="4"/>
  <c r="J17" i="4" s="1"/>
  <c r="J19" i="4" l="1"/>
  <c r="C5" i="6" l="1"/>
  <c r="C8" i="6" s="1"/>
</calcChain>
</file>

<file path=xl/sharedStrings.xml><?xml version="1.0" encoding="utf-8"?>
<sst xmlns="http://schemas.openxmlformats.org/spreadsheetml/2006/main" count="118" uniqueCount="108">
  <si>
    <t>Nadere toelichting ten behoeve van het Prijzenblad</t>
  </si>
  <si>
    <t xml:space="preserve">In deze Bijlage, tabblad 2 'Totaalprijs per jaar', worden de prijzen automatisch ingevuld vanuit sheet 3, 4 en 5. </t>
  </si>
  <si>
    <r>
      <t xml:space="preserve">Sheet 3, 4 en 5 worden door de leverancier ingevuld. Leverancier vult </t>
    </r>
    <r>
      <rPr>
        <u/>
        <sz val="10"/>
        <color theme="1"/>
        <rFont val="Arial"/>
        <family val="2"/>
      </rPr>
      <t xml:space="preserve">enkel </t>
    </r>
    <r>
      <rPr>
        <sz val="10"/>
        <color theme="1"/>
        <rFont val="Arial"/>
        <family val="2"/>
      </rPr>
      <t xml:space="preserve">de gele cellen in en neemt alle directe en indirecte kosten (behorende bij de desbetreffende handeling) hierin mee. </t>
    </r>
  </si>
  <si>
    <r>
      <t xml:space="preserve">Over de opgegeven prijzen worden dus </t>
    </r>
    <r>
      <rPr>
        <u/>
        <sz val="10"/>
        <color rgb="FF000000"/>
        <rFont val="Arial"/>
        <family val="2"/>
      </rPr>
      <t>geen</t>
    </r>
    <r>
      <rPr>
        <sz val="10"/>
        <color rgb="FF000000"/>
        <rFont val="Arial"/>
        <family val="2"/>
      </rPr>
      <t xml:space="preserve"> extra toeslagen meer gerekend. 
Alle kosten dienen hierin inbegrepen te zijn. Het is niet toegestaan om naast de vastgestelde prijzen en toeslagen nog ander kosten op te voeren zoals voorrijkosten, inspectiekosten, keuringskosten, garantiekosten, rapportagekosten, projectcoördinatie, proceskosten, schoonmaakkosten, vergaderkosten of welke andere kosten dan ook.</t>
    </r>
  </si>
  <si>
    <t>Overige werkzaamheden</t>
  </si>
  <si>
    <t xml:space="preserve">Wanneer het noodzakelijk blijkt dat Opdrachtnemer werkzaamheden opneemt in een offerte die niet zijn te ondervangen in de assetlijst, dan worden deze werkzaamheden separaat gecalculeerd en opgenomen in de begroting volgens het tabblad 'P.5. Prijzen -Man+toesl.’ opgenomen manuren en toeslagen. </t>
  </si>
  <si>
    <t>Ter verduidelijking van de opslagen volgt hieronder een nadere definiëring die in het contract gehanteerd zal worden:</t>
  </si>
  <si>
    <t>Winst en risico (W&amp;R)</t>
  </si>
  <si>
    <t>Winst en risico mogen enkel opgenomen mogen bij projecten, ter vergroting van de bedrijfswinst met daarin tevens de dekking voor alle onvoorziene omstandigheden, uitvoeringsrisico's en niet verrekenbare loon- en prijsstijgingen. Ook renteverlies, het niet kunnen verrichten van werkzaamheden door regen, wachturen door te late leverantie of reparaties aan materieel vallen hieronder.</t>
  </si>
  <si>
    <t>Onderaanneming</t>
  </si>
  <si>
    <t>Deze toeslagen zijn kosten ter dekking van de inkoop en uitvoering van de coördinatie op onderaannemers. Deze toeslag kan echter alleen gehanteerd worden bij werkzaamheden die niet zijn opgenomen in de werkomschrijving van het PvE en door onderaannemers uitgevoerd worden.</t>
  </si>
  <si>
    <t>BIJLAGE 6    Prijzenblad - TOTAALPRIJS (FICTIEF) PER JAAR</t>
  </si>
  <si>
    <t>Omschrijving</t>
  </si>
  <si>
    <t>Totaal (fictief)</t>
  </si>
  <si>
    <t>P.3. Prijzenblad Preventief Onderhoud (PO) BMI, IMI + Correctief kosten voor afkoop + OP taken</t>
  </si>
  <si>
    <t>P.5. Prijzenblad Manuurloon en toeslagpercentages</t>
  </si>
  <si>
    <t>Fictieve totaalprijs offerte (incl. BTW)</t>
  </si>
  <si>
    <t>Ondertekening</t>
  </si>
  <si>
    <t>Naam</t>
  </si>
  <si>
    <t>Functie</t>
  </si>
  <si>
    <t>Onderneming en adres</t>
  </si>
  <si>
    <t>Datum en plaats</t>
  </si>
  <si>
    <t>Handtekening</t>
  </si>
  <si>
    <t xml:space="preserve">Prijsonderdeel Deel 2 Preventief onderhoud (PO) inbraak- en brandmeld-/ontruimingsinstallaties, </t>
  </si>
  <si>
    <t>RWA-installaties en Brandschermen, + correctief kosten voor afkoop + OP taken</t>
  </si>
  <si>
    <r>
      <t xml:space="preserve">Let op: Alleen de gele cellen invullen en bij OP-taken dient het totale jaarbedrag </t>
    </r>
    <r>
      <rPr>
        <b/>
        <i/>
        <u/>
        <sz val="11"/>
        <color rgb="FF000000"/>
        <rFont val="Calibri"/>
        <family val="2"/>
        <scheme val="minor"/>
      </rPr>
      <t>per stuk</t>
    </r>
    <r>
      <rPr>
        <b/>
        <i/>
        <sz val="11"/>
        <color rgb="FF000000"/>
        <rFont val="Calibri"/>
        <family val="2"/>
        <scheme val="minor"/>
      </rPr>
      <t xml:space="preserve"> ingevuld te worden)</t>
    </r>
  </si>
  <si>
    <t>Bedragen dienen inclusief btw te zijn.</t>
  </si>
  <si>
    <t>Hoeveelheden zijn indicatief en onderhevig aan aanpassingen van het gebouw en/of wettelijke eisen.</t>
  </si>
  <si>
    <t>Genoemde installaties, zijn incl. nevenpanelen, detectoren, alle bijbehorende componenten en schakelingen tbv aansturing installaties, ed.</t>
  </si>
  <si>
    <t xml:space="preserve">Er is sprake van een afkoopregeling voor storingen met een kleiner bedrag dan € 250,-- incl btw. </t>
  </si>
  <si>
    <t>Prijzen per stuk:</t>
  </si>
  <si>
    <t>Bedragen inclusief btw:</t>
  </si>
  <si>
    <t>Hoeveelheid:</t>
  </si>
  <si>
    <t>Kosten PO Inbraakinstallaties:</t>
  </si>
  <si>
    <t>Kosten PO brandmeld- /ontruimingsinstallaties:</t>
  </si>
  <si>
    <t>OP-taken per installatie (jaarbedrag):</t>
  </si>
  <si>
    <t>Kosten PO RWA installaties:</t>
  </si>
  <si>
    <t>Kosten PO Brandschermen:</t>
  </si>
  <si>
    <t>Kosten voor afkoop (€ 250,--)</t>
  </si>
  <si>
    <t>Totaal per stuk:</t>
  </si>
  <si>
    <t>Totaal alle installaties:</t>
  </si>
  <si>
    <t>Prijsonderdeel Deel 3 Preventief onderhoud brandblusmiddelen</t>
  </si>
  <si>
    <t>hydrostatische druktest, flow- statische drukmeting en indien nodig vervangen of plaatsen van een legionellaseal is (conform wettelijke normen en eisen).</t>
  </si>
  <si>
    <t>Let op: Alleen de gele cellen invullen.</t>
  </si>
  <si>
    <t>Genoemde assets en hoeveelheden zijn verspreid over meerdere locaties (zie hiervoor bijlage 11"assetlijst").</t>
  </si>
  <si>
    <t>Gezien de geringe hoeveelheid storingen is de afkoopregeling (tbv CO) niet van toepassing.</t>
  </si>
  <si>
    <t>Totale hoeveelheid (indicatief):</t>
  </si>
  <si>
    <t>Omschrijving:</t>
  </si>
  <si>
    <t>Sproeischuimblusser 2 L:</t>
  </si>
  <si>
    <t>Sproeischuimblusser 6 L:</t>
  </si>
  <si>
    <t>Co2 Blusser 2 kg. Staal:</t>
  </si>
  <si>
    <t>Co2 Blusser 5 kg. Staal:</t>
  </si>
  <si>
    <t>Brandslanghaspel:</t>
  </si>
  <si>
    <t>Haspelslang:</t>
  </si>
  <si>
    <t>Picto bord:</t>
  </si>
  <si>
    <t>Legionellaseal (los):</t>
  </si>
  <si>
    <t>Manuurloon* Functies</t>
  </si>
  <si>
    <t>Overige functies binnen deze tariefgroep.</t>
  </si>
  <si>
    <t>Uurtarief exclusief toeslagen en exclusief btw*</t>
  </si>
  <si>
    <t>Uren (fictief)</t>
  </si>
  <si>
    <t>Manuurloon 01</t>
  </si>
  <si>
    <t>Servicemonteur</t>
  </si>
  <si>
    <t>Programmeur van gecertificeerde en complexe installaties, servicetechnicus voor service- en onderhoudswerkzaamheden.</t>
  </si>
  <si>
    <t>Manuurloon 02</t>
  </si>
  <si>
    <t>Monteur</t>
  </si>
  <si>
    <t>Zelfstandige installatiewerkzaamheden kunnen uitvoeren en leiding geven aan.</t>
  </si>
  <si>
    <t>Manuurloon 03</t>
  </si>
  <si>
    <t>Hulpmonteur</t>
  </si>
  <si>
    <t>Eenvoudige Installatie werkzaamheden onder toezicht.</t>
  </si>
  <si>
    <t>Subtotaal uren (fictief)</t>
  </si>
  <si>
    <t>Toeslagpercentages</t>
  </si>
  <si>
    <t>Opmerkingen</t>
  </si>
  <si>
    <t>Percentage</t>
  </si>
  <si>
    <t>Aantal (fictief)</t>
  </si>
  <si>
    <t>Toeslag 01</t>
  </si>
  <si>
    <t>Materiaal</t>
  </si>
  <si>
    <t>o.b.v. subtotaal uren</t>
  </si>
  <si>
    <t>Toeslag 03</t>
  </si>
  <si>
    <t>Toeslag 04</t>
  </si>
  <si>
    <t>Winst &amp; risico</t>
  </si>
  <si>
    <t>Subtotaal toeslagpercentages (fictief)</t>
  </si>
  <si>
    <t>* Uurtarieven zijn inclusief voorrijkosten, reiskosten en overige functionarisgebonden kosten.</t>
  </si>
  <si>
    <t>Brandslanghaspel (1x per jaar):</t>
  </si>
  <si>
    <t>Blusdeken (1x per jaar):</t>
  </si>
  <si>
    <t>Droge blusleiding/aansluitpunt, stijgleiding (1x per jaar):</t>
  </si>
  <si>
    <t>Afpersen droge blusleiding (1x per 5 jaar; 20%):</t>
  </si>
  <si>
    <t>Totaal kosten per jaar:</t>
  </si>
  <si>
    <t>Kosten PO incl keuringen per stuk per jaar:</t>
  </si>
  <si>
    <t>Storingen na standaard werktijd</t>
  </si>
  <si>
    <t>Toeslag 02</t>
  </si>
  <si>
    <r>
      <t xml:space="preserve">Voorwaarden als bij prijsonderdeel Deel 2 , met dien verstande dat de </t>
    </r>
    <r>
      <rPr>
        <u/>
        <sz val="11"/>
        <color rgb="FF000000"/>
        <rFont val="Calibri"/>
        <family val="2"/>
        <scheme val="minor"/>
      </rPr>
      <t xml:space="preserve">prijs inclusief voorrijkosten, klein materiaal, keuringen, </t>
    </r>
  </si>
  <si>
    <t>Kosten groot/uitgebreid onderhoud 1x per 5 jaar (20%):</t>
  </si>
  <si>
    <t>Kosten voor revisie 1x per 10 jaar(10%)</t>
  </si>
  <si>
    <t xml:space="preserve"> MANUURLOON + TOESLAGEN    </t>
  </si>
  <si>
    <t>Draagbaar brandblustoestel (Handbrandblusmiddel) 1x per jaar:</t>
  </si>
  <si>
    <t>Sproeischuimblusser 9 L:</t>
  </si>
  <si>
    <t>Component/installatiedeel (Preventief Onderhoud):</t>
  </si>
  <si>
    <t>Mogelijke additionele kosten, cq vervangingsonderhoud:</t>
  </si>
  <si>
    <t>Kosten  per stuk:</t>
  </si>
  <si>
    <t>P.4. Prijzenblad Preventief Onderhoud (PO) Brandblusmiddelen + additioneel vervanging</t>
  </si>
  <si>
    <t>Totaal PO:</t>
  </si>
  <si>
    <t>Totaal additioneel:</t>
  </si>
  <si>
    <t>Totaal brandblusmiddelen (PO+additioneel):</t>
  </si>
  <si>
    <t>Met een maximum van 12%</t>
  </si>
  <si>
    <t>Met een maximum van 10%</t>
  </si>
  <si>
    <t>Met een maximum van 5%</t>
  </si>
  <si>
    <t>Standaard werktijd is 07.00 -  18.00 uur</t>
  </si>
  <si>
    <t>** Toeslag (01) die wordt berekend bovenop de netto-catalogus prijs die voor Opdrachtnemer van toepassing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</si>
</sst>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
    <numFmt numFmtId="165" formatCode="0.0%"/>
    <numFmt numFmtId="166" formatCode="_ [$€-413]\ * #,##0.00_ ;_ [$€-413]\ * \-#,##0.00_ ;_ [$€-413]\ * &quot;-&quot;??_ ;_ @_ "/>
  </numFmts>
  <fonts count="33" x14ac:knownFonts="1">
    <font>
      <sz val="11"/>
      <color theme="1"/>
      <name val="Calibri"/>
      <family val="2"/>
      <scheme val="minor"/>
    </font>
    <font>
      <b/>
      <sz val="14"/>
      <color rgb="FF000000"/>
      <name val="Calibri"/>
      <family val="2"/>
      <scheme val="minor"/>
    </font>
    <font>
      <b/>
      <sz val="16"/>
      <color rgb="FF000000"/>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b/>
      <sz val="11"/>
      <color theme="1"/>
      <name val="Calibri"/>
      <family val="2"/>
      <scheme val="minor"/>
    </font>
    <font>
      <sz val="10"/>
      <color theme="1"/>
      <name val="Calibri"/>
      <family val="2"/>
      <scheme val="minor"/>
    </font>
    <font>
      <b/>
      <sz val="10"/>
      <name val="Calibri"/>
      <family val="2"/>
      <scheme val="minor"/>
    </font>
    <font>
      <b/>
      <i/>
      <sz val="11"/>
      <color theme="1"/>
      <name val="Calibri"/>
      <family val="2"/>
      <scheme val="minor"/>
    </font>
    <font>
      <b/>
      <sz val="10"/>
      <color theme="1"/>
      <name val="Calibri"/>
      <family val="2"/>
      <scheme val="minor"/>
    </font>
    <font>
      <b/>
      <i/>
      <sz val="11"/>
      <color rgb="FF000000"/>
      <name val="Calibri"/>
      <family val="2"/>
      <scheme val="minor"/>
    </font>
    <font>
      <u/>
      <sz val="11"/>
      <color rgb="FF000000"/>
      <name val="Calibri"/>
      <family val="2"/>
      <scheme val="minor"/>
    </font>
    <font>
      <sz val="11"/>
      <color theme="1"/>
      <name val="Calibri"/>
      <family val="2"/>
      <scheme val="minor"/>
    </font>
    <font>
      <b/>
      <i/>
      <sz val="11"/>
      <name val="Calibri"/>
      <family val="2"/>
      <scheme val="minor"/>
    </font>
    <font>
      <b/>
      <sz val="11"/>
      <name val="Calibri"/>
      <family val="2"/>
      <scheme val="minor"/>
    </font>
    <font>
      <sz val="11"/>
      <color rgb="FF000000"/>
      <name val="Calibri"/>
      <family val="2"/>
    </font>
    <font>
      <b/>
      <sz val="12"/>
      <color rgb="FFFFFFFF"/>
      <name val="Arial"/>
      <family val="2"/>
    </font>
    <font>
      <b/>
      <sz val="10"/>
      <color rgb="FFFFFFFF"/>
      <name val="Arial"/>
      <family val="2"/>
    </font>
    <font>
      <sz val="11"/>
      <color rgb="FF000000"/>
      <name val="Arial"/>
      <family val="2"/>
    </font>
    <font>
      <sz val="10"/>
      <color rgb="FF000000"/>
      <name val="Arial"/>
      <family val="2"/>
    </font>
    <font>
      <b/>
      <sz val="12"/>
      <color theme="0"/>
      <name val="Arial"/>
      <family val="2"/>
    </font>
    <font>
      <b/>
      <sz val="10"/>
      <color theme="0"/>
      <name val="Arial"/>
      <family val="2"/>
    </font>
    <font>
      <sz val="10"/>
      <color theme="1"/>
      <name val="Arial"/>
      <family val="2"/>
    </font>
    <font>
      <i/>
      <sz val="10"/>
      <name val="Arial"/>
      <family val="2"/>
    </font>
    <font>
      <sz val="10"/>
      <color theme="4" tint="-0.249977111117893"/>
      <name val="Arial"/>
      <family val="2"/>
    </font>
    <font>
      <sz val="10"/>
      <name val="Arial"/>
      <family val="2"/>
    </font>
    <font>
      <sz val="11"/>
      <color theme="1"/>
      <name val="Arial"/>
      <family val="2"/>
    </font>
    <font>
      <b/>
      <i/>
      <u/>
      <sz val="11"/>
      <color rgb="FF000000"/>
      <name val="Calibri"/>
      <family val="2"/>
      <scheme val="minor"/>
    </font>
    <font>
      <b/>
      <sz val="10"/>
      <color rgb="FF000000"/>
      <name val="Arial"/>
      <family val="2"/>
    </font>
    <font>
      <u/>
      <sz val="10"/>
      <color rgb="FF000000"/>
      <name val="Arial"/>
      <family val="2"/>
    </font>
    <font>
      <u/>
      <sz val="10"/>
      <color theme="1"/>
      <name val="Arial"/>
      <family val="2"/>
    </font>
    <font>
      <b/>
      <sz val="14"/>
      <color rgb="FFFFFFFF"/>
      <name val="Arial"/>
      <family val="2"/>
    </font>
  </fonts>
  <fills count="13">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00B0F0"/>
        <bgColor rgb="FF000000"/>
      </patternFill>
    </fill>
    <fill>
      <patternFill patternType="solid">
        <fgColor rgb="FFFFFFFF"/>
        <bgColor rgb="FF000000"/>
      </patternFill>
    </fill>
    <fill>
      <patternFill patternType="solid">
        <fgColor rgb="FF00B0F0"/>
        <bgColor indexed="64"/>
      </patternFill>
    </fill>
    <fill>
      <patternFill patternType="solid">
        <fgColor theme="0" tint="-0.14999847407452621"/>
        <bgColor indexed="64"/>
      </patternFill>
    </fill>
    <fill>
      <patternFill patternType="solid">
        <fgColor rgb="FFC0C0C0"/>
        <bgColor rgb="FF000000"/>
      </patternFill>
    </fill>
  </fills>
  <borders count="45">
    <border>
      <left/>
      <right/>
      <top/>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style="thin">
        <color auto="1"/>
      </right>
      <top style="thin">
        <color auto="1"/>
      </top>
      <bottom style="medium">
        <color auto="1"/>
      </bottom>
      <diagonal/>
    </border>
    <border>
      <left style="thin">
        <color auto="1"/>
      </left>
      <right style="thin">
        <color auto="1"/>
      </right>
      <top style="double">
        <color auto="1"/>
      </top>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double">
        <color auto="1"/>
      </right>
      <top style="medium">
        <color auto="1"/>
      </top>
      <bottom style="double">
        <color auto="1"/>
      </bottom>
      <diagonal/>
    </border>
    <border>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diagonal/>
    </border>
    <border>
      <left/>
      <right/>
      <top style="double">
        <color auto="1"/>
      </top>
      <bottom/>
      <diagonal/>
    </border>
    <border>
      <left style="thin">
        <color auto="1"/>
      </left>
      <right style="thin">
        <color auto="1"/>
      </right>
      <top style="medium">
        <color auto="1"/>
      </top>
      <bottom style="thin">
        <color auto="1"/>
      </bottom>
      <diagonal/>
    </border>
    <border>
      <left style="double">
        <color auto="1"/>
      </left>
      <right style="thin">
        <color auto="1"/>
      </right>
      <top/>
      <bottom/>
      <diagonal/>
    </border>
    <border>
      <left style="thin">
        <color auto="1"/>
      </left>
      <right style="double">
        <color auto="1"/>
      </right>
      <top/>
      <bottom/>
      <diagonal/>
    </border>
    <border>
      <left style="thin">
        <color auto="1"/>
      </left>
      <right style="double">
        <color auto="1"/>
      </right>
      <top style="thin">
        <color auto="1"/>
      </top>
      <bottom style="medium">
        <color auto="1"/>
      </bottom>
      <diagonal/>
    </border>
  </borders>
  <cellStyleXfs count="3">
    <xf numFmtId="0" fontId="0" fillId="0" borderId="0"/>
    <xf numFmtId="44" fontId="13" fillId="0" borderId="0" applyFont="0" applyFill="0" applyBorder="0" applyAlignment="0" applyProtection="0"/>
    <xf numFmtId="44" fontId="13" fillId="0" borderId="0" applyFont="0" applyFill="0" applyBorder="0" applyAlignment="0" applyProtection="0"/>
  </cellStyleXfs>
  <cellXfs count="154">
    <xf numFmtId="0" fontId="0" fillId="0" borderId="0" xfId="0"/>
    <xf numFmtId="0" fontId="1" fillId="0" borderId="0" xfId="0" applyFont="1"/>
    <xf numFmtId="0" fontId="1" fillId="0" borderId="0" xfId="0" applyFont="1" applyAlignment="1">
      <alignment horizontal="center"/>
    </xf>
    <xf numFmtId="0" fontId="3" fillId="0" borderId="0" xfId="0" applyFont="1"/>
    <xf numFmtId="0" fontId="4" fillId="0" borderId="0" xfId="0" applyFont="1"/>
    <xf numFmtId="0" fontId="3" fillId="0" borderId="0" xfId="0" applyFont="1" applyAlignment="1">
      <alignment horizontal="left"/>
    </xf>
    <xf numFmtId="0" fontId="6" fillId="0" borderId="0" xfId="0" applyFont="1"/>
    <xf numFmtId="164" fontId="6" fillId="0" borderId="0" xfId="0" applyNumberFormat="1" applyFont="1"/>
    <xf numFmtId="0" fontId="0" fillId="0" borderId="1" xfId="0" applyBorder="1"/>
    <xf numFmtId="164" fontId="0" fillId="0" borderId="2" xfId="0" applyNumberFormat="1" applyBorder="1"/>
    <xf numFmtId="0" fontId="0" fillId="0" borderId="14" xfId="0" applyBorder="1"/>
    <xf numFmtId="164" fontId="0" fillId="0" borderId="13" xfId="0" applyNumberFormat="1" applyBorder="1"/>
    <xf numFmtId="164" fontId="10" fillId="0" borderId="3" xfId="0" applyNumberFormat="1" applyFont="1" applyBorder="1"/>
    <xf numFmtId="164" fontId="0" fillId="0" borderId="3" xfId="0" applyNumberFormat="1" applyBorder="1"/>
    <xf numFmtId="164" fontId="6" fillId="0" borderId="3" xfId="0" applyNumberFormat="1" applyFont="1" applyBorder="1"/>
    <xf numFmtId="164" fontId="7" fillId="0" borderId="6" xfId="0" applyNumberFormat="1" applyFont="1" applyBorder="1"/>
    <xf numFmtId="0" fontId="0" fillId="0" borderId="0" xfId="0" applyAlignment="1">
      <alignment horizontal="center"/>
    </xf>
    <xf numFmtId="0" fontId="11" fillId="0" borderId="0" xfId="0" applyFont="1"/>
    <xf numFmtId="0" fontId="5" fillId="0" borderId="0" xfId="0" applyFont="1"/>
    <xf numFmtId="0" fontId="14" fillId="0" borderId="0" xfId="0" applyFont="1" applyAlignment="1">
      <alignment horizontal="left"/>
    </xf>
    <xf numFmtId="164" fontId="6" fillId="0" borderId="17" xfId="0" applyNumberFormat="1" applyFont="1" applyBorder="1"/>
    <xf numFmtId="0" fontId="0" fillId="0" borderId="20" xfId="0" applyBorder="1"/>
    <xf numFmtId="164" fontId="6" fillId="0" borderId="20" xfId="0" applyNumberFormat="1" applyFont="1" applyBorder="1"/>
    <xf numFmtId="0" fontId="15" fillId="0" borderId="10" xfId="0" applyFont="1" applyBorder="1" applyAlignment="1">
      <alignment horizontal="left"/>
    </xf>
    <xf numFmtId="0" fontId="14" fillId="0" borderId="10" xfId="0" applyFont="1" applyBorder="1" applyAlignment="1">
      <alignment horizontal="left"/>
    </xf>
    <xf numFmtId="0" fontId="6" fillId="0" borderId="15" xfId="0" applyFont="1" applyBorder="1" applyAlignment="1">
      <alignment horizontal="center" wrapText="1"/>
    </xf>
    <xf numFmtId="0" fontId="6" fillId="0" borderId="11" xfId="0" applyFont="1" applyBorder="1" applyAlignment="1">
      <alignment horizontal="center" wrapText="1"/>
    </xf>
    <xf numFmtId="0" fontId="6" fillId="0" borderId="15" xfId="0" applyFont="1" applyBorder="1" applyAlignment="1">
      <alignment wrapText="1"/>
    </xf>
    <xf numFmtId="0" fontId="14" fillId="0" borderId="3" xfId="0" applyFont="1" applyBorder="1"/>
    <xf numFmtId="0" fontId="14" fillId="0" borderId="4" xfId="0" applyFont="1" applyBorder="1"/>
    <xf numFmtId="0" fontId="6" fillId="0" borderId="10" xfId="0" applyFont="1" applyBorder="1" applyAlignment="1">
      <alignment horizontal="center"/>
    </xf>
    <xf numFmtId="0" fontId="0" fillId="0" borderId="19" xfId="0" applyBorder="1" applyAlignment="1">
      <alignment horizontal="center"/>
    </xf>
    <xf numFmtId="0" fontId="8" fillId="0" borderId="15" xfId="0" applyFont="1" applyBorder="1" applyAlignment="1">
      <alignment horizontal="center" wrapText="1"/>
    </xf>
    <xf numFmtId="164" fontId="6" fillId="0" borderId="6" xfId="0" applyNumberFormat="1" applyFont="1" applyBorder="1"/>
    <xf numFmtId="164" fontId="7" fillId="0" borderId="3" xfId="0" applyNumberFormat="1" applyFont="1" applyBorder="1"/>
    <xf numFmtId="164" fontId="0" fillId="0" borderId="17" xfId="0" applyNumberFormat="1" applyBorder="1"/>
    <xf numFmtId="0" fontId="0" fillId="6" borderId="8" xfId="0" applyFill="1" applyBorder="1" applyAlignment="1">
      <alignment horizontal="center"/>
    </xf>
    <xf numFmtId="0" fontId="8" fillId="6" borderId="15" xfId="0" applyFont="1" applyFill="1" applyBorder="1" applyAlignment="1">
      <alignment horizontal="center" wrapText="1"/>
    </xf>
    <xf numFmtId="0" fontId="0" fillId="4" borderId="1" xfId="0" applyFill="1" applyBorder="1" applyAlignment="1">
      <alignment horizontal="center"/>
    </xf>
    <xf numFmtId="0" fontId="8" fillId="4" borderId="15" xfId="0" applyFont="1" applyFill="1" applyBorder="1" applyAlignment="1">
      <alignment horizontal="center" wrapText="1"/>
    </xf>
    <xf numFmtId="0" fontId="0" fillId="7" borderId="1" xfId="0" applyFill="1" applyBorder="1" applyAlignment="1">
      <alignment horizontal="center"/>
    </xf>
    <xf numFmtId="0" fontId="8" fillId="7" borderId="15" xfId="0" applyFont="1" applyFill="1" applyBorder="1" applyAlignment="1">
      <alignment horizontal="center" wrapText="1"/>
    </xf>
    <xf numFmtId="0" fontId="0" fillId="3" borderId="16" xfId="0" applyFill="1" applyBorder="1" applyAlignment="1">
      <alignment horizontal="center"/>
    </xf>
    <xf numFmtId="0" fontId="8" fillId="3" borderId="15" xfId="0" applyFont="1" applyFill="1" applyBorder="1" applyAlignment="1">
      <alignment horizontal="center" wrapText="1"/>
    </xf>
    <xf numFmtId="164" fontId="9" fillId="0" borderId="21" xfId="0" applyNumberFormat="1" applyFont="1" applyBorder="1"/>
    <xf numFmtId="0" fontId="9" fillId="0" borderId="9" xfId="0" applyFont="1" applyBorder="1" applyAlignment="1">
      <alignment horizontal="center" wrapText="1"/>
    </xf>
    <xf numFmtId="164" fontId="9" fillId="0" borderId="7" xfId="0" applyNumberFormat="1" applyFont="1" applyBorder="1"/>
    <xf numFmtId="164" fontId="9" fillId="0" borderId="2" xfId="0" applyNumberFormat="1" applyFont="1" applyBorder="1"/>
    <xf numFmtId="164" fontId="9" fillId="0" borderId="18" xfId="0" applyNumberFormat="1" applyFont="1" applyBorder="1"/>
    <xf numFmtId="0" fontId="16" fillId="0" borderId="0" xfId="0" applyFont="1"/>
    <xf numFmtId="0" fontId="18" fillId="8" borderId="23" xfId="0" applyFont="1" applyFill="1" applyBorder="1"/>
    <xf numFmtId="0" fontId="19" fillId="0" borderId="0" xfId="0" applyFont="1"/>
    <xf numFmtId="0" fontId="17" fillId="8" borderId="22" xfId="0" applyFont="1" applyFill="1" applyBorder="1"/>
    <xf numFmtId="0" fontId="0" fillId="0" borderId="0" xfId="0" applyAlignment="1">
      <alignment vertical="center"/>
    </xf>
    <xf numFmtId="0" fontId="22" fillId="10" borderId="31" xfId="0" applyFont="1" applyFill="1" applyBorder="1" applyAlignment="1">
      <alignment vertical="center" wrapText="1"/>
    </xf>
    <xf numFmtId="0" fontId="22" fillId="10" borderId="23" xfId="0" applyFont="1" applyFill="1" applyBorder="1" applyAlignment="1">
      <alignment vertical="center" wrapText="1"/>
    </xf>
    <xf numFmtId="0" fontId="0" fillId="0" borderId="0" xfId="0" applyAlignment="1">
      <alignment vertical="top" wrapText="1"/>
    </xf>
    <xf numFmtId="0" fontId="23" fillId="11" borderId="3" xfId="0" applyFont="1" applyFill="1" applyBorder="1" applyAlignment="1">
      <alignment vertical="center" wrapText="1"/>
    </xf>
    <xf numFmtId="0" fontId="23" fillId="0" borderId="3" xfId="0" applyFont="1" applyBorder="1" applyAlignment="1">
      <alignment horizontal="center" vertical="center" wrapText="1"/>
    </xf>
    <xf numFmtId="44" fontId="23" fillId="11" borderId="3" xfId="2" applyFont="1" applyFill="1" applyBorder="1" applyAlignment="1" applyProtection="1">
      <alignment vertical="center" wrapText="1"/>
    </xf>
    <xf numFmtId="0" fontId="0" fillId="0" borderId="0" xfId="0" applyAlignment="1">
      <alignment wrapText="1"/>
    </xf>
    <xf numFmtId="0" fontId="23" fillId="0" borderId="0" xfId="0" applyFont="1" applyAlignment="1">
      <alignment vertical="center"/>
    </xf>
    <xf numFmtId="166" fontId="22" fillId="10" borderId="23" xfId="0" applyNumberFormat="1" applyFont="1" applyFill="1" applyBorder="1" applyAlignment="1">
      <alignment vertical="center"/>
    </xf>
    <xf numFmtId="0" fontId="22" fillId="10" borderId="5" xfId="0" applyFont="1" applyFill="1" applyBorder="1" applyAlignment="1">
      <alignment vertical="center"/>
    </xf>
    <xf numFmtId="0" fontId="22" fillId="10" borderId="31" xfId="0" applyFont="1" applyFill="1" applyBorder="1" applyAlignment="1">
      <alignment vertical="center"/>
    </xf>
    <xf numFmtId="0" fontId="22" fillId="10" borderId="23" xfId="0" applyFont="1" applyFill="1" applyBorder="1" applyAlignment="1">
      <alignment vertical="center"/>
    </xf>
    <xf numFmtId="0" fontId="26" fillId="11" borderId="3" xfId="0" applyFont="1" applyFill="1" applyBorder="1" applyAlignment="1">
      <alignment vertical="center"/>
    </xf>
    <xf numFmtId="0" fontId="23" fillId="0" borderId="3" xfId="0" applyFont="1" applyBorder="1" applyAlignment="1">
      <alignment vertical="center" wrapText="1"/>
    </xf>
    <xf numFmtId="44" fontId="23" fillId="11" borderId="3" xfId="2" applyFont="1" applyFill="1" applyBorder="1" applyAlignment="1" applyProtection="1">
      <alignment vertical="center"/>
    </xf>
    <xf numFmtId="0" fontId="27" fillId="0" borderId="0" xfId="0" applyFont="1" applyAlignment="1">
      <alignment vertical="center"/>
    </xf>
    <xf numFmtId="44" fontId="22" fillId="10" borderId="23" xfId="2" applyFont="1" applyFill="1" applyBorder="1" applyAlignment="1" applyProtection="1">
      <alignment vertical="center"/>
    </xf>
    <xf numFmtId="0" fontId="23" fillId="0" borderId="0" xfId="0" applyFont="1"/>
    <xf numFmtId="166" fontId="20" fillId="0" borderId="24" xfId="0" applyNumberFormat="1" applyFont="1" applyBorder="1"/>
    <xf numFmtId="166" fontId="18" fillId="8" borderId="24" xfId="0" applyNumberFormat="1" applyFont="1" applyFill="1" applyBorder="1"/>
    <xf numFmtId="0" fontId="27" fillId="0" borderId="0" xfId="0" applyFont="1"/>
    <xf numFmtId="0" fontId="29" fillId="0" borderId="17" xfId="0" applyFont="1" applyBorder="1" applyAlignment="1">
      <alignment vertical="center"/>
    </xf>
    <xf numFmtId="0" fontId="20" fillId="0" borderId="30" xfId="0" applyFont="1" applyBorder="1" applyAlignment="1">
      <alignment vertical="center" wrapText="1"/>
    </xf>
    <xf numFmtId="0" fontId="23" fillId="0" borderId="30" xfId="0" applyFont="1" applyBorder="1"/>
    <xf numFmtId="0" fontId="29" fillId="0" borderId="30" xfId="0" applyFont="1" applyBorder="1" applyAlignment="1">
      <alignment vertical="center"/>
    </xf>
    <xf numFmtId="0" fontId="30" fillId="0" borderId="30" xfId="0" applyFont="1" applyBorder="1" applyAlignment="1">
      <alignment horizontal="left" vertical="center" wrapText="1" indent="2"/>
    </xf>
    <xf numFmtId="0" fontId="20" fillId="0" borderId="30" xfId="0" applyFont="1" applyBorder="1" applyAlignment="1">
      <alignment horizontal="left" vertical="center" wrapText="1" indent="2"/>
    </xf>
    <xf numFmtId="0" fontId="23" fillId="0" borderId="30" xfId="0" applyFont="1" applyBorder="1" applyAlignment="1">
      <alignment vertical="top" wrapText="1"/>
    </xf>
    <xf numFmtId="0" fontId="4" fillId="12" borderId="29" xfId="0" applyFont="1" applyFill="1" applyBorder="1" applyAlignment="1">
      <alignment horizontal="left" vertical="top" wrapText="1"/>
    </xf>
    <xf numFmtId="0" fontId="4" fillId="12" borderId="33" xfId="0" applyFont="1" applyFill="1" applyBorder="1" applyAlignment="1">
      <alignment horizontal="left" vertical="top" wrapText="1"/>
    </xf>
    <xf numFmtId="0" fontId="4" fillId="9" borderId="34" xfId="0" applyFont="1" applyFill="1" applyBorder="1" applyAlignment="1">
      <alignment horizontal="left" vertical="top" wrapText="1"/>
    </xf>
    <xf numFmtId="0" fontId="4" fillId="9" borderId="36" xfId="0" applyFont="1" applyFill="1" applyBorder="1" applyAlignment="1">
      <alignment horizontal="left" vertical="top" wrapText="1"/>
    </xf>
    <xf numFmtId="0" fontId="4" fillId="9" borderId="37" xfId="0" applyFont="1" applyFill="1" applyBorder="1" applyAlignment="1">
      <alignment horizontal="left" vertical="top" wrapText="1"/>
    </xf>
    <xf numFmtId="0" fontId="0" fillId="0" borderId="0" xfId="0" applyAlignment="1">
      <alignment horizontal="left"/>
    </xf>
    <xf numFmtId="0" fontId="16" fillId="0" borderId="0" xfId="0" applyFont="1" applyAlignment="1">
      <alignment horizontal="left"/>
    </xf>
    <xf numFmtId="0" fontId="2" fillId="5" borderId="0" xfId="0" applyFont="1" applyFill="1" applyAlignment="1">
      <alignment horizontal="left"/>
    </xf>
    <xf numFmtId="0" fontId="9" fillId="5" borderId="0" xfId="0" applyFont="1" applyFill="1"/>
    <xf numFmtId="0" fontId="0" fillId="5" borderId="0" xfId="0" applyFill="1"/>
    <xf numFmtId="0" fontId="0" fillId="0" borderId="0" xfId="0" applyAlignment="1">
      <alignment horizontal="left" wrapText="1"/>
    </xf>
    <xf numFmtId="0" fontId="20" fillId="0" borderId="30" xfId="0" applyFont="1" applyFill="1" applyBorder="1" applyAlignment="1">
      <alignment vertical="center" wrapText="1"/>
    </xf>
    <xf numFmtId="164" fontId="7" fillId="0" borderId="6" xfId="0" applyNumberFormat="1" applyFont="1" applyFill="1" applyBorder="1"/>
    <xf numFmtId="164" fontId="0" fillId="0" borderId="3" xfId="0" applyNumberFormat="1" applyFill="1" applyBorder="1"/>
    <xf numFmtId="164" fontId="0" fillId="0" borderId="17" xfId="0" applyNumberFormat="1" applyFill="1" applyBorder="1"/>
    <xf numFmtId="0" fontId="0" fillId="0" borderId="12" xfId="0" applyBorder="1"/>
    <xf numFmtId="0" fontId="14" fillId="0" borderId="41" xfId="0" applyFont="1" applyBorder="1"/>
    <xf numFmtId="0" fontId="0" fillId="0" borderId="42" xfId="0" applyBorder="1"/>
    <xf numFmtId="0" fontId="14" fillId="0" borderId="30" xfId="0" applyFont="1" applyBorder="1"/>
    <xf numFmtId="164" fontId="0" fillId="0" borderId="30" xfId="0" applyNumberFormat="1" applyBorder="1"/>
    <xf numFmtId="164" fontId="0" fillId="0" borderId="43" xfId="0" applyNumberFormat="1" applyBorder="1"/>
    <xf numFmtId="0" fontId="0" fillId="0" borderId="19" xfId="0" applyBorder="1"/>
    <xf numFmtId="0" fontId="14" fillId="0" borderId="20" xfId="0" applyFont="1" applyBorder="1"/>
    <xf numFmtId="164" fontId="0" fillId="0" borderId="20" xfId="0" applyNumberFormat="1" applyBorder="1"/>
    <xf numFmtId="164" fontId="6" fillId="0" borderId="21" xfId="0" applyNumberFormat="1" applyFont="1" applyBorder="1"/>
    <xf numFmtId="164" fontId="0" fillId="0" borderId="18" xfId="0" applyNumberFormat="1" applyBorder="1"/>
    <xf numFmtId="44" fontId="25" fillId="2" borderId="3" xfId="2" applyFont="1" applyFill="1" applyBorder="1" applyAlignment="1" applyProtection="1">
      <alignment vertical="center" wrapText="1"/>
      <protection locked="0"/>
    </xf>
    <xf numFmtId="165" fontId="25" fillId="2" borderId="3" xfId="0" applyNumberFormat="1" applyFont="1" applyFill="1" applyBorder="1" applyAlignment="1" applyProtection="1">
      <alignment vertical="center"/>
      <protection locked="0"/>
    </xf>
    <xf numFmtId="0" fontId="23" fillId="0" borderId="3" xfId="0" applyFont="1" applyFill="1" applyBorder="1" applyAlignment="1">
      <alignment horizontal="right" vertical="center" wrapText="1"/>
    </xf>
    <xf numFmtId="0" fontId="0" fillId="0" borderId="16" xfId="0" applyBorder="1"/>
    <xf numFmtId="0" fontId="14" fillId="0" borderId="17" xfId="0" applyFont="1" applyBorder="1"/>
    <xf numFmtId="0" fontId="26" fillId="11" borderId="3" xfId="0" applyFont="1" applyFill="1" applyBorder="1" applyAlignment="1">
      <alignment vertical="center" wrapText="1"/>
    </xf>
    <xf numFmtId="164" fontId="0" fillId="0" borderId="44" xfId="0" applyNumberFormat="1" applyBorder="1"/>
    <xf numFmtId="3" fontId="0" fillId="0" borderId="41" xfId="0" applyNumberFormat="1" applyBorder="1"/>
    <xf numFmtId="3" fontId="0" fillId="0" borderId="3" xfId="0" applyNumberFormat="1" applyBorder="1"/>
    <xf numFmtId="164" fontId="9" fillId="0" borderId="0" xfId="0" applyNumberFormat="1" applyFont="1"/>
    <xf numFmtId="0" fontId="9" fillId="0" borderId="0" xfId="0" applyFont="1" applyAlignment="1">
      <alignment horizontal="right"/>
    </xf>
    <xf numFmtId="0" fontId="23" fillId="0" borderId="0" xfId="0" applyFont="1" applyFill="1" applyAlignment="1">
      <alignment vertical="center"/>
    </xf>
    <xf numFmtId="0" fontId="22" fillId="0" borderId="0" xfId="0" applyFont="1" applyFill="1" applyAlignment="1">
      <alignment horizontal="right" vertical="center"/>
    </xf>
    <xf numFmtId="166" fontId="22" fillId="0" borderId="0" xfId="0" applyNumberFormat="1" applyFont="1" applyFill="1" applyAlignment="1">
      <alignment vertical="center"/>
    </xf>
    <xf numFmtId="0" fontId="0" fillId="0" borderId="0" xfId="0" applyFill="1"/>
    <xf numFmtId="0" fontId="0" fillId="0" borderId="0" xfId="0" applyAlignment="1">
      <alignment horizontal="center"/>
    </xf>
    <xf numFmtId="0" fontId="4" fillId="9" borderId="35" xfId="0" applyFont="1" applyFill="1" applyBorder="1" applyAlignment="1">
      <alignment horizontal="center" vertical="top" wrapText="1"/>
    </xf>
    <xf numFmtId="0" fontId="4" fillId="9" borderId="38" xfId="0" applyFont="1" applyFill="1" applyBorder="1" applyAlignment="1">
      <alignment horizontal="center" vertical="top" wrapText="1"/>
    </xf>
    <xf numFmtId="0" fontId="4" fillId="9" borderId="25" xfId="0" applyFont="1" applyFill="1" applyBorder="1" applyAlignment="1">
      <alignment horizontal="center" vertical="top" wrapText="1"/>
    </xf>
    <xf numFmtId="0" fontId="4" fillId="9" borderId="26" xfId="0" applyFont="1" applyFill="1" applyBorder="1" applyAlignment="1">
      <alignment horizontal="center" vertical="top" wrapText="1"/>
    </xf>
    <xf numFmtId="0" fontId="4" fillId="9" borderId="27" xfId="0" applyFont="1" applyFill="1" applyBorder="1" applyAlignment="1">
      <alignment horizontal="center" vertical="top" wrapText="1"/>
    </xf>
    <xf numFmtId="0" fontId="4" fillId="9" borderId="28" xfId="0" applyFont="1" applyFill="1" applyBorder="1" applyAlignment="1">
      <alignment horizontal="center" vertical="top" wrapText="1"/>
    </xf>
    <xf numFmtId="0" fontId="32" fillId="8" borderId="0" xfId="0" applyFont="1" applyFill="1" applyAlignment="1">
      <alignment horizontal="left"/>
    </xf>
    <xf numFmtId="0" fontId="18" fillId="8" borderId="0" xfId="0" applyFont="1" applyFill="1" applyAlignment="1">
      <alignment horizontal="left"/>
    </xf>
    <xf numFmtId="0" fontId="18" fillId="8" borderId="39" xfId="0" applyFont="1" applyFill="1" applyBorder="1" applyAlignment="1">
      <alignment horizontal="left"/>
    </xf>
    <xf numFmtId="0" fontId="20" fillId="0" borderId="0" xfId="0" applyFont="1" applyAlignment="1">
      <alignment horizontal="left" wrapText="1"/>
    </xf>
    <xf numFmtId="0" fontId="20" fillId="0" borderId="39" xfId="0" applyFont="1" applyBorder="1" applyAlignment="1">
      <alignment horizontal="left" wrapText="1"/>
    </xf>
    <xf numFmtId="0" fontId="3" fillId="0" borderId="0" xfId="0" applyFont="1" applyAlignment="1"/>
    <xf numFmtId="0" fontId="0" fillId="0" borderId="40" xfId="0" applyFill="1" applyBorder="1" applyAlignment="1">
      <alignment horizontal="left" wrapText="1"/>
    </xf>
    <xf numFmtId="0" fontId="0" fillId="0" borderId="0" xfId="0" applyFill="1" applyAlignment="1">
      <alignment horizontal="left" wrapText="1"/>
    </xf>
    <xf numFmtId="0" fontId="21" fillId="10" borderId="5" xfId="0" applyFont="1" applyFill="1" applyBorder="1" applyAlignment="1">
      <alignment horizontal="left" vertical="top" wrapText="1"/>
    </xf>
    <xf numFmtId="0" fontId="21" fillId="10" borderId="31" xfId="0" applyFont="1" applyFill="1" applyBorder="1" applyAlignment="1">
      <alignment horizontal="left" vertical="top" wrapText="1"/>
    </xf>
    <xf numFmtId="0" fontId="21" fillId="10" borderId="23" xfId="0" applyFont="1" applyFill="1" applyBorder="1" applyAlignment="1">
      <alignment horizontal="left" vertical="top" wrapText="1"/>
    </xf>
    <xf numFmtId="0" fontId="22" fillId="10" borderId="5" xfId="0" applyFont="1" applyFill="1" applyBorder="1" applyAlignment="1">
      <alignment horizontal="left" vertical="center" wrapText="1"/>
    </xf>
    <xf numFmtId="0" fontId="22" fillId="10" borderId="31" xfId="0" applyFont="1" applyFill="1" applyBorder="1" applyAlignment="1">
      <alignment horizontal="left" vertical="center" wrapText="1"/>
    </xf>
    <xf numFmtId="0" fontId="22" fillId="10" borderId="5" xfId="0" applyFont="1" applyFill="1" applyBorder="1" applyAlignment="1">
      <alignment horizontal="right" vertical="center"/>
    </xf>
    <xf numFmtId="0" fontId="22" fillId="10" borderId="31" xfId="0" applyFont="1" applyFill="1" applyBorder="1" applyAlignment="1">
      <alignment horizontal="right" vertical="center"/>
    </xf>
    <xf numFmtId="0" fontId="0" fillId="0" borderId="32" xfId="0" applyFill="1" applyBorder="1" applyAlignment="1">
      <alignment horizontal="center" wrapText="1"/>
    </xf>
    <xf numFmtId="0" fontId="24" fillId="0" borderId="5" xfId="0" applyFont="1" applyBorder="1" applyAlignment="1">
      <alignment horizontal="left" vertical="center" wrapText="1"/>
    </xf>
    <xf numFmtId="0" fontId="24" fillId="0" borderId="23" xfId="0" applyFont="1" applyBorder="1" applyAlignment="1">
      <alignment horizontal="left" vertical="center" wrapText="1"/>
    </xf>
    <xf numFmtId="164" fontId="7" fillId="2" borderId="6" xfId="0" applyNumberFormat="1" applyFont="1" applyFill="1" applyBorder="1" applyProtection="1">
      <protection locked="0"/>
    </xf>
    <xf numFmtId="164" fontId="7" fillId="2" borderId="3" xfId="0" applyNumberFormat="1" applyFont="1" applyFill="1" applyBorder="1" applyProtection="1">
      <protection locked="0"/>
    </xf>
    <xf numFmtId="164" fontId="0" fillId="2" borderId="3" xfId="0" applyNumberFormat="1" applyFill="1" applyBorder="1" applyProtection="1">
      <protection locked="0"/>
    </xf>
    <xf numFmtId="164" fontId="0" fillId="2" borderId="17" xfId="0" applyNumberFormat="1" applyFill="1" applyBorder="1" applyProtection="1">
      <protection locked="0"/>
    </xf>
    <xf numFmtId="164" fontId="0" fillId="2" borderId="41" xfId="0" applyNumberFormat="1" applyFill="1" applyBorder="1" applyProtection="1">
      <protection locked="0"/>
    </xf>
    <xf numFmtId="164" fontId="0" fillId="2" borderId="4" xfId="0" applyNumberFormat="1" applyFill="1" applyBorder="1" applyProtection="1">
      <protection locked="0"/>
    </xf>
  </cellXfs>
  <cellStyles count="3">
    <cellStyle name="Standaard" xfId="0" builtinId="0"/>
    <cellStyle name="Valuta" xfId="2" builtinId="4"/>
    <cellStyle name="Valuta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411338</xdr:colOff>
      <xdr:row>2</xdr:row>
      <xdr:rowOff>186840</xdr:rowOff>
    </xdr:to>
    <xdr:pic>
      <xdr:nvPicPr>
        <xdr:cNvPr id="2" name="Afbeelding 1">
          <a:extLst>
            <a:ext uri="{FF2B5EF4-FFF2-40B4-BE49-F238E27FC236}">
              <a16:creationId xmlns:a16="http://schemas.microsoft.com/office/drawing/2014/main" id="{7D38B90A-1E66-46F3-967A-1F4224C0BC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35600" y="0"/>
          <a:ext cx="1643238" cy="9488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6254750</xdr:colOff>
      <xdr:row>0</xdr:row>
      <xdr:rowOff>0</xdr:rowOff>
    </xdr:from>
    <xdr:to>
      <xdr:col>3</xdr:col>
      <xdr:colOff>646288</xdr:colOff>
      <xdr:row>0</xdr:row>
      <xdr:rowOff>948840</xdr:rowOff>
    </xdr:to>
    <xdr:pic>
      <xdr:nvPicPr>
        <xdr:cNvPr id="2" name="Afbeelding 1">
          <a:extLst>
            <a:ext uri="{FF2B5EF4-FFF2-40B4-BE49-F238E27FC236}">
              <a16:creationId xmlns:a16="http://schemas.microsoft.com/office/drawing/2014/main" id="{9B9C4016-21DE-449E-B7AB-99A75DB7BD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54750" y="0"/>
          <a:ext cx="1643238" cy="9488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0</xdr:row>
      <xdr:rowOff>12700</xdr:rowOff>
    </xdr:from>
    <xdr:to>
      <xdr:col>9</xdr:col>
      <xdr:colOff>455788</xdr:colOff>
      <xdr:row>4</xdr:row>
      <xdr:rowOff>174140</xdr:rowOff>
    </xdr:to>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26650" y="12700"/>
          <a:ext cx="1643238" cy="9488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107950</xdr:rowOff>
    </xdr:from>
    <xdr:to>
      <xdr:col>8</xdr:col>
      <xdr:colOff>424038</xdr:colOff>
      <xdr:row>4</xdr:row>
      <xdr:rowOff>180490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86700" y="107950"/>
          <a:ext cx="1643238" cy="9107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450849</xdr:colOff>
      <xdr:row>0</xdr:row>
      <xdr:rowOff>910740</xdr:rowOff>
    </xdr:to>
    <xdr:pic>
      <xdr:nvPicPr>
        <xdr:cNvPr id="3" name="Afbeelding 2">
          <a:extLst>
            <a:ext uri="{FF2B5EF4-FFF2-40B4-BE49-F238E27FC236}">
              <a16:creationId xmlns:a16="http://schemas.microsoft.com/office/drawing/2014/main" id="{2CE4BE8B-4EBD-4A99-A54D-56B860FB9F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38444" y="0"/>
          <a:ext cx="1643238" cy="91074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1"/>
  <sheetViews>
    <sheetView workbookViewId="0">
      <selection activeCell="A5" sqref="A5"/>
    </sheetView>
  </sheetViews>
  <sheetFormatPr defaultColWidth="8.81640625" defaultRowHeight="14" x14ac:dyDescent="0.3"/>
  <cols>
    <col min="1" max="1" width="77.81640625" style="74" customWidth="1"/>
    <col min="2" max="16384" width="8.81640625" style="74"/>
  </cols>
  <sheetData>
    <row r="1" spans="1:1" ht="30" customHeight="1" x14ac:dyDescent="0.3"/>
    <row r="2" spans="1:1" ht="30" customHeight="1" x14ac:dyDescent="0.3"/>
    <row r="3" spans="1:1" ht="30" customHeight="1" x14ac:dyDescent="0.3"/>
    <row r="4" spans="1:1" x14ac:dyDescent="0.3">
      <c r="A4" s="75" t="s">
        <v>0</v>
      </c>
    </row>
    <row r="5" spans="1:1" ht="28.5" customHeight="1" x14ac:dyDescent="0.3">
      <c r="A5" s="76" t="s">
        <v>1</v>
      </c>
    </row>
    <row r="6" spans="1:1" ht="37.5" x14ac:dyDescent="0.3">
      <c r="A6" s="81" t="s">
        <v>2</v>
      </c>
    </row>
    <row r="7" spans="1:1" x14ac:dyDescent="0.3">
      <c r="A7" s="81"/>
    </row>
    <row r="8" spans="1:1" ht="66" customHeight="1" x14ac:dyDescent="0.3">
      <c r="A8" s="76" t="s">
        <v>3</v>
      </c>
    </row>
    <row r="9" spans="1:1" x14ac:dyDescent="0.3">
      <c r="A9" s="77"/>
    </row>
    <row r="10" spans="1:1" x14ac:dyDescent="0.3">
      <c r="A10" s="78" t="s">
        <v>4</v>
      </c>
    </row>
    <row r="11" spans="1:1" ht="57.75" customHeight="1" x14ac:dyDescent="0.3">
      <c r="A11" s="93" t="s">
        <v>5</v>
      </c>
    </row>
    <row r="12" spans="1:1" x14ac:dyDescent="0.3">
      <c r="A12" s="77"/>
    </row>
    <row r="13" spans="1:1" ht="25" x14ac:dyDescent="0.3">
      <c r="A13" s="76" t="s">
        <v>6</v>
      </c>
    </row>
    <row r="14" spans="1:1" x14ac:dyDescent="0.3">
      <c r="A14" s="77"/>
    </row>
    <row r="15" spans="1:1" x14ac:dyDescent="0.3">
      <c r="A15" s="77"/>
    </row>
    <row r="16" spans="1:1" x14ac:dyDescent="0.3">
      <c r="A16" s="79" t="s">
        <v>7</v>
      </c>
    </row>
    <row r="17" spans="1:1" ht="62.5" x14ac:dyDescent="0.3">
      <c r="A17" s="80" t="s">
        <v>8</v>
      </c>
    </row>
    <row r="18" spans="1:1" x14ac:dyDescent="0.3">
      <c r="A18" s="77"/>
    </row>
    <row r="19" spans="1:1" x14ac:dyDescent="0.3">
      <c r="A19" s="79" t="s">
        <v>9</v>
      </c>
    </row>
    <row r="20" spans="1:1" ht="50" x14ac:dyDescent="0.3">
      <c r="A20" s="80" t="s">
        <v>10</v>
      </c>
    </row>
    <row r="21" spans="1:1" x14ac:dyDescent="0.3">
      <c r="A21" s="80"/>
    </row>
  </sheetData>
  <sheetProtection algorithmName="SHA-512" hashValue="PH/b3E7UGRR0fBpsq5ROapzZzt8cA0Mux4e+ooWyhzIlkNAPvUO1MQyG/xsiSR9YYdq7HNyX9MSMxdgLYT5YRw==" saltValue="IkffKdGt0NNeDhhCMaaf0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8"/>
  <sheetViews>
    <sheetView topLeftCell="A2" workbookViewId="0">
      <selection activeCell="C8" sqref="C8"/>
    </sheetView>
  </sheetViews>
  <sheetFormatPr defaultRowHeight="14.5" x14ac:dyDescent="0.35"/>
  <cols>
    <col min="1" max="1" width="36.1796875" customWidth="1"/>
    <col min="2" max="2" width="43.81640625" customWidth="1"/>
    <col min="3" max="3" width="14.1796875" bestFit="1" customWidth="1"/>
    <col min="4" max="4" width="14.453125" customWidth="1"/>
    <col min="5" max="5" width="23.1796875" customWidth="1"/>
  </cols>
  <sheetData>
    <row r="1" spans="1:7" ht="107.15" customHeight="1" x14ac:dyDescent="0.35">
      <c r="A1" s="123"/>
      <c r="B1" s="123"/>
      <c r="C1" s="49"/>
      <c r="D1" s="49"/>
      <c r="E1" s="49"/>
      <c r="F1" s="49"/>
      <c r="G1" s="49"/>
    </row>
    <row r="2" spans="1:7" ht="23.5" customHeight="1" x14ac:dyDescent="0.4">
      <c r="A2" s="130" t="s">
        <v>11</v>
      </c>
      <c r="B2" s="130"/>
      <c r="C2" s="52"/>
      <c r="D2" s="49"/>
      <c r="E2" s="49"/>
      <c r="F2" s="49"/>
      <c r="G2" s="49"/>
    </row>
    <row r="3" spans="1:7" x14ac:dyDescent="0.35">
      <c r="A3" s="87"/>
      <c r="B3" s="88"/>
      <c r="C3" s="49"/>
      <c r="D3" s="49"/>
      <c r="E3" s="49"/>
      <c r="F3" s="49"/>
      <c r="G3" s="49"/>
    </row>
    <row r="4" spans="1:7" ht="38.5" customHeight="1" x14ac:dyDescent="0.35">
      <c r="A4" s="131" t="s">
        <v>12</v>
      </c>
      <c r="B4" s="132"/>
      <c r="C4" s="50" t="s">
        <v>13</v>
      </c>
      <c r="D4" s="51"/>
      <c r="E4" s="51"/>
      <c r="F4" s="51"/>
      <c r="G4" s="51"/>
    </row>
    <row r="5" spans="1:7" ht="38.5" customHeight="1" x14ac:dyDescent="0.35">
      <c r="A5" s="133" t="s">
        <v>14</v>
      </c>
      <c r="B5" s="134"/>
      <c r="C5" s="72">
        <f>'3. BMI, IMI + overig '!J19</f>
        <v>0</v>
      </c>
      <c r="D5" s="51"/>
      <c r="E5" s="51"/>
      <c r="F5" s="51"/>
    </row>
    <row r="6" spans="1:7" ht="38.5" customHeight="1" x14ac:dyDescent="0.35">
      <c r="A6" s="133" t="s">
        <v>99</v>
      </c>
      <c r="B6" s="134"/>
      <c r="C6" s="72">
        <f>'4. Brandblusmiddelen '!E40</f>
        <v>0</v>
      </c>
      <c r="D6" s="51"/>
      <c r="E6" s="51"/>
      <c r="F6" s="51"/>
    </row>
    <row r="7" spans="1:7" ht="38.5" customHeight="1" x14ac:dyDescent="0.35">
      <c r="A7" s="133" t="s">
        <v>15</v>
      </c>
      <c r="B7" s="134"/>
      <c r="C7" s="72">
        <f>'5. Manuurloon + toeslagen'!G19</f>
        <v>0</v>
      </c>
      <c r="D7" s="51"/>
      <c r="E7" s="51"/>
      <c r="F7" s="51"/>
    </row>
    <row r="8" spans="1:7" ht="38.5" customHeight="1" x14ac:dyDescent="0.35">
      <c r="A8" s="131" t="s">
        <v>16</v>
      </c>
      <c r="B8" s="132"/>
      <c r="C8" s="73">
        <f>C5+C6+C7</f>
        <v>0</v>
      </c>
      <c r="D8" s="51"/>
      <c r="E8" s="51"/>
      <c r="F8" s="51"/>
      <c r="G8" s="51"/>
    </row>
    <row r="12" spans="1:7" ht="15" thickBot="1" x14ac:dyDescent="0.4"/>
    <row r="13" spans="1:7" ht="15" thickBot="1" x14ac:dyDescent="0.4">
      <c r="A13" s="82" t="s">
        <v>17</v>
      </c>
      <c r="B13" s="83"/>
      <c r="C13" s="83"/>
    </row>
    <row r="14" spans="1:7" x14ac:dyDescent="0.35">
      <c r="A14" s="84"/>
      <c r="B14" s="124"/>
      <c r="C14" s="125"/>
    </row>
    <row r="15" spans="1:7" x14ac:dyDescent="0.35">
      <c r="A15" s="85" t="s">
        <v>18</v>
      </c>
      <c r="B15" s="126"/>
      <c r="C15" s="127"/>
    </row>
    <row r="16" spans="1:7" ht="15" thickBot="1" x14ac:dyDescent="0.4">
      <c r="A16" s="86"/>
      <c r="B16" s="128"/>
      <c r="C16" s="129"/>
    </row>
    <row r="17" spans="1:3" x14ac:dyDescent="0.35">
      <c r="A17" s="85"/>
      <c r="B17" s="124"/>
      <c r="C17" s="125"/>
    </row>
    <row r="18" spans="1:3" x14ac:dyDescent="0.35">
      <c r="A18" s="85" t="s">
        <v>19</v>
      </c>
      <c r="B18" s="126"/>
      <c r="C18" s="127"/>
    </row>
    <row r="19" spans="1:3" ht="15" thickBot="1" x14ac:dyDescent="0.4">
      <c r="A19" s="86"/>
      <c r="B19" s="128"/>
      <c r="C19" s="129"/>
    </row>
    <row r="20" spans="1:3" x14ac:dyDescent="0.35">
      <c r="A20" s="84"/>
      <c r="B20" s="124"/>
      <c r="C20" s="125"/>
    </row>
    <row r="21" spans="1:3" x14ac:dyDescent="0.35">
      <c r="A21" s="85" t="s">
        <v>20</v>
      </c>
      <c r="B21" s="126"/>
      <c r="C21" s="127"/>
    </row>
    <row r="22" spans="1:3" ht="15" thickBot="1" x14ac:dyDescent="0.4">
      <c r="A22" s="86"/>
      <c r="B22" s="128"/>
      <c r="C22" s="129"/>
    </row>
    <row r="23" spans="1:3" ht="14.5" customHeight="1" x14ac:dyDescent="0.35">
      <c r="A23" s="85"/>
      <c r="B23" s="124"/>
      <c r="C23" s="125"/>
    </row>
    <row r="24" spans="1:3" ht="14.5" customHeight="1" x14ac:dyDescent="0.35">
      <c r="A24" s="85" t="s">
        <v>21</v>
      </c>
      <c r="B24" s="126"/>
      <c r="C24" s="127"/>
    </row>
    <row r="25" spans="1:3" ht="14.5" customHeight="1" thickBot="1" x14ac:dyDescent="0.4">
      <c r="A25" s="86"/>
      <c r="B25" s="128"/>
      <c r="C25" s="129"/>
    </row>
    <row r="26" spans="1:3" ht="14.5" customHeight="1" x14ac:dyDescent="0.35">
      <c r="A26" s="85"/>
      <c r="B26" s="124"/>
      <c r="C26" s="125"/>
    </row>
    <row r="27" spans="1:3" ht="14.5" customHeight="1" x14ac:dyDescent="0.35">
      <c r="A27" s="85" t="s">
        <v>22</v>
      </c>
      <c r="B27" s="126"/>
      <c r="C27" s="127"/>
    </row>
    <row r="28" spans="1:3" ht="14.5" customHeight="1" thickBot="1" x14ac:dyDescent="0.4">
      <c r="A28" s="86"/>
      <c r="B28" s="128"/>
      <c r="C28" s="129"/>
    </row>
  </sheetData>
  <sheetProtection algorithmName="SHA-512" hashValue="/mVBSb8ziYQYhTEJtLk79SQufyzkUUE4Fv68oJAShFBSpQPNP/NIKwCRTPz34gba2qjevsU+uOZcNcBNbtFlcg==" saltValue="9bvs5JlvZ/+uYmrkgohJVA==" spinCount="100000" sheet="1" objects="1" scenarios="1"/>
  <mergeCells count="12">
    <mergeCell ref="A1:B1"/>
    <mergeCell ref="B20:C22"/>
    <mergeCell ref="B23:C25"/>
    <mergeCell ref="B26:C28"/>
    <mergeCell ref="A2:B2"/>
    <mergeCell ref="A4:B4"/>
    <mergeCell ref="A5:B5"/>
    <mergeCell ref="A6:B6"/>
    <mergeCell ref="A7:B7"/>
    <mergeCell ref="A8:B8"/>
    <mergeCell ref="B14:C16"/>
    <mergeCell ref="B17:C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N22"/>
  <sheetViews>
    <sheetView topLeftCell="A9" workbookViewId="0">
      <selection activeCell="H15" sqref="H15:H17"/>
    </sheetView>
  </sheetViews>
  <sheetFormatPr defaultRowHeight="14.5" x14ac:dyDescent="0.35"/>
  <cols>
    <col min="1" max="1" width="1.81640625" customWidth="1"/>
    <col min="2" max="2" width="14.81640625" style="16" customWidth="1"/>
    <col min="3" max="3" width="20" customWidth="1"/>
    <col min="4" max="4" width="28.81640625" customWidth="1"/>
    <col min="5" max="5" width="26.81640625" customWidth="1"/>
    <col min="6" max="6" width="17" customWidth="1"/>
    <col min="7" max="7" width="17.54296875" bestFit="1" customWidth="1"/>
    <col min="8" max="8" width="16.81640625" customWidth="1"/>
    <col min="9" max="9" width="17" customWidth="1"/>
    <col min="10" max="10" width="19.1796875" customWidth="1"/>
    <col min="11" max="12" width="12.1796875" customWidth="1"/>
    <col min="13" max="13" width="14.81640625" customWidth="1"/>
    <col min="14" max="14" width="12.453125" style="6" customWidth="1"/>
  </cols>
  <sheetData>
    <row r="4" spans="2:14" ht="18.5" x14ac:dyDescent="0.45">
      <c r="B4" s="1" t="s">
        <v>23</v>
      </c>
      <c r="D4" s="3"/>
      <c r="E4" s="3"/>
      <c r="F4" s="3"/>
      <c r="G4" s="3"/>
      <c r="H4" s="3"/>
      <c r="I4" s="135"/>
      <c r="J4" s="135"/>
      <c r="K4" s="3"/>
      <c r="L4" s="3"/>
      <c r="M4" s="3"/>
    </row>
    <row r="5" spans="2:14" ht="18.5" x14ac:dyDescent="0.45">
      <c r="B5" s="1" t="s">
        <v>24</v>
      </c>
      <c r="D5" s="3"/>
      <c r="E5" s="3"/>
      <c r="F5" s="3"/>
      <c r="G5" s="3"/>
      <c r="H5" s="3"/>
      <c r="I5" s="3"/>
      <c r="J5" s="3"/>
      <c r="K5" s="3"/>
      <c r="L5" s="3"/>
      <c r="M5" s="3"/>
    </row>
    <row r="6" spans="2:14" x14ac:dyDescent="0.35">
      <c r="B6" s="3"/>
      <c r="D6" s="3"/>
      <c r="E6" s="4"/>
      <c r="F6" s="4"/>
      <c r="G6" s="3"/>
      <c r="H6" s="3"/>
      <c r="I6" s="3"/>
      <c r="J6" s="3"/>
      <c r="K6" s="3"/>
      <c r="L6" s="3"/>
      <c r="M6" s="3"/>
    </row>
    <row r="7" spans="2:14" x14ac:dyDescent="0.35">
      <c r="B7" s="17" t="s">
        <v>25</v>
      </c>
      <c r="E7" s="4"/>
      <c r="F7" s="4"/>
      <c r="G7" s="3"/>
      <c r="H7" s="3"/>
      <c r="I7" s="3"/>
      <c r="J7" s="3"/>
      <c r="K7" s="3"/>
      <c r="L7" s="3"/>
      <c r="M7" s="3"/>
    </row>
    <row r="8" spans="2:14" x14ac:dyDescent="0.35">
      <c r="B8" s="17" t="s">
        <v>26</v>
      </c>
      <c r="E8" s="4"/>
      <c r="F8" s="4"/>
      <c r="G8" s="3"/>
      <c r="H8" s="3"/>
      <c r="I8" s="3"/>
      <c r="J8" s="3"/>
      <c r="K8" s="3"/>
      <c r="L8" s="3"/>
      <c r="M8" s="3"/>
    </row>
    <row r="9" spans="2:14" x14ac:dyDescent="0.35">
      <c r="B9" s="19" t="s">
        <v>27</v>
      </c>
      <c r="E9" s="4"/>
      <c r="F9" s="4"/>
      <c r="G9" s="3"/>
      <c r="H9" s="3"/>
      <c r="I9" s="3"/>
      <c r="J9" s="3"/>
      <c r="K9" s="3"/>
      <c r="L9" s="3"/>
      <c r="M9" s="3"/>
    </row>
    <row r="10" spans="2:14" x14ac:dyDescent="0.35">
      <c r="B10" s="19" t="s">
        <v>28</v>
      </c>
      <c r="E10" s="4"/>
      <c r="F10" s="4"/>
      <c r="G10" s="3"/>
      <c r="H10" s="3"/>
      <c r="I10" s="3"/>
      <c r="J10" s="3"/>
      <c r="K10" s="3"/>
      <c r="L10" s="3"/>
      <c r="M10" s="3"/>
    </row>
    <row r="11" spans="2:14" x14ac:dyDescent="0.35">
      <c r="B11" s="19" t="s">
        <v>29</v>
      </c>
      <c r="E11" s="4"/>
      <c r="F11" s="4"/>
      <c r="G11" s="3"/>
      <c r="H11" s="3"/>
      <c r="I11" s="3"/>
      <c r="J11" s="3"/>
      <c r="K11" s="3"/>
      <c r="L11" s="3"/>
      <c r="M11" s="3"/>
    </row>
    <row r="12" spans="2:14" x14ac:dyDescent="0.35">
      <c r="C12" s="18"/>
      <c r="E12" s="4"/>
      <c r="F12" s="4"/>
      <c r="G12" s="3"/>
      <c r="H12" s="3"/>
      <c r="I12" s="3"/>
      <c r="J12" s="3"/>
      <c r="K12" s="3"/>
      <c r="L12" s="3"/>
      <c r="M12" s="3"/>
    </row>
    <row r="13" spans="2:14" ht="21.5" thickBot="1" x14ac:dyDescent="0.55000000000000004">
      <c r="C13" s="89" t="s">
        <v>30</v>
      </c>
      <c r="D13" s="1"/>
      <c r="E13" s="1"/>
      <c r="F13" s="2"/>
      <c r="G13" s="1"/>
      <c r="H13" s="1"/>
      <c r="I13" s="90" t="s">
        <v>31</v>
      </c>
      <c r="J13" s="91"/>
    </row>
    <row r="14" spans="2:14" s="6" customFormat="1" ht="29" x14ac:dyDescent="0.35">
      <c r="B14" s="30" t="s">
        <v>32</v>
      </c>
      <c r="C14" s="37" t="s">
        <v>33</v>
      </c>
      <c r="D14" s="39" t="s">
        <v>34</v>
      </c>
      <c r="E14" s="39" t="s">
        <v>35</v>
      </c>
      <c r="F14" s="41" t="s">
        <v>36</v>
      </c>
      <c r="G14" s="43" t="s">
        <v>37</v>
      </c>
      <c r="H14" s="32" t="s">
        <v>38</v>
      </c>
      <c r="I14" s="32" t="s">
        <v>39</v>
      </c>
      <c r="J14" s="45" t="s">
        <v>40</v>
      </c>
    </row>
    <row r="15" spans="2:14" ht="15" thickTop="1" x14ac:dyDescent="0.35">
      <c r="B15" s="36">
        <v>35</v>
      </c>
      <c r="C15" s="148"/>
      <c r="D15" s="15"/>
      <c r="E15" s="94"/>
      <c r="F15" s="15"/>
      <c r="G15" s="15"/>
      <c r="H15" s="148"/>
      <c r="I15" s="33">
        <f>C15+H15</f>
        <v>0</v>
      </c>
      <c r="J15" s="46">
        <f>B15*I15</f>
        <v>0</v>
      </c>
      <c r="N15"/>
    </row>
    <row r="16" spans="2:14" x14ac:dyDescent="0.35">
      <c r="B16" s="38">
        <v>36</v>
      </c>
      <c r="C16" s="34"/>
      <c r="D16" s="149"/>
      <c r="E16" s="149"/>
      <c r="F16" s="34"/>
      <c r="G16" s="34"/>
      <c r="H16" s="149"/>
      <c r="I16" s="12">
        <f>D16+E16+H16</f>
        <v>0</v>
      </c>
      <c r="J16" s="47">
        <f t="shared" ref="J16:J18" si="0">B16*I16</f>
        <v>0</v>
      </c>
      <c r="N16"/>
    </row>
    <row r="17" spans="2:14" x14ac:dyDescent="0.35">
      <c r="B17" s="40">
        <v>1</v>
      </c>
      <c r="C17" s="13"/>
      <c r="D17" s="13"/>
      <c r="E17" s="95"/>
      <c r="F17" s="150"/>
      <c r="G17" s="13"/>
      <c r="H17" s="149"/>
      <c r="I17" s="14">
        <f>F17+H17</f>
        <v>0</v>
      </c>
      <c r="J17" s="47">
        <f t="shared" si="0"/>
        <v>0</v>
      </c>
      <c r="N17"/>
    </row>
    <row r="18" spans="2:14" ht="15" thickBot="1" x14ac:dyDescent="0.4">
      <c r="B18" s="42">
        <v>2</v>
      </c>
      <c r="C18" s="35"/>
      <c r="D18" s="35"/>
      <c r="E18" s="96"/>
      <c r="F18" s="35"/>
      <c r="G18" s="151"/>
      <c r="H18" s="151"/>
      <c r="I18" s="20">
        <f>G18+H18</f>
        <v>0</v>
      </c>
      <c r="J18" s="48">
        <f t="shared" si="0"/>
        <v>0</v>
      </c>
      <c r="N18"/>
    </row>
    <row r="19" spans="2:14" ht="15" thickBot="1" x14ac:dyDescent="0.4">
      <c r="B19" s="31"/>
      <c r="C19" s="21"/>
      <c r="D19" s="21"/>
      <c r="E19" s="21"/>
      <c r="F19" s="21"/>
      <c r="G19" s="21"/>
      <c r="H19" s="21"/>
      <c r="I19" s="22"/>
      <c r="J19" s="44">
        <f>SUM(J15:J18)</f>
        <v>0</v>
      </c>
      <c r="N19"/>
    </row>
    <row r="20" spans="2:14" ht="15" thickTop="1" x14ac:dyDescent="0.35">
      <c r="I20" s="7"/>
      <c r="N20"/>
    </row>
    <row r="21" spans="2:14" x14ac:dyDescent="0.35">
      <c r="I21" s="6"/>
      <c r="N21"/>
    </row>
    <row r="22" spans="2:14" x14ac:dyDescent="0.35">
      <c r="I22" s="6"/>
      <c r="N22"/>
    </row>
  </sheetData>
  <sheetProtection algorithmName="SHA-512" hashValue="9PmoUTLUbj0HxyaDx1xscSqW9bXkDsSuLa+Vt4aGh4hDSEaKoN1gIkGznrB4B08gOahTnK/1tl+vGpvYpGpeTA==" saltValue="Phcek/wny8T8h9ROb4NnRA==" spinCount="100000" sheet="1" objects="1" scenarios="1"/>
  <mergeCells count="1">
    <mergeCell ref="I4:J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40"/>
  <sheetViews>
    <sheetView workbookViewId="0">
      <selection activeCell="D35" sqref="D35"/>
    </sheetView>
  </sheetViews>
  <sheetFormatPr defaultRowHeight="14.5" x14ac:dyDescent="0.35"/>
  <cols>
    <col min="1" max="1" width="3.54296875" customWidth="1"/>
    <col min="2" max="2" width="56.90625" customWidth="1"/>
    <col min="3" max="3" width="12.54296875" customWidth="1"/>
    <col min="4" max="4" width="18.1796875" customWidth="1"/>
    <col min="5" max="5" width="13" customWidth="1"/>
    <col min="6" max="6" width="11.36328125" customWidth="1"/>
  </cols>
  <sheetData>
    <row r="2" spans="2:11" ht="18.5" x14ac:dyDescent="0.45">
      <c r="B2" s="1" t="s">
        <v>41</v>
      </c>
      <c r="C2" s="3"/>
      <c r="D2" s="3"/>
      <c r="E2" s="3"/>
      <c r="F2" s="3"/>
      <c r="G2" s="3"/>
      <c r="H2" s="3"/>
      <c r="I2" s="3"/>
      <c r="J2" s="3"/>
      <c r="K2" s="6"/>
    </row>
    <row r="3" spans="2:11" ht="18.5" x14ac:dyDescent="0.45">
      <c r="B3" s="1"/>
      <c r="C3" s="3"/>
      <c r="D3" s="3"/>
      <c r="E3" s="3"/>
      <c r="F3" s="3"/>
      <c r="G3" s="3"/>
      <c r="H3" s="3"/>
      <c r="I3" s="3"/>
      <c r="J3" s="3"/>
      <c r="K3" s="6"/>
    </row>
    <row r="4" spans="2:11" x14ac:dyDescent="0.35">
      <c r="B4" s="3"/>
      <c r="C4" s="3"/>
      <c r="D4" s="4"/>
      <c r="E4" s="3"/>
      <c r="F4" s="3"/>
      <c r="G4" s="3"/>
      <c r="H4" s="3"/>
      <c r="I4" s="3"/>
      <c r="J4" s="3"/>
      <c r="K4" s="6"/>
    </row>
    <row r="5" spans="2:11" x14ac:dyDescent="0.35">
      <c r="B5" s="5" t="s">
        <v>90</v>
      </c>
      <c r="D5" s="4"/>
      <c r="E5" s="3"/>
      <c r="F5" s="3"/>
      <c r="G5" s="3"/>
      <c r="H5" s="3"/>
      <c r="I5" s="3"/>
      <c r="J5" s="3"/>
      <c r="K5" s="6"/>
    </row>
    <row r="6" spans="2:11" x14ac:dyDescent="0.35">
      <c r="B6" s="5" t="s">
        <v>42</v>
      </c>
      <c r="D6" s="4"/>
      <c r="E6" s="3"/>
      <c r="F6" s="3"/>
      <c r="G6" s="3"/>
      <c r="H6" s="3"/>
      <c r="I6" s="3"/>
      <c r="J6" s="3"/>
      <c r="K6" s="6"/>
    </row>
    <row r="7" spans="2:11" x14ac:dyDescent="0.35">
      <c r="B7" s="17" t="s">
        <v>43</v>
      </c>
      <c r="D7" s="4"/>
      <c r="E7" s="3"/>
      <c r="F7" s="3"/>
      <c r="G7" s="3"/>
      <c r="H7" s="3"/>
      <c r="I7" s="3"/>
      <c r="J7" s="3"/>
      <c r="K7" s="6"/>
    </row>
    <row r="8" spans="2:11" x14ac:dyDescent="0.35">
      <c r="B8" s="17" t="s">
        <v>26</v>
      </c>
      <c r="D8" s="4"/>
      <c r="E8" s="3"/>
      <c r="F8" s="3"/>
      <c r="G8" s="3"/>
      <c r="H8" s="3"/>
      <c r="I8" s="3"/>
      <c r="J8" s="3"/>
      <c r="K8" s="6"/>
    </row>
    <row r="9" spans="2:11" x14ac:dyDescent="0.35">
      <c r="B9" s="19" t="s">
        <v>44</v>
      </c>
    </row>
    <row r="10" spans="2:11" x14ac:dyDescent="0.35">
      <c r="B10" s="19" t="s">
        <v>27</v>
      </c>
    </row>
    <row r="11" spans="2:11" x14ac:dyDescent="0.35">
      <c r="B11" s="19" t="s">
        <v>45</v>
      </c>
    </row>
    <row r="13" spans="2:11" ht="15" thickBot="1" x14ac:dyDescent="0.4">
      <c r="B13" s="19"/>
    </row>
    <row r="14" spans="2:11" s="6" customFormat="1" ht="44.5" thickTop="1" thickBot="1" x14ac:dyDescent="0.4">
      <c r="B14" s="24" t="s">
        <v>96</v>
      </c>
      <c r="C14" s="27" t="s">
        <v>46</v>
      </c>
      <c r="D14" s="25" t="s">
        <v>87</v>
      </c>
      <c r="E14" s="26" t="s">
        <v>86</v>
      </c>
    </row>
    <row r="15" spans="2:11" x14ac:dyDescent="0.35">
      <c r="B15" s="97" t="s">
        <v>94</v>
      </c>
      <c r="C15" s="98">
        <v>480</v>
      </c>
      <c r="D15" s="152"/>
      <c r="E15" s="11">
        <f>C15*D15</f>
        <v>0</v>
      </c>
    </row>
    <row r="16" spans="2:11" x14ac:dyDescent="0.35">
      <c r="B16" s="8" t="s">
        <v>91</v>
      </c>
      <c r="C16" s="28">
        <f>C15*0.2</f>
        <v>96</v>
      </c>
      <c r="D16" s="150"/>
      <c r="E16" s="9">
        <f t="shared" ref="E16:E21" si="0">C16*D16</f>
        <v>0</v>
      </c>
    </row>
    <row r="17" spans="2:5" ht="15" thickBot="1" x14ac:dyDescent="0.4">
      <c r="B17" s="10" t="s">
        <v>92</v>
      </c>
      <c r="C17" s="29">
        <f>C15*0.1</f>
        <v>48</v>
      </c>
      <c r="D17" s="153"/>
      <c r="E17" s="107">
        <f t="shared" si="0"/>
        <v>0</v>
      </c>
    </row>
    <row r="18" spans="2:5" x14ac:dyDescent="0.35">
      <c r="B18" s="97" t="s">
        <v>82</v>
      </c>
      <c r="C18" s="98">
        <v>300</v>
      </c>
      <c r="D18" s="152"/>
      <c r="E18" s="11">
        <f t="shared" si="0"/>
        <v>0</v>
      </c>
    </row>
    <row r="19" spans="2:5" ht="15" thickBot="1" x14ac:dyDescent="0.4">
      <c r="B19" s="111" t="s">
        <v>83</v>
      </c>
      <c r="C19" s="112">
        <v>64</v>
      </c>
      <c r="D19" s="151"/>
      <c r="E19" s="107">
        <f t="shared" si="0"/>
        <v>0</v>
      </c>
    </row>
    <row r="20" spans="2:5" x14ac:dyDescent="0.35">
      <c r="B20" s="97" t="s">
        <v>84</v>
      </c>
      <c r="C20" s="98">
        <v>18</v>
      </c>
      <c r="D20" s="152"/>
      <c r="E20" s="11">
        <f t="shared" si="0"/>
        <v>0</v>
      </c>
    </row>
    <row r="21" spans="2:5" x14ac:dyDescent="0.35">
      <c r="B21" s="8" t="s">
        <v>85</v>
      </c>
      <c r="C21" s="28">
        <f>C20*0.2</f>
        <v>3.6</v>
      </c>
      <c r="D21" s="150"/>
      <c r="E21" s="9">
        <f t="shared" si="0"/>
        <v>0</v>
      </c>
    </row>
    <row r="22" spans="2:5" ht="15" thickBot="1" x14ac:dyDescent="0.4">
      <c r="B22" s="99"/>
      <c r="C22" s="100"/>
      <c r="D22" s="101"/>
      <c r="E22" s="102"/>
    </row>
    <row r="23" spans="2:5" ht="15" thickBot="1" x14ac:dyDescent="0.4">
      <c r="B23" s="103"/>
      <c r="C23" s="104"/>
      <c r="D23" s="105" t="s">
        <v>100</v>
      </c>
      <c r="E23" s="106">
        <f>SUM(E15:E22)</f>
        <v>0</v>
      </c>
    </row>
    <row r="24" spans="2:5" ht="15" thickTop="1" x14ac:dyDescent="0.35">
      <c r="B24" s="136"/>
      <c r="C24" s="136"/>
      <c r="D24" s="136"/>
      <c r="E24" s="136"/>
    </row>
    <row r="25" spans="2:5" x14ac:dyDescent="0.35">
      <c r="B25" s="137"/>
      <c r="C25" s="137"/>
      <c r="D25" s="137"/>
      <c r="E25" s="137"/>
    </row>
    <row r="26" spans="2:5" x14ac:dyDescent="0.35">
      <c r="B26" s="92"/>
      <c r="C26" s="92"/>
      <c r="D26" s="92"/>
      <c r="E26" s="92"/>
    </row>
    <row r="27" spans="2:5" ht="15" thickBot="1" x14ac:dyDescent="0.4">
      <c r="B27" s="19" t="s">
        <v>97</v>
      </c>
    </row>
    <row r="28" spans="2:5" ht="44.5" thickTop="1" thickBot="1" x14ac:dyDescent="0.4">
      <c r="B28" s="23" t="s">
        <v>47</v>
      </c>
      <c r="C28" s="27" t="s">
        <v>46</v>
      </c>
      <c r="D28" s="25" t="s">
        <v>98</v>
      </c>
      <c r="E28" s="26" t="s">
        <v>86</v>
      </c>
    </row>
    <row r="29" spans="2:5" x14ac:dyDescent="0.35">
      <c r="B29" s="97" t="s">
        <v>48</v>
      </c>
      <c r="C29" s="115">
        <v>2</v>
      </c>
      <c r="D29" s="152"/>
      <c r="E29" s="11">
        <f t="shared" ref="E29:E37" si="1">C29*D29</f>
        <v>0</v>
      </c>
    </row>
    <row r="30" spans="2:5" x14ac:dyDescent="0.35">
      <c r="B30" s="8" t="s">
        <v>49</v>
      </c>
      <c r="C30" s="116">
        <v>3</v>
      </c>
      <c r="D30" s="150"/>
      <c r="E30" s="9">
        <f t="shared" si="1"/>
        <v>0</v>
      </c>
    </row>
    <row r="31" spans="2:5" x14ac:dyDescent="0.35">
      <c r="B31" s="8" t="s">
        <v>95</v>
      </c>
      <c r="C31" s="116">
        <v>15</v>
      </c>
      <c r="D31" s="150"/>
      <c r="E31" s="9">
        <f t="shared" si="1"/>
        <v>0</v>
      </c>
    </row>
    <row r="32" spans="2:5" x14ac:dyDescent="0.35">
      <c r="B32" s="8" t="s">
        <v>50</v>
      </c>
      <c r="C32" s="116">
        <v>1</v>
      </c>
      <c r="D32" s="150"/>
      <c r="E32" s="9">
        <f t="shared" si="1"/>
        <v>0</v>
      </c>
    </row>
    <row r="33" spans="2:5" x14ac:dyDescent="0.35">
      <c r="B33" s="8" t="s">
        <v>51</v>
      </c>
      <c r="C33" s="116">
        <v>2</v>
      </c>
      <c r="D33" s="150"/>
      <c r="E33" s="9">
        <f t="shared" si="1"/>
        <v>0</v>
      </c>
    </row>
    <row r="34" spans="2:5" x14ac:dyDescent="0.35">
      <c r="B34" s="8" t="s">
        <v>52</v>
      </c>
      <c r="C34" s="116">
        <v>2</v>
      </c>
      <c r="D34" s="150"/>
      <c r="E34" s="9">
        <f t="shared" si="1"/>
        <v>0</v>
      </c>
    </row>
    <row r="35" spans="2:5" x14ac:dyDescent="0.35">
      <c r="B35" s="8" t="s">
        <v>53</v>
      </c>
      <c r="C35" s="116">
        <v>10</v>
      </c>
      <c r="D35" s="150"/>
      <c r="E35" s="9">
        <f t="shared" si="1"/>
        <v>0</v>
      </c>
    </row>
    <row r="36" spans="2:5" x14ac:dyDescent="0.35">
      <c r="B36" s="8" t="s">
        <v>54</v>
      </c>
      <c r="C36" s="116">
        <v>35</v>
      </c>
      <c r="D36" s="150"/>
      <c r="E36" s="9">
        <f t="shared" si="1"/>
        <v>0</v>
      </c>
    </row>
    <row r="37" spans="2:5" ht="15" thickBot="1" x14ac:dyDescent="0.4">
      <c r="B37" s="10" t="s">
        <v>55</v>
      </c>
      <c r="C37" s="116">
        <v>30</v>
      </c>
      <c r="D37" s="153"/>
      <c r="E37" s="114">
        <f t="shared" si="1"/>
        <v>0</v>
      </c>
    </row>
    <row r="38" spans="2:5" ht="15" thickBot="1" x14ac:dyDescent="0.4">
      <c r="B38" s="103"/>
      <c r="C38" s="21"/>
      <c r="D38" s="21" t="s">
        <v>101</v>
      </c>
      <c r="E38" s="106">
        <f>SUM(E29:E37)</f>
        <v>0</v>
      </c>
    </row>
    <row r="39" spans="2:5" ht="15" thickTop="1" x14ac:dyDescent="0.35"/>
    <row r="40" spans="2:5" x14ac:dyDescent="0.35">
      <c r="D40" s="118" t="s">
        <v>102</v>
      </c>
      <c r="E40" s="117">
        <f>E23+E38</f>
        <v>0</v>
      </c>
    </row>
  </sheetData>
  <sheetProtection algorithmName="SHA-512" hashValue="w7UvY7tibxuWPAMgy8wc32ww/ff+E8d39b4BuU6i3HvQjtAauwbFySbbFfqCoWCiTm7xQvnt+jf9uvXpEYmvuw==" saltValue="D1E2JHske3SNwGgauPGXXg==" spinCount="100000" sheet="1" objects="1" scenarios="1"/>
  <mergeCells count="1">
    <mergeCell ref="B24:E2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2"/>
  <sheetViews>
    <sheetView tabSelected="1" zoomScaleNormal="100" workbookViewId="0">
      <selection activeCell="E7" sqref="E7"/>
    </sheetView>
  </sheetViews>
  <sheetFormatPr defaultColWidth="8.81640625" defaultRowHeight="14.5" x14ac:dyDescent="0.35"/>
  <cols>
    <col min="1" max="1" width="14.81640625" customWidth="1"/>
    <col min="2" max="2" width="17.81640625" customWidth="1"/>
    <col min="3" max="3" width="39.453125" customWidth="1"/>
    <col min="4" max="4" width="37.453125" customWidth="1"/>
    <col min="5" max="5" width="17.1796875" customWidth="1"/>
    <col min="6" max="6" width="13.453125" customWidth="1"/>
    <col min="7" max="7" width="14" customWidth="1"/>
    <col min="8" max="8" width="34.1796875" customWidth="1"/>
  </cols>
  <sheetData>
    <row r="1" spans="1:8" ht="78" customHeight="1" x14ac:dyDescent="0.35"/>
    <row r="3" spans="1:8" ht="15.5" x14ac:dyDescent="0.35">
      <c r="A3" s="138" t="s">
        <v>93</v>
      </c>
      <c r="B3" s="139"/>
      <c r="C3" s="139"/>
      <c r="D3" s="139"/>
      <c r="E3" s="139"/>
      <c r="F3" s="139"/>
      <c r="G3" s="140"/>
    </row>
    <row r="4" spans="1:8" x14ac:dyDescent="0.35">
      <c r="A4" s="53"/>
      <c r="B4" s="53"/>
      <c r="C4" s="53"/>
      <c r="D4" s="53"/>
      <c r="E4" s="53"/>
      <c r="F4" s="53"/>
      <c r="G4" s="53"/>
    </row>
    <row r="5" spans="1:8" s="56" customFormat="1" ht="39" x14ac:dyDescent="0.35">
      <c r="A5" s="141" t="s">
        <v>56</v>
      </c>
      <c r="B5" s="142"/>
      <c r="C5" s="54" t="s">
        <v>57</v>
      </c>
      <c r="D5" s="54"/>
      <c r="E5" s="54" t="s">
        <v>58</v>
      </c>
      <c r="F5" s="54" t="s">
        <v>59</v>
      </c>
      <c r="G5" s="55" t="s">
        <v>13</v>
      </c>
    </row>
    <row r="6" spans="1:8" s="60" customFormat="1" ht="32.5" customHeight="1" x14ac:dyDescent="0.35">
      <c r="A6" s="57" t="s">
        <v>60</v>
      </c>
      <c r="B6" s="57" t="s">
        <v>61</v>
      </c>
      <c r="C6" s="146" t="s">
        <v>62</v>
      </c>
      <c r="D6" s="147"/>
      <c r="E6" s="108"/>
      <c r="F6" s="58">
        <v>140</v>
      </c>
      <c r="G6" s="59">
        <f>E6*F6</f>
        <v>0</v>
      </c>
      <c r="H6" s="145"/>
    </row>
    <row r="7" spans="1:8" s="60" customFormat="1" ht="32.5" customHeight="1" x14ac:dyDescent="0.35">
      <c r="A7" s="57" t="s">
        <v>63</v>
      </c>
      <c r="B7" s="57" t="s">
        <v>64</v>
      </c>
      <c r="C7" s="146" t="s">
        <v>65</v>
      </c>
      <c r="D7" s="147"/>
      <c r="E7" s="108"/>
      <c r="F7" s="58">
        <v>30</v>
      </c>
      <c r="G7" s="59">
        <f t="shared" ref="G7:G8" si="0">E7*F7</f>
        <v>0</v>
      </c>
      <c r="H7" s="145"/>
    </row>
    <row r="8" spans="1:8" s="60" customFormat="1" ht="32.5" customHeight="1" x14ac:dyDescent="0.35">
      <c r="A8" s="57" t="s">
        <v>66</v>
      </c>
      <c r="B8" s="57" t="s">
        <v>67</v>
      </c>
      <c r="C8" s="146" t="s">
        <v>68</v>
      </c>
      <c r="D8" s="147"/>
      <c r="E8" s="108"/>
      <c r="F8" s="58">
        <v>30</v>
      </c>
      <c r="G8" s="59">
        <f t="shared" si="0"/>
        <v>0</v>
      </c>
      <c r="H8" s="145"/>
    </row>
    <row r="9" spans="1:8" x14ac:dyDescent="0.35">
      <c r="A9" s="61"/>
      <c r="B9" s="61"/>
      <c r="C9" s="61"/>
      <c r="D9" s="143" t="s">
        <v>69</v>
      </c>
      <c r="E9" s="144"/>
      <c r="F9" s="144"/>
      <c r="G9" s="62">
        <f>SUM(G6:G8)</f>
        <v>0</v>
      </c>
    </row>
    <row r="10" spans="1:8" x14ac:dyDescent="0.35">
      <c r="A10" s="61"/>
      <c r="B10" s="61"/>
      <c r="C10" s="119"/>
      <c r="D10" s="120"/>
      <c r="E10" s="120"/>
      <c r="F10" s="120"/>
      <c r="G10" s="121"/>
      <c r="H10" s="122"/>
    </row>
    <row r="11" spans="1:8" x14ac:dyDescent="0.35">
      <c r="A11" s="61"/>
      <c r="B11" s="61"/>
      <c r="C11" s="61"/>
      <c r="D11" s="61"/>
      <c r="E11" s="61"/>
      <c r="F11" s="61"/>
      <c r="G11" s="61"/>
    </row>
    <row r="12" spans="1:8" x14ac:dyDescent="0.35">
      <c r="A12" s="63" t="s">
        <v>70</v>
      </c>
      <c r="B12" s="64"/>
      <c r="C12" s="54" t="s">
        <v>71</v>
      </c>
      <c r="D12" s="54"/>
      <c r="E12" s="64" t="s">
        <v>72</v>
      </c>
      <c r="F12" s="64" t="s">
        <v>73</v>
      </c>
      <c r="G12" s="65" t="s">
        <v>13</v>
      </c>
    </row>
    <row r="13" spans="1:8" ht="25" x14ac:dyDescent="0.35">
      <c r="A13" s="66" t="s">
        <v>74</v>
      </c>
      <c r="B13" s="66" t="s">
        <v>75</v>
      </c>
      <c r="C13" s="146" t="s">
        <v>103</v>
      </c>
      <c r="D13" s="147"/>
      <c r="E13" s="109"/>
      <c r="F13" s="67" t="s">
        <v>76</v>
      </c>
      <c r="G13" s="68">
        <f>(SUM($G$6:$G$8))*E13</f>
        <v>0</v>
      </c>
    </row>
    <row r="14" spans="1:8" ht="25" x14ac:dyDescent="0.35">
      <c r="A14" s="66" t="s">
        <v>89</v>
      </c>
      <c r="B14" s="66" t="s">
        <v>9</v>
      </c>
      <c r="C14" s="146" t="s">
        <v>104</v>
      </c>
      <c r="D14" s="147"/>
      <c r="E14" s="109"/>
      <c r="F14" s="67" t="s">
        <v>76</v>
      </c>
      <c r="G14" s="68">
        <f>(SUM($G$6:$G$8))*E14</f>
        <v>0</v>
      </c>
    </row>
    <row r="15" spans="1:8" ht="25" x14ac:dyDescent="0.35">
      <c r="A15" s="66" t="s">
        <v>77</v>
      </c>
      <c r="B15" s="66" t="s">
        <v>79</v>
      </c>
      <c r="C15" s="146" t="s">
        <v>105</v>
      </c>
      <c r="D15" s="147"/>
      <c r="E15" s="109"/>
      <c r="F15" s="67" t="s">
        <v>76</v>
      </c>
      <c r="G15" s="68">
        <f>(SUM($G$6:$G$8))*E15</f>
        <v>0</v>
      </c>
    </row>
    <row r="16" spans="1:8" ht="25" x14ac:dyDescent="0.35">
      <c r="A16" s="66" t="s">
        <v>78</v>
      </c>
      <c r="B16" s="113" t="s">
        <v>88</v>
      </c>
      <c r="C16" s="146" t="s">
        <v>106</v>
      </c>
      <c r="D16" s="147"/>
      <c r="E16" s="109"/>
      <c r="F16" s="110">
        <v>20</v>
      </c>
      <c r="G16" s="68">
        <f>(SUM($G$6:$G$8))*E16</f>
        <v>0</v>
      </c>
    </row>
    <row r="17" spans="1:7" ht="14.5" customHeight="1" x14ac:dyDescent="0.35">
      <c r="A17" s="69"/>
      <c r="B17" s="53"/>
      <c r="C17" s="53"/>
      <c r="D17" s="143" t="s">
        <v>80</v>
      </c>
      <c r="E17" s="144"/>
      <c r="F17" s="144"/>
      <c r="G17" s="70">
        <f>SUM(G13:G16)</f>
        <v>0</v>
      </c>
    </row>
    <row r="18" spans="1:7" x14ac:dyDescent="0.35">
      <c r="A18" s="53"/>
      <c r="B18" s="53"/>
      <c r="C18" s="53"/>
      <c r="D18" s="53"/>
      <c r="E18" s="53"/>
      <c r="F18" s="53"/>
      <c r="G18" s="53"/>
    </row>
    <row r="19" spans="1:7" x14ac:dyDescent="0.35">
      <c r="A19" s="53"/>
      <c r="B19" s="53"/>
      <c r="C19" s="53"/>
      <c r="D19" s="143" t="s">
        <v>13</v>
      </c>
      <c r="E19" s="144"/>
      <c r="F19" s="144"/>
      <c r="G19" s="70">
        <f>G9+G17</f>
        <v>0</v>
      </c>
    </row>
    <row r="21" spans="1:7" x14ac:dyDescent="0.35">
      <c r="A21" s="71" t="s">
        <v>81</v>
      </c>
      <c r="B21" s="71"/>
      <c r="C21" s="71"/>
      <c r="D21" s="71"/>
    </row>
    <row r="22" spans="1:7" x14ac:dyDescent="0.35">
      <c r="A22" s="71" t="s">
        <v>107</v>
      </c>
    </row>
  </sheetData>
  <sheetProtection algorithmName="SHA-512" hashValue="5K6qs1T7OSb9SuIc/7XZc9gsB11M2gr20VrvV7o7rmyTG6jZSeDY7vyOeE45oATVzAL5G4e9Pbm8ztDr5B4IBg==" saltValue="xbNa5CjOvZZs5DrWXYne4w==" spinCount="100000" sheet="1" objects="1" scenarios="1"/>
  <mergeCells count="13">
    <mergeCell ref="A3:G3"/>
    <mergeCell ref="A5:B5"/>
    <mergeCell ref="D17:F17"/>
    <mergeCell ref="D19:F19"/>
    <mergeCell ref="H6:H8"/>
    <mergeCell ref="C7:D7"/>
    <mergeCell ref="C8:D8"/>
    <mergeCell ref="C6:D6"/>
    <mergeCell ref="D9:F9"/>
    <mergeCell ref="C13:D13"/>
    <mergeCell ref="C14:D14"/>
    <mergeCell ref="C15:D15"/>
    <mergeCell ref="C16:D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4B26904EE4DA458F3617B861282F41" ma:contentTypeVersion="14" ma:contentTypeDescription="Een nieuw document maken." ma:contentTypeScope="" ma:versionID="4a4bc862d4b9e78273e59ad24d70c113">
  <xsd:schema xmlns:xsd="http://www.w3.org/2001/XMLSchema" xmlns:xs="http://www.w3.org/2001/XMLSchema" xmlns:p="http://schemas.microsoft.com/office/2006/metadata/properties" xmlns:ns3="7d94edc3-702d-48b6-8189-8a1668ce7539" xmlns:ns4="75c9f57c-90e5-49e6-9dbb-89822d6d59b8" targetNamespace="http://schemas.microsoft.com/office/2006/metadata/properties" ma:root="true" ma:fieldsID="46105b31025b3d07d365a70af2633be4" ns3:_="" ns4:_="">
    <xsd:import namespace="7d94edc3-702d-48b6-8189-8a1668ce7539"/>
    <xsd:import namespace="75c9f57c-90e5-49e6-9dbb-89822d6d59b8"/>
    <xsd:element name="properties">
      <xsd:complexType>
        <xsd:sequence>
          <xsd:element name="documentManagement">
            <xsd:complexType>
              <xsd:all>
                <xsd:element ref="ns3:CloudMigratorOriginId" minOccurs="0"/>
                <xsd:element ref="ns3:FileHash" minOccurs="0"/>
                <xsd:element ref="ns3:CloudMigratorVersion" minOccurs="0"/>
                <xsd:element ref="ns3:UniqueSourceRef"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94edc3-702d-48b6-8189-8a1668ce7539" elementFormDefault="qualified">
    <xsd:import namespace="http://schemas.microsoft.com/office/2006/documentManagement/types"/>
    <xsd:import namespace="http://schemas.microsoft.com/office/infopath/2007/PartnerControls"/>
    <xsd:element name="CloudMigratorOriginId" ma:index="8" nillable="true" ma:displayName="CloudMigratorOriginId" ma:internalName="CloudMigratorOriginId">
      <xsd:simpleType>
        <xsd:restriction base="dms:Note">
          <xsd:maxLength value="255"/>
        </xsd:restriction>
      </xsd:simpleType>
    </xsd:element>
    <xsd:element name="FileHash" ma:index="9" nillable="true" ma:displayName="FileHash" ma:internalName="FileHash">
      <xsd:simpleType>
        <xsd:restriction base="dms:Note">
          <xsd:maxLength value="255"/>
        </xsd:restriction>
      </xsd:simpleType>
    </xsd:element>
    <xsd:element name="CloudMigratorVersion" ma:index="10" nillable="true" ma:displayName="CloudMigratorVersion" ma:internalName="CloudMigratorVersion">
      <xsd:simpleType>
        <xsd:restriction base="dms:Note">
          <xsd:maxLength value="255"/>
        </xsd:restriction>
      </xsd:simpleType>
    </xsd:element>
    <xsd:element name="UniqueSourceRef" ma:index="11" nillable="true" ma:displayName="UniqueSourceRef" ma:internalName="UniqueSourceRef">
      <xsd:simpleType>
        <xsd:restriction base="dms:Note">
          <xsd:maxLength value="255"/>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c9f57c-90e5-49e6-9dbb-89822d6d59b8"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SharingHintHash" ma:index="14"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loudMigratorOriginId xmlns="7d94edc3-702d-48b6-8189-8a1668ce7539" xsi:nil="true"/>
    <UniqueSourceRef xmlns="7d94edc3-702d-48b6-8189-8a1668ce7539" xsi:nil="true"/>
    <FileHash xmlns="7d94edc3-702d-48b6-8189-8a1668ce7539" xsi:nil="true"/>
    <CloudMigratorVersion xmlns="7d94edc3-702d-48b6-8189-8a1668ce75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95DECA-4507-4238-BA1D-6AE064BBD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94edc3-702d-48b6-8189-8a1668ce7539"/>
    <ds:schemaRef ds:uri="75c9f57c-90e5-49e6-9dbb-89822d6d5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98975E-1B22-4A1A-B062-74DA5E95AEF4}">
  <ds:schemaRefs>
    <ds:schemaRef ds:uri="http://schemas.microsoft.com/office/infopath/2007/PartnerControls"/>
    <ds:schemaRef ds:uri="7d94edc3-702d-48b6-8189-8a1668ce7539"/>
    <ds:schemaRef ds:uri="http://purl.org/dc/elements/1.1/"/>
    <ds:schemaRef ds:uri="http://schemas.microsoft.com/office/2006/metadata/properties"/>
    <ds:schemaRef ds:uri="http://purl.org/dc/terms/"/>
    <ds:schemaRef ds:uri="75c9f57c-90e5-49e6-9dbb-89822d6d59b8"/>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E040296E-8095-4F75-B920-345D06445E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1. Invulinstructies</vt:lpstr>
      <vt:lpstr>2. Totaalprijs per jaar</vt:lpstr>
      <vt:lpstr>3. BMI, IMI + overig </vt:lpstr>
      <vt:lpstr>4. Brandblusmiddelen </vt:lpstr>
      <vt:lpstr>5. Manuurloon + toeslagen</vt:lpstr>
    </vt:vector>
  </TitlesOfParts>
  <Manager/>
  <Company>Wellantcollege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 Bruin</dc:creator>
  <cp:keywords/>
  <dc:description/>
  <cp:lastModifiedBy>Ilse Welter</cp:lastModifiedBy>
  <cp:revision/>
  <dcterms:created xsi:type="dcterms:W3CDTF">2018-02-07T13:17:00Z</dcterms:created>
  <dcterms:modified xsi:type="dcterms:W3CDTF">2021-12-20T12:01:30Z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0x010100C34B26904EE4DA458F3617B861282F41</vt:lpwstr>
  </property>
  <property fmtid="{D5CDD505-2E9C-101B-9397-08002B2CF9AE}" pid="3" name="_ExtendedDescription">
    <vt:lpwstr/>
  </property>
</Properties>
</file>