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G:\ZKT\Amstelveen\brand\aanbesteding brand 2022\Aanbesteding zelf\"/>
    </mc:Choice>
  </mc:AlternateContent>
  <xr:revisionPtr revIDLastSave="0" documentId="8_{B0BD2FDB-AD41-446F-9C01-0C1685753821}" xr6:coauthVersionLast="36" xr6:coauthVersionMax="36" xr10:uidLastSave="{00000000-0000-0000-0000-000000000000}"/>
  <bookViews>
    <workbookView xWindow="0" yWindow="0" windowWidth="23040" windowHeight="8295" xr2:uid="{00000000-000D-0000-FFFF-FFFF00000000}"/>
  </bookViews>
  <sheets>
    <sheet name="Blad1" sheetId="1" r:id="rId1"/>
  </sheets>
  <definedNames>
    <definedName name="_xlnm._FilterDatabase" localSheetId="0">Blad1!$A$3:$R$183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4" i="1" l="1"/>
  <c r="C183" i="1"/>
  <c r="C182" i="1"/>
  <c r="H178" i="1"/>
  <c r="L5" i="1"/>
  <c r="L6" i="1"/>
  <c r="L7" i="1"/>
  <c r="L8" i="1"/>
  <c r="L9" i="1"/>
  <c r="L10" i="1"/>
  <c r="L11" i="1"/>
  <c r="L12" i="1"/>
  <c r="L13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I148" i="1"/>
  <c r="I5" i="1"/>
  <c r="I6" i="1"/>
  <c r="I7" i="1"/>
  <c r="I8" i="1"/>
  <c r="I9" i="1"/>
  <c r="I10" i="1"/>
  <c r="I11" i="1"/>
  <c r="I12" i="1"/>
  <c r="I13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L4" i="1"/>
  <c r="I4" i="1"/>
  <c r="L178" i="1" l="1"/>
  <c r="C181" i="1" s="1"/>
  <c r="I178" i="1"/>
  <c r="C180" i="1" s="1"/>
  <c r="N178" i="1"/>
  <c r="M178" i="1"/>
  <c r="J178" i="1"/>
</calcChain>
</file>

<file path=xl/sharedStrings.xml><?xml version="1.0" encoding="utf-8"?>
<sst xmlns="http://schemas.openxmlformats.org/spreadsheetml/2006/main" count="780" uniqueCount="371">
  <si>
    <t xml:space="preserve">VBS objectnr. </t>
  </si>
  <si>
    <t>Adres</t>
  </si>
  <si>
    <t>Bouwaard</t>
  </si>
  <si>
    <t>Bestemming</t>
  </si>
  <si>
    <t>Belang</t>
  </si>
  <si>
    <t>Amsteldijk 273</t>
  </si>
  <si>
    <t>steen/hard</t>
  </si>
  <si>
    <t>aula begraafplaats Zorgvlied</t>
  </si>
  <si>
    <t>opstal</t>
  </si>
  <si>
    <t>inventaris</t>
  </si>
  <si>
    <t>hout/hard</t>
  </si>
  <si>
    <t>blokhut begraafplaats Zorgvlied</t>
  </si>
  <si>
    <t xml:space="preserve">crematorium Zorgvlied </t>
  </si>
  <si>
    <t>steen/hout/hard</t>
  </si>
  <si>
    <t>chalet begraafplaats Zorgvlied</t>
  </si>
  <si>
    <t>opstal/Inventaris</t>
  </si>
  <si>
    <t>kantine begraafplaats Zorgvlied</t>
  </si>
  <si>
    <t>condoleanceruimte begraafplaats Zorgvlied</t>
  </si>
  <si>
    <t>kantoorvilla begraafplaats Zorgvlied</t>
  </si>
  <si>
    <t>begraafplaats Zorgvlied</t>
  </si>
  <si>
    <t xml:space="preserve">machinebreukv. </t>
  </si>
  <si>
    <t>inkomstenderv.</t>
  </si>
  <si>
    <t>stalling machines Zorgvlied</t>
  </si>
  <si>
    <t>grafmonument Hartog van Banda</t>
  </si>
  <si>
    <t xml:space="preserve">opstal </t>
  </si>
  <si>
    <t>grafmonument J.E.S. Otter-Knoll</t>
  </si>
  <si>
    <t>grafmonument Margot M. Mulder</t>
  </si>
  <si>
    <t>grafmonument Rath vom Bunge</t>
  </si>
  <si>
    <t>grafmonument Sophie de Vries</t>
  </si>
  <si>
    <t>grafmonument W. Janssen</t>
  </si>
  <si>
    <t>hekwerken Zorgvlied</t>
  </si>
  <si>
    <t>Mausoleum Carre</t>
  </si>
  <si>
    <t>grafmonument Dorrepaal</t>
  </si>
  <si>
    <t>Amsteldijk 293</t>
  </si>
  <si>
    <t>andere bouwaard</t>
  </si>
  <si>
    <t>werkplaats Zorgvlied</t>
  </si>
  <si>
    <t>Amsteldijk Zuid 143</t>
  </si>
  <si>
    <t>hout</t>
  </si>
  <si>
    <t>scoutinggebouw De Jonge Woudlopers</t>
  </si>
  <si>
    <t>Amsterdamseweg 24</t>
  </si>
  <si>
    <t>ateliergebouw</t>
  </si>
  <si>
    <t xml:space="preserve">Amsterdamseweg 209 </t>
  </si>
  <si>
    <t xml:space="preserve">kinderopvang </t>
  </si>
  <si>
    <t>Amsterdamseweg 271</t>
  </si>
  <si>
    <t>gemeentelijke bedrijfsruimte WBN</t>
  </si>
  <si>
    <t>Bankrasweg 1</t>
  </si>
  <si>
    <t xml:space="preserve">speelboerderij </t>
  </si>
  <si>
    <t>geitenstal/hooiberg</t>
  </si>
  <si>
    <t>in den Pappot</t>
  </si>
  <si>
    <t>ponystal/dwerggeitenstal</t>
  </si>
  <si>
    <t>wagenschuur</t>
  </si>
  <si>
    <t>steen/hard/rieten dak</t>
  </si>
  <si>
    <t>multifunctioneelgebouw De Rietgans</t>
  </si>
  <si>
    <t>villa Kakelbont</t>
  </si>
  <si>
    <t>woning/stal</t>
  </si>
  <si>
    <t>738/739/743/746/747/750</t>
  </si>
  <si>
    <t>Binderij 31, 33, 41, 47, 49, 55</t>
  </si>
  <si>
    <t>Poly/Steenplaat</t>
  </si>
  <si>
    <t>6 huurwoonwagens</t>
  </si>
  <si>
    <t>738 t/m 750</t>
  </si>
  <si>
    <t>Binderij 31, 33, 35, 37, 39, 41, 43, 45, 47, 49, 51, 53, 55</t>
  </si>
  <si>
    <t>woonwagencentrum/13 bergingen ged. met sanitair</t>
  </si>
  <si>
    <t xml:space="preserve">Bourgondischelaan 43-45 </t>
  </si>
  <si>
    <t>medische dienst/wijkgebouw kruisvereniging</t>
  </si>
  <si>
    <t>Burg. Haspelslaan 137A</t>
  </si>
  <si>
    <t>gymzaal</t>
  </si>
  <si>
    <t>Catharina van Clevepark 10</t>
  </si>
  <si>
    <t>M. de Ruytersschool</t>
  </si>
  <si>
    <t>Den Bloeyenden Wijngaerdt 1</t>
  </si>
  <si>
    <t>wijkcentrum Alleman</t>
  </si>
  <si>
    <t>Doorweg  30</t>
  </si>
  <si>
    <t xml:space="preserve">1 huurwoonwagen </t>
  </si>
  <si>
    <t>751 t/m 766</t>
  </si>
  <si>
    <t>Doorweg 2, 2A, 4, 6, 8, 10, 12, 16, 18, 20, 22, 24, 26, 28, 30</t>
  </si>
  <si>
    <t>woonwagencentrum/16 bergingen ged. met sanitair</t>
  </si>
  <si>
    <t>Dorpsstraat 38</t>
  </si>
  <si>
    <t>Dr. Schaepmanlaan 3</t>
  </si>
  <si>
    <t>woning/tijdelijke kantoorruimte</t>
  </si>
  <si>
    <t>Dr. Schaepmanlaan 5</t>
  </si>
  <si>
    <t>voormalig schoolgebouw, leeg</t>
  </si>
  <si>
    <t>Opstal/Inventaris</t>
  </si>
  <si>
    <t>Escapade 2</t>
  </si>
  <si>
    <t>diverse bouwaard</t>
  </si>
  <si>
    <t>gemeentelijke bedrijfsruimte WBN / kantoren, loodsen</t>
  </si>
  <si>
    <t>gemeentelijke bedrijfsruimte WBN / kantoren, loodsen, alarminstallatie</t>
  </si>
  <si>
    <t>Galjoen 4</t>
  </si>
  <si>
    <t>bedrijfsruimte</t>
  </si>
  <si>
    <t>767 t/m 781</t>
  </si>
  <si>
    <t>Galjoen 20, 22, 24, 26, 28, 30, 32, 34, 36, 38, 40, 42, 44, 46, 48</t>
  </si>
  <si>
    <t>woonwagencentrum/15 bergingen ged. met sanitair</t>
  </si>
  <si>
    <t>Galjoen 24</t>
  </si>
  <si>
    <t>Groenhof 140</t>
  </si>
  <si>
    <t>wijkcentrum De Bolder</t>
  </si>
  <si>
    <t>Grote Beer 66A</t>
  </si>
  <si>
    <t>gebouw schoolwerktuin</t>
  </si>
  <si>
    <t>Grutterij 26</t>
  </si>
  <si>
    <t>gemeentelijke bedrijfsruimte/afvalbrengstation</t>
  </si>
  <si>
    <t>Jane Addamslaan 11</t>
  </si>
  <si>
    <t>sporthal</t>
  </si>
  <si>
    <t>Jeanne d' Arclaan 6-8</t>
  </si>
  <si>
    <t xml:space="preserve">Keizer Karelweg 94B-C </t>
  </si>
  <si>
    <t>vrijetijdsbesteding verstandelijk gehandicapten De  Schakel en huisartsenpraktijk Hoed</t>
  </si>
  <si>
    <t>Krijgsman 19</t>
  </si>
  <si>
    <t>staal en hout</t>
  </si>
  <si>
    <t xml:space="preserve">bouwkeet grondewerken gemeente </t>
  </si>
  <si>
    <t>588/616</t>
  </si>
  <si>
    <t>Laan Nieuwer Amstel 1</t>
  </si>
  <si>
    <t>raadhuis</t>
  </si>
  <si>
    <t xml:space="preserve">Laan Nieuwer Amstel 1 (nabij 1) </t>
  </si>
  <si>
    <t xml:space="preserve">drijvend zwembad aan de Poel </t>
  </si>
  <si>
    <t xml:space="preserve">Laan Rozenburg 4 </t>
  </si>
  <si>
    <t xml:space="preserve">gymzaal </t>
  </si>
  <si>
    <t>Landtong 8</t>
  </si>
  <si>
    <t>Leeg</t>
  </si>
  <si>
    <t>Landtong 10</t>
  </si>
  <si>
    <t>Landtong 12</t>
  </si>
  <si>
    <t>Landtong 14/14T</t>
  </si>
  <si>
    <t xml:space="preserve">sport + horeca tafeltennisvereninging </t>
  </si>
  <si>
    <t>Landtong 16</t>
  </si>
  <si>
    <t>Langs de Akker 3</t>
  </si>
  <si>
    <t>steen/metaal/hard</t>
  </si>
  <si>
    <t>sporthal Emergohal</t>
  </si>
  <si>
    <t>Langs de Werf 10</t>
  </si>
  <si>
    <t>gemeentelijke bedrijfsruimte; kantoren en loodsen</t>
  </si>
  <si>
    <t>Langs de Werf 12</t>
  </si>
  <si>
    <t>weegbrughuisje</t>
  </si>
  <si>
    <t>metaal/beton</t>
  </si>
  <si>
    <t>gemeente bedrijfsruimte; vuiloverslag/zoutopslag</t>
  </si>
  <si>
    <t>Legmeerdijk 148</t>
  </si>
  <si>
    <t>Lindenlaan 334a</t>
  </si>
  <si>
    <t>Marne 127-129</t>
  </si>
  <si>
    <t>Meerlandenweg 57</t>
  </si>
  <si>
    <t>vrijstaand woonhuis met zwembad en garage</t>
  </si>
  <si>
    <t>Melkweg 2</t>
  </si>
  <si>
    <t>medisch centrum</t>
  </si>
  <si>
    <t>Mr. P.J.M. Aalberselaan 39</t>
  </si>
  <si>
    <t>sportzaal beh. bij bredeschool</t>
  </si>
  <si>
    <t>Nesserlaan 1</t>
  </si>
  <si>
    <t>boerderij</t>
  </si>
  <si>
    <t>WMO</t>
  </si>
  <si>
    <t>Nieuwenhuysenlaan 36A-D</t>
  </si>
  <si>
    <t>inboedel noodhuisvesting</t>
  </si>
  <si>
    <t>Noorddammerweg 1</t>
  </si>
  <si>
    <t>wijkcentrum Noorddamcenrtrum</t>
  </si>
  <si>
    <t>Noorddammerweg 55</t>
  </si>
  <si>
    <t>Oostelijk Halfrond 445</t>
  </si>
  <si>
    <t>Orion 3</t>
  </si>
  <si>
    <t>wijkcentrum De Meent</t>
  </si>
  <si>
    <t xml:space="preserve">sportzaal de Meent </t>
  </si>
  <si>
    <t>Orion 19</t>
  </si>
  <si>
    <t>school</t>
  </si>
  <si>
    <t>Oudekerkerlaan 14</t>
  </si>
  <si>
    <t>Ouderkerkerlaan 15</t>
  </si>
  <si>
    <t>verenigingsgebouw</t>
  </si>
  <si>
    <t>Pandora 3</t>
  </si>
  <si>
    <t>sporthal Nieuwe Bankrashal</t>
  </si>
  <si>
    <t>Pandora 7</t>
  </si>
  <si>
    <t>Princesselaan 1</t>
  </si>
  <si>
    <t>hout/bitumen</t>
  </si>
  <si>
    <t>scoutinggebouw st. de Uiterton</t>
  </si>
  <si>
    <t>Princesselaan 2</t>
  </si>
  <si>
    <t>Princesselaan 3</t>
  </si>
  <si>
    <t>scoutinggebouw st.scouting Margarita</t>
  </si>
  <si>
    <t>Princesselaan 4</t>
  </si>
  <si>
    <t>scoutinggebouw st.scouting Livingstone</t>
  </si>
  <si>
    <t>Princesselaan 5</t>
  </si>
  <si>
    <t>scoutinggebouw st. Guy de Larigaudie</t>
  </si>
  <si>
    <t>Randwijcklaan 13</t>
  </si>
  <si>
    <t xml:space="preserve">voormalige synagoge/praktijkruimte </t>
  </si>
  <si>
    <t>Rioolgemaal I, Ruyschlaan 157 A</t>
  </si>
  <si>
    <t>waterzuivering/ rioolgemaal</t>
  </si>
  <si>
    <t xml:space="preserve">Rioolgemaal II, Dr. Plesmansingel 313A </t>
  </si>
  <si>
    <t>Rioolgemaal III, Groenelaan 7 01</t>
  </si>
  <si>
    <t xml:space="preserve">Rioolgemaal IX, Pastoor Van Zantenlaan </t>
  </si>
  <si>
    <t>Rioolgemaal VII, Grote Beer 233</t>
  </si>
  <si>
    <t>Rioolgemaal VIII, Punter 194A</t>
  </si>
  <si>
    <t>Rioolgemaal X, Hammarskjoldsingel 7</t>
  </si>
  <si>
    <t>Sandbergplein 1</t>
  </si>
  <si>
    <t>Cobramusuem</t>
  </si>
  <si>
    <t>Saskia van Uylenburgweg 6</t>
  </si>
  <si>
    <t>metaal/hard</t>
  </si>
  <si>
    <t>portiersloge parkeerterrein</t>
  </si>
  <si>
    <t>Schweitzerlaan 2-4-6</t>
  </si>
  <si>
    <t>metaal/kunststof/hout</t>
  </si>
  <si>
    <t>Schweitzerlaan 8A</t>
  </si>
  <si>
    <t>Smeenklaan 1</t>
  </si>
  <si>
    <t>wijksteunpunt Pluspunt</t>
  </si>
  <si>
    <t>Sportlaan 25</t>
  </si>
  <si>
    <t>bedrijfsruimte sportcomplex de Meerkamp</t>
  </si>
  <si>
    <t>Sportlaan 29</t>
  </si>
  <si>
    <t>sportzalen</t>
  </si>
  <si>
    <t>Sportlaan 31A</t>
  </si>
  <si>
    <t>gemeentelijke bedrijfsruimte WBZ</t>
  </si>
  <si>
    <t>Stadsplein 100</t>
  </si>
  <si>
    <t>schouwburg</t>
  </si>
  <si>
    <t>schouwburg toneeltechnische installatie</t>
  </si>
  <si>
    <t>Stadsplein 100a</t>
  </si>
  <si>
    <t>poppodium P60</t>
  </si>
  <si>
    <t>520/521</t>
  </si>
  <si>
    <t>Stadsplein 102-103</t>
  </si>
  <si>
    <t>bibliotheek, kunstuitleen,winkel,hangwerk 9 pilaren</t>
  </si>
  <si>
    <t>Stadsplein 97</t>
  </si>
  <si>
    <t>volksuniverstiteit</t>
  </si>
  <si>
    <t>Stadsplein 99</t>
  </si>
  <si>
    <t>muziek- en dansschool</t>
  </si>
  <si>
    <t>Startbaan 4</t>
  </si>
  <si>
    <t>dienstwoning tennispark</t>
  </si>
  <si>
    <t>Van der Hooplaan 239</t>
  </si>
  <si>
    <t>sportcomplex de Meerkamp incl. warmekrachtkoppeling</t>
  </si>
  <si>
    <t>idem</t>
  </si>
  <si>
    <t>machinebreuk</t>
  </si>
  <si>
    <t>Van Weerden Poelmanlaan 4</t>
  </si>
  <si>
    <t>Vierlingsbeeklaan 24</t>
  </si>
  <si>
    <t>jeugdgebouw VOKA</t>
  </si>
  <si>
    <t>Voerman 2A</t>
  </si>
  <si>
    <t>782 t/m 791</t>
  </si>
  <si>
    <t>Voerman 2, 4, 6, 8, 10, 12, 14, 16, 18, 20</t>
  </si>
  <si>
    <t>woonwagencentrum/10 bergingen ged. met sanitair</t>
  </si>
  <si>
    <t>784/788</t>
  </si>
  <si>
    <t>Voerman 6, 14, 18</t>
  </si>
  <si>
    <t>3 huurwoonwagens</t>
  </si>
  <si>
    <t>48 / 1118 / 1365</t>
  </si>
  <si>
    <t>Westwijkplein 1-3-5-7/Asserring 196-198</t>
  </si>
  <si>
    <t>mfa Westend incl. kinderopvang, sporthal</t>
  </si>
  <si>
    <t>Wolfert van Borsselenweg 85A</t>
  </si>
  <si>
    <t>poppentheater</t>
  </si>
  <si>
    <t>Wolfert van Borsselenweg 117A</t>
  </si>
  <si>
    <t>bunker</t>
  </si>
  <si>
    <t>Zeelandiahoeve 9</t>
  </si>
  <si>
    <t>Zetterij 14</t>
  </si>
  <si>
    <t>scoutinggebouw Hedera</t>
  </si>
  <si>
    <t>*</t>
  </si>
  <si>
    <t>VO</t>
  </si>
  <si>
    <t>Elegast 3</t>
  </si>
  <si>
    <t>Keizer Karel College, bijgebouw</t>
  </si>
  <si>
    <t>Elegast 5</t>
  </si>
  <si>
    <t>Keizer Karel College</t>
  </si>
  <si>
    <t>Pandora 1</t>
  </si>
  <si>
    <t>Panta Rhei</t>
  </si>
  <si>
    <t>Opstal</t>
  </si>
  <si>
    <t>Pandora 2</t>
  </si>
  <si>
    <t>Pandora 1-2</t>
  </si>
  <si>
    <t>Inventaris</t>
  </si>
  <si>
    <t>Sportlaan 27</t>
  </si>
  <si>
    <t>Amstelveen College</t>
  </si>
  <si>
    <t>Startbaan 3-3A</t>
  </si>
  <si>
    <t>HWC nieuwbouw</t>
  </si>
  <si>
    <t>Asserring 93-95</t>
  </si>
  <si>
    <t>kunststof/hout/hard</t>
  </si>
  <si>
    <t>De Overloop</t>
  </si>
  <si>
    <t>PO</t>
  </si>
  <si>
    <t>Benderslaan 2</t>
  </si>
  <si>
    <t>Palet Zuid met gymzaal en aangebouwd lokaal</t>
  </si>
  <si>
    <t>Benderlsaan 4</t>
  </si>
  <si>
    <t>Palet Zuid, dislocatie</t>
  </si>
  <si>
    <t>Burg. Haspelslaan 137</t>
  </si>
  <si>
    <t>Montessorischool Mio Mondo</t>
  </si>
  <si>
    <t>Den Bloeyenden Wijngaerdt 2</t>
  </si>
  <si>
    <t>speciaal onderwijs de Bloeiwijzer</t>
  </si>
  <si>
    <t>Dr. Schaepmanlaan 2-4-6</t>
  </si>
  <si>
    <t>Piet Heinschool nieuw</t>
  </si>
  <si>
    <t>Dr. Schaepmanlaan 7</t>
  </si>
  <si>
    <t>schoolgebouw</t>
  </si>
  <si>
    <t>Groen van Prinstererlaan 55A</t>
  </si>
  <si>
    <t>Brede school Rembrandt, dislocatie</t>
  </si>
  <si>
    <t>1132 / 1155</t>
  </si>
  <si>
    <t>Jane Addamslaan 13-15</t>
  </si>
  <si>
    <t>Schoolgebouw Karelrijk</t>
  </si>
  <si>
    <t>Kringloop 471-473</t>
  </si>
  <si>
    <t>reformatorische basischool De Akker, Horzion</t>
  </si>
  <si>
    <t>Laan Rozenburg 6</t>
  </si>
  <si>
    <t>Michiel de Ruyterschool</t>
  </si>
  <si>
    <t>1158 / 1209</t>
  </si>
  <si>
    <t>Laan Rozenburg 15-17</t>
  </si>
  <si>
    <t xml:space="preserve">Roelof Venemaschool </t>
  </si>
  <si>
    <t>Landtong 18</t>
  </si>
  <si>
    <t>De Horizon</t>
  </si>
  <si>
    <t>1159 / 1164</t>
  </si>
  <si>
    <t>Lindenlaan 334 en 336</t>
  </si>
  <si>
    <t>bredeschool Augustus</t>
  </si>
  <si>
    <t>Mr. P.J.M. Aalberselaan 2</t>
  </si>
  <si>
    <t>bredeschool Rembrandt</t>
  </si>
  <si>
    <t>Noorddammerweg 51-53</t>
  </si>
  <si>
    <t>De Westwijzer en Amsteltaal</t>
  </si>
  <si>
    <t>Oostelijk Halfrond 441</t>
  </si>
  <si>
    <t>Kindercampus King</t>
  </si>
  <si>
    <t>Orion 1B</t>
  </si>
  <si>
    <t>W. Alexanderschool en De Cirkel, dislocatie</t>
  </si>
  <si>
    <t>Orion 7-9</t>
  </si>
  <si>
    <t>De Cirkel</t>
  </si>
  <si>
    <t>Orion 11-13</t>
  </si>
  <si>
    <t>OBS De Pioniers</t>
  </si>
  <si>
    <t>Orion 11A</t>
  </si>
  <si>
    <t>hout/metaal</t>
  </si>
  <si>
    <t>OBS De Pioniers, dislocatie</t>
  </si>
  <si>
    <t>Orion 15-17</t>
  </si>
  <si>
    <t>W. Alexanderschool</t>
  </si>
  <si>
    <t>Pandora 5</t>
  </si>
  <si>
    <t>School of Understanding</t>
  </si>
  <si>
    <t>Pandora 4</t>
  </si>
  <si>
    <t>school of understanding en elementa</t>
  </si>
  <si>
    <t>Pandora 8</t>
  </si>
  <si>
    <t>De Omnibus incl. uitbreiding</t>
  </si>
  <si>
    <t>Pastoor van Zantenlaan 10</t>
  </si>
  <si>
    <t>steen/kunststof/hard</t>
  </si>
  <si>
    <t>De Zwaluw incl. uitbreiding</t>
  </si>
  <si>
    <t>Pastoor van Zantenlaan 33</t>
  </si>
  <si>
    <t>gymzaal in Dorpshuis, inventaris</t>
  </si>
  <si>
    <t>Wibautlaan 46-48</t>
  </si>
  <si>
    <t>Piet Hein School met gymzaal</t>
  </si>
  <si>
    <t>Zeelandiahoeve 7</t>
  </si>
  <si>
    <t>De Triangel</t>
  </si>
  <si>
    <t>index 1-1-2021</t>
  </si>
  <si>
    <t>opstallen per 1-1-2021</t>
  </si>
  <si>
    <t>inventaris per 1-1-2021</t>
  </si>
  <si>
    <t>Aantal lokalen</t>
  </si>
  <si>
    <t xml:space="preserve">Opstalwaarde opgehoogd met zonnepanelen </t>
  </si>
  <si>
    <t>Zonnepanelen te verwachten (aantal en investering incl. btw)</t>
  </si>
  <si>
    <t>26 panelen, € 12.750</t>
  </si>
  <si>
    <t>24 panelen € 12.000</t>
  </si>
  <si>
    <t>72 panelen € 36.000</t>
  </si>
  <si>
    <t>80  panelen € 38.400</t>
  </si>
  <si>
    <t xml:space="preserve">110 panelen € 54.900 en € 6.000 extra investering </t>
  </si>
  <si>
    <t>in 2018 getaxeerd inclusief zonnepanelen</t>
  </si>
  <si>
    <t xml:space="preserve">in 2018 getaxeerd inclusief zonnepanelen </t>
  </si>
  <si>
    <t>140 panelen € 70.200</t>
  </si>
  <si>
    <t>36 panelen € 18.000</t>
  </si>
  <si>
    <t>60 panelen € 30.000</t>
  </si>
  <si>
    <t>40 panelen € 19.200</t>
  </si>
  <si>
    <t>200 panelen € 96.000 en € 6.000 extra investering</t>
  </si>
  <si>
    <t>15 panelen € 7.500</t>
  </si>
  <si>
    <t>90 panelen € 44.850</t>
  </si>
  <si>
    <t>opstal niet verhoogd vanwege regeling risico</t>
  </si>
  <si>
    <t>130 panelen € 62.400 en € 3.000 extra investering</t>
  </si>
  <si>
    <t>130 panelen € 62.400</t>
  </si>
  <si>
    <t>9 panelen, € 45000</t>
  </si>
  <si>
    <t>140 panelen, € 67.200 plus € 6.000 (extra investering)</t>
  </si>
  <si>
    <t>70 panelen € 40.500</t>
  </si>
  <si>
    <t xml:space="preserve">100 panelen € 48.000 en € 3.000 extra investering </t>
  </si>
  <si>
    <t>87 panelen € 39.000</t>
  </si>
  <si>
    <t>800 panelen € 336.000 en € 9.000 extra investering</t>
  </si>
  <si>
    <t xml:space="preserve">140 panelen € 63.000 en €6.000 extra investering </t>
  </si>
  <si>
    <t>240 panelen € 108.000</t>
  </si>
  <si>
    <t>50 panelen € 22.500</t>
  </si>
  <si>
    <t>7 (AIS)</t>
  </si>
  <si>
    <t>2 en 4 samen is 10</t>
  </si>
  <si>
    <t>wending 8 en schakel 9</t>
  </si>
  <si>
    <t>waarde bepaald in 2019 (meegenomen)</t>
  </si>
  <si>
    <t xml:space="preserve">34  kes en triangel samen </t>
  </si>
  <si>
    <t>6 akker en 7 horizon</t>
  </si>
  <si>
    <t>linde 11 en parcival 11</t>
  </si>
  <si>
    <t xml:space="preserve">19 bij groen van prinsterer? </t>
  </si>
  <si>
    <t>230  panelen € 103.500</t>
  </si>
  <si>
    <t xml:space="preserve">17 in totaal incl. dislocatie </t>
  </si>
  <si>
    <t>11 samen met 11-13</t>
  </si>
  <si>
    <t xml:space="preserve">22 in totaal incl. dislocatie </t>
  </si>
  <si>
    <t xml:space="preserve">140 panelen € 67.200 en € 6.000 extra investering </t>
  </si>
  <si>
    <t>30 incl. Karelrijk</t>
  </si>
  <si>
    <t>Totaal</t>
  </si>
  <si>
    <t xml:space="preserve">Gemeente Amstelveen </t>
  </si>
  <si>
    <t>Zonnepanelen aantal</t>
  </si>
  <si>
    <t>Zonnepanelen jaar plaatsing</t>
  </si>
  <si>
    <t>Opstallen per 1-1-2022</t>
  </si>
  <si>
    <t>Inventaris per 1-1-2022</t>
  </si>
  <si>
    <t>Totaal verzekerde bedragen</t>
  </si>
  <si>
    <t>gebouwen</t>
  </si>
  <si>
    <t>Machinebreuk</t>
  </si>
  <si>
    <t>Inkomstenderving</t>
  </si>
  <si>
    <t xml:space="preserve">Index 1-1-2022* </t>
  </si>
  <si>
    <t>* index cijfer komt overeen met 108 van Troostwijk</t>
  </si>
  <si>
    <t>Verzekerde bedragen per 1-1-2022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</si>
</sst>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43" formatCode="_ * #,##0.00_ ;_ * \-#,##0.00_ ;_ * &quot;-&quot;??_ ;_ @_ "/>
    <numFmt numFmtId="164" formatCode="&quot;€&quot;\ #,##0.00"/>
  </numFmts>
  <fonts count="5" x14ac:knownFonts="1">
    <font>
      <sz val="9"/>
      <color theme="1"/>
      <name val="Verdana"/>
      <family val="2"/>
    </font>
    <font>
      <sz val="11"/>
      <name val="Calibri"/>
      <family val="2"/>
      <scheme val="minor"/>
    </font>
    <font>
      <sz val="9"/>
      <name val="Verdana"/>
      <family val="2"/>
    </font>
    <font>
      <b/>
      <sz val="9"/>
      <name val="Verdana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3" fontId="1" fillId="0" borderId="0" xfId="0" applyNumberFormat="1" applyFont="1" applyFill="1"/>
    <xf numFmtId="0" fontId="1" fillId="0" borderId="0" xfId="0" applyNumberFormat="1" applyFont="1" applyFill="1" applyAlignment="1">
      <alignment horizontal="right" wrapText="1"/>
    </xf>
    <xf numFmtId="43" fontId="2" fillId="0" borderId="0" xfId="0" applyNumberFormat="1" applyFont="1" applyFill="1"/>
    <xf numFmtId="0" fontId="2" fillId="0" borderId="0" xfId="0" applyNumberFormat="1" applyFont="1" applyFill="1" applyAlignment="1">
      <alignment horizontal="right" wrapText="1"/>
    </xf>
    <xf numFmtId="0" fontId="2" fillId="0" borderId="0" xfId="0" applyFont="1" applyFill="1"/>
    <xf numFmtId="0" fontId="3" fillId="0" borderId="0" xfId="0" applyFont="1" applyFill="1"/>
    <xf numFmtId="164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right" wrapText="1"/>
    </xf>
    <xf numFmtId="43" fontId="4" fillId="0" borderId="0" xfId="0" applyNumberFormat="1" applyFont="1" applyFill="1"/>
    <xf numFmtId="164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164" fontId="2" fillId="0" borderId="0" xfId="0" applyNumberFormat="1" applyFont="1" applyFill="1" applyAlignment="1">
      <alignment horizontal="center"/>
    </xf>
    <xf numFmtId="8" fontId="2" fillId="0" borderId="0" xfId="0" applyNumberFormat="1" applyFont="1" applyFill="1"/>
    <xf numFmtId="43" fontId="2" fillId="0" borderId="0" xfId="0" applyNumberFormat="1" applyFont="1" applyFill="1" applyAlignment="1">
      <alignment wrapText="1"/>
    </xf>
    <xf numFmtId="0" fontId="2" fillId="0" borderId="0" xfId="0" applyNumberFormat="1" applyFont="1" applyFill="1" applyAlignment="1">
      <alignment horizontal="right"/>
    </xf>
    <xf numFmtId="164" fontId="2" fillId="0" borderId="1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4"/>
  <sheetViews>
    <sheetView tabSelected="1" workbookViewId="0">
      <selection activeCell="B3" sqref="B3"/>
    </sheetView>
  </sheetViews>
  <sheetFormatPr defaultRowHeight="11.25" x14ac:dyDescent="0.15"/>
  <cols>
    <col min="1" max="1" width="4.75" style="5" customWidth="1"/>
    <col min="2" max="2" width="25.25" style="5" customWidth="1"/>
    <col min="3" max="3" width="16.75" style="5" customWidth="1"/>
    <col min="4" max="4" width="40.625" style="5" customWidth="1"/>
    <col min="5" max="5" width="14.5" style="5" customWidth="1"/>
    <col min="6" max="6" width="13.75" style="5" hidden="1" customWidth="1"/>
    <col min="7" max="7" width="13.75" style="5" customWidth="1"/>
    <col min="8" max="8" width="20.25" style="7" hidden="1" customWidth="1"/>
    <col min="9" max="9" width="20.25" style="7" customWidth="1"/>
    <col min="10" max="10" width="20.875" style="7" hidden="1" customWidth="1"/>
    <col min="11" max="11" width="22.25" style="8" hidden="1" customWidth="1"/>
    <col min="12" max="12" width="22.25" style="8" customWidth="1"/>
    <col min="13" max="13" width="17.875" style="7" customWidth="1"/>
    <col min="14" max="14" width="15.375" style="7" customWidth="1"/>
    <col min="15" max="15" width="13" style="8" customWidth="1"/>
    <col min="16" max="16" width="12.375" style="8" customWidth="1"/>
    <col min="17" max="17" width="38.625" style="8" bestFit="1" customWidth="1"/>
    <col min="18" max="18" width="46.5" style="8" customWidth="1"/>
    <col min="19" max="16384" width="9" style="5"/>
  </cols>
  <sheetData>
    <row r="1" spans="1:18" x14ac:dyDescent="0.15">
      <c r="B1" s="6" t="s">
        <v>359</v>
      </c>
      <c r="D1" s="6" t="s">
        <v>370</v>
      </c>
    </row>
    <row r="2" spans="1:18" x14ac:dyDescent="0.15">
      <c r="G2" s="5" t="s">
        <v>369</v>
      </c>
    </row>
    <row r="3" spans="1:18" s="6" customFormat="1" ht="45" x14ac:dyDescent="0.25">
      <c r="A3" s="9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6" t="s">
        <v>312</v>
      </c>
      <c r="G3" s="6" t="s">
        <v>368</v>
      </c>
      <c r="H3" s="11" t="s">
        <v>313</v>
      </c>
      <c r="I3" s="11" t="s">
        <v>362</v>
      </c>
      <c r="J3" s="11" t="s">
        <v>314</v>
      </c>
      <c r="K3" s="12" t="s">
        <v>315</v>
      </c>
      <c r="L3" s="12" t="s">
        <v>363</v>
      </c>
      <c r="M3" s="11" t="s">
        <v>367</v>
      </c>
      <c r="N3" s="11" t="s">
        <v>366</v>
      </c>
      <c r="O3" s="13" t="s">
        <v>360</v>
      </c>
      <c r="P3" s="13" t="s">
        <v>361</v>
      </c>
      <c r="Q3" s="12" t="s">
        <v>316</v>
      </c>
      <c r="R3" s="12" t="s">
        <v>317</v>
      </c>
    </row>
    <row r="4" spans="1:18" x14ac:dyDescent="0.15">
      <c r="A4" s="4">
        <v>592</v>
      </c>
      <c r="B4" s="3" t="s">
        <v>5</v>
      </c>
      <c r="C4" s="3" t="s">
        <v>6</v>
      </c>
      <c r="D4" s="3" t="s">
        <v>7</v>
      </c>
      <c r="E4" s="3" t="s">
        <v>8</v>
      </c>
      <c r="F4" s="5">
        <v>194</v>
      </c>
      <c r="G4" s="5">
        <v>204</v>
      </c>
      <c r="H4" s="7">
        <v>2615674.2857142859</v>
      </c>
      <c r="I4" s="7">
        <f>H4/F4*G4</f>
        <v>2750502.8571428573</v>
      </c>
      <c r="J4" s="7">
        <v>0</v>
      </c>
      <c r="L4" s="14">
        <f>J4/F4*G4</f>
        <v>0</v>
      </c>
      <c r="R4" s="8" t="s">
        <v>318</v>
      </c>
    </row>
    <row r="5" spans="1:18" x14ac:dyDescent="0.15">
      <c r="A5" s="4">
        <v>592</v>
      </c>
      <c r="B5" s="3" t="s">
        <v>5</v>
      </c>
      <c r="C5" s="3"/>
      <c r="D5" s="3" t="s">
        <v>7</v>
      </c>
      <c r="E5" s="3" t="s">
        <v>9</v>
      </c>
      <c r="F5" s="5">
        <v>194</v>
      </c>
      <c r="G5" s="5">
        <v>204</v>
      </c>
      <c r="H5" s="7">
        <v>0</v>
      </c>
      <c r="I5" s="7">
        <f t="shared" ref="I5:I68" si="0">H5/F5*G5</f>
        <v>0</v>
      </c>
      <c r="J5" s="7">
        <v>165518.67671341042</v>
      </c>
      <c r="L5" s="14">
        <f t="shared" ref="L5:L68" si="1">J5/F5*G5</f>
        <v>174050.56726564807</v>
      </c>
    </row>
    <row r="6" spans="1:18" x14ac:dyDescent="0.15">
      <c r="A6" s="4">
        <v>592</v>
      </c>
      <c r="B6" s="3" t="s">
        <v>5</v>
      </c>
      <c r="C6" s="3" t="s">
        <v>10</v>
      </c>
      <c r="D6" s="3" t="s">
        <v>11</v>
      </c>
      <c r="E6" s="3" t="s">
        <v>8</v>
      </c>
      <c r="F6" s="5">
        <v>194</v>
      </c>
      <c r="G6" s="5">
        <v>204</v>
      </c>
      <c r="H6" s="7">
        <v>118844.39999999998</v>
      </c>
      <c r="I6" s="7">
        <f t="shared" si="0"/>
        <v>124970.39999999998</v>
      </c>
      <c r="J6" s="7">
        <v>0</v>
      </c>
      <c r="L6" s="14">
        <f t="shared" si="1"/>
        <v>0</v>
      </c>
    </row>
    <row r="7" spans="1:18" x14ac:dyDescent="0.15">
      <c r="A7" s="4">
        <v>592</v>
      </c>
      <c r="B7" s="3" t="s">
        <v>5</v>
      </c>
      <c r="C7" s="3" t="s">
        <v>6</v>
      </c>
      <c r="D7" s="3" t="s">
        <v>12</v>
      </c>
      <c r="E7" s="3" t="s">
        <v>8</v>
      </c>
      <c r="F7" s="5">
        <v>194</v>
      </c>
      <c r="G7" s="5">
        <v>204</v>
      </c>
      <c r="H7" s="7">
        <v>2347400</v>
      </c>
      <c r="I7" s="7">
        <f t="shared" si="0"/>
        <v>2468400</v>
      </c>
      <c r="J7" s="7">
        <v>0</v>
      </c>
      <c r="L7" s="14">
        <f t="shared" si="1"/>
        <v>0</v>
      </c>
    </row>
    <row r="8" spans="1:18" x14ac:dyDescent="0.15">
      <c r="A8" s="4">
        <v>592</v>
      </c>
      <c r="B8" s="3" t="s">
        <v>5</v>
      </c>
      <c r="C8" s="3" t="s">
        <v>13</v>
      </c>
      <c r="D8" s="3" t="s">
        <v>14</v>
      </c>
      <c r="E8" s="3" t="s">
        <v>15</v>
      </c>
      <c r="F8" s="5">
        <v>194</v>
      </c>
      <c r="G8" s="5">
        <v>204</v>
      </c>
      <c r="H8" s="7">
        <v>281688</v>
      </c>
      <c r="I8" s="7">
        <f t="shared" si="0"/>
        <v>296208</v>
      </c>
      <c r="J8" s="7">
        <v>35705.129387281188</v>
      </c>
      <c r="L8" s="14">
        <f t="shared" si="1"/>
        <v>37545.599974254445</v>
      </c>
      <c r="R8" s="8" t="s">
        <v>319</v>
      </c>
    </row>
    <row r="9" spans="1:18" x14ac:dyDescent="0.15">
      <c r="A9" s="4">
        <v>592</v>
      </c>
      <c r="B9" s="3" t="s">
        <v>5</v>
      </c>
      <c r="C9" s="3" t="s">
        <v>6</v>
      </c>
      <c r="D9" s="3" t="s">
        <v>16</v>
      </c>
      <c r="E9" s="3" t="s">
        <v>8</v>
      </c>
      <c r="F9" s="5">
        <v>194</v>
      </c>
      <c r="G9" s="5">
        <v>204</v>
      </c>
      <c r="H9" s="7">
        <v>215051.77142857137</v>
      </c>
      <c r="I9" s="7">
        <f t="shared" si="0"/>
        <v>226136.91428571424</v>
      </c>
      <c r="J9" s="7">
        <v>0</v>
      </c>
      <c r="L9" s="14">
        <f t="shared" si="1"/>
        <v>0</v>
      </c>
    </row>
    <row r="10" spans="1:18" x14ac:dyDescent="0.15">
      <c r="A10" s="4">
        <v>592</v>
      </c>
      <c r="B10" s="3" t="s">
        <v>5</v>
      </c>
      <c r="C10" s="3"/>
      <c r="D10" s="3" t="s">
        <v>16</v>
      </c>
      <c r="E10" s="3" t="s">
        <v>9</v>
      </c>
      <c r="F10" s="5">
        <v>194</v>
      </c>
      <c r="G10" s="5">
        <v>204</v>
      </c>
      <c r="H10" s="7">
        <v>0</v>
      </c>
      <c r="I10" s="7">
        <f t="shared" si="0"/>
        <v>0</v>
      </c>
      <c r="J10" s="7">
        <v>48783.476414424251</v>
      </c>
      <c r="L10" s="14">
        <f t="shared" si="1"/>
        <v>51298.08860073478</v>
      </c>
    </row>
    <row r="11" spans="1:18" x14ac:dyDescent="0.15">
      <c r="A11" s="4">
        <v>592</v>
      </c>
      <c r="B11" s="3" t="s">
        <v>5</v>
      </c>
      <c r="C11" s="3" t="s">
        <v>6</v>
      </c>
      <c r="D11" s="3" t="s">
        <v>17</v>
      </c>
      <c r="E11" s="3" t="s">
        <v>8</v>
      </c>
      <c r="F11" s="5">
        <v>194</v>
      </c>
      <c r="G11" s="5">
        <v>204</v>
      </c>
      <c r="H11" s="7">
        <v>630444.57142857148</v>
      </c>
      <c r="I11" s="7">
        <f t="shared" si="0"/>
        <v>662941.71428571432</v>
      </c>
      <c r="J11" s="7">
        <v>0</v>
      </c>
      <c r="L11" s="14">
        <f t="shared" si="1"/>
        <v>0</v>
      </c>
    </row>
    <row r="12" spans="1:18" x14ac:dyDescent="0.15">
      <c r="A12" s="4">
        <v>592</v>
      </c>
      <c r="B12" s="3" t="s">
        <v>5</v>
      </c>
      <c r="C12" s="3" t="s">
        <v>6</v>
      </c>
      <c r="D12" s="3" t="s">
        <v>18</v>
      </c>
      <c r="E12" s="3" t="s">
        <v>8</v>
      </c>
      <c r="F12" s="5">
        <v>194</v>
      </c>
      <c r="G12" s="5">
        <v>204</v>
      </c>
      <c r="H12" s="7">
        <v>843229.31428571418</v>
      </c>
      <c r="I12" s="7">
        <f t="shared" si="0"/>
        <v>886694.7428571427</v>
      </c>
      <c r="J12" s="7">
        <v>0</v>
      </c>
      <c r="L12" s="14">
        <f t="shared" si="1"/>
        <v>0</v>
      </c>
    </row>
    <row r="13" spans="1:18" x14ac:dyDescent="0.15">
      <c r="A13" s="4">
        <v>592</v>
      </c>
      <c r="B13" s="3" t="s">
        <v>5</v>
      </c>
      <c r="C13" s="3"/>
      <c r="D13" s="3" t="s">
        <v>18</v>
      </c>
      <c r="E13" s="3" t="s">
        <v>9</v>
      </c>
      <c r="F13" s="5">
        <v>194</v>
      </c>
      <c r="G13" s="5">
        <v>204</v>
      </c>
      <c r="H13" s="7">
        <v>0</v>
      </c>
      <c r="I13" s="7">
        <f t="shared" si="0"/>
        <v>0</v>
      </c>
      <c r="J13" s="7">
        <v>71989.776144765856</v>
      </c>
      <c r="L13" s="14">
        <f t="shared" si="1"/>
        <v>75700.589348104302</v>
      </c>
    </row>
    <row r="14" spans="1:18" x14ac:dyDescent="0.15">
      <c r="A14" s="4">
        <v>592</v>
      </c>
      <c r="B14" s="3" t="s">
        <v>5</v>
      </c>
      <c r="C14" s="3"/>
      <c r="D14" s="3" t="s">
        <v>19</v>
      </c>
      <c r="E14" s="3" t="s">
        <v>20</v>
      </c>
      <c r="I14" s="7">
        <v>0</v>
      </c>
      <c r="L14" s="14">
        <v>0</v>
      </c>
      <c r="N14" s="7">
        <v>536809.41</v>
      </c>
    </row>
    <row r="15" spans="1:18" x14ac:dyDescent="0.15">
      <c r="A15" s="4">
        <v>592</v>
      </c>
      <c r="B15" s="3" t="s">
        <v>5</v>
      </c>
      <c r="C15" s="3"/>
      <c r="D15" s="3" t="s">
        <v>19</v>
      </c>
      <c r="E15" s="3" t="s">
        <v>21</v>
      </c>
      <c r="H15" s="7">
        <v>0</v>
      </c>
      <c r="I15" s="7">
        <v>0</v>
      </c>
      <c r="J15" s="7">
        <v>0</v>
      </c>
      <c r="L15" s="14">
        <v>0</v>
      </c>
      <c r="M15" s="7">
        <v>536809.41</v>
      </c>
    </row>
    <row r="16" spans="1:18" x14ac:dyDescent="0.15">
      <c r="A16" s="4">
        <v>592</v>
      </c>
      <c r="B16" s="3" t="s">
        <v>5</v>
      </c>
      <c r="C16" s="3" t="s">
        <v>13</v>
      </c>
      <c r="D16" s="3" t="s">
        <v>22</v>
      </c>
      <c r="E16" s="3" t="s">
        <v>8</v>
      </c>
      <c r="F16" s="5">
        <v>194</v>
      </c>
      <c r="G16" s="5">
        <v>204</v>
      </c>
      <c r="H16" s="7">
        <v>73570.342857142867</v>
      </c>
      <c r="I16" s="7">
        <f t="shared" si="0"/>
        <v>77362.628571428577</v>
      </c>
      <c r="J16" s="7">
        <v>0</v>
      </c>
      <c r="L16" s="14">
        <f t="shared" si="1"/>
        <v>0</v>
      </c>
    </row>
    <row r="17" spans="1:18" x14ac:dyDescent="0.15">
      <c r="A17" s="4">
        <v>592</v>
      </c>
      <c r="B17" s="3" t="s">
        <v>5</v>
      </c>
      <c r="C17" s="3"/>
      <c r="D17" s="3" t="s">
        <v>22</v>
      </c>
      <c r="E17" s="3" t="s">
        <v>9</v>
      </c>
      <c r="F17" s="5">
        <v>194</v>
      </c>
      <c r="G17" s="5">
        <v>204</v>
      </c>
      <c r="H17" s="7">
        <v>0</v>
      </c>
      <c r="I17" s="7">
        <f t="shared" si="0"/>
        <v>0</v>
      </c>
      <c r="J17" s="7">
        <v>50849.456640575117</v>
      </c>
      <c r="L17" s="14">
        <f t="shared" si="1"/>
        <v>53470.562652975896</v>
      </c>
    </row>
    <row r="18" spans="1:18" ht="15" x14ac:dyDescent="0.25">
      <c r="A18" s="2">
        <v>592</v>
      </c>
      <c r="B18" s="1" t="s">
        <v>5</v>
      </c>
      <c r="C18" s="1" t="s">
        <v>6</v>
      </c>
      <c r="D18" s="1" t="s">
        <v>23</v>
      </c>
      <c r="E18" s="1" t="s">
        <v>24</v>
      </c>
      <c r="F18" s="5">
        <v>194</v>
      </c>
      <c r="G18" s="5">
        <v>204</v>
      </c>
      <c r="H18" s="7">
        <v>151250</v>
      </c>
      <c r="I18" s="7">
        <f t="shared" si="0"/>
        <v>159046.39175257733</v>
      </c>
      <c r="J18" s="7">
        <v>0</v>
      </c>
      <c r="L18" s="14">
        <f t="shared" si="1"/>
        <v>0</v>
      </c>
    </row>
    <row r="19" spans="1:18" ht="15" x14ac:dyDescent="0.25">
      <c r="A19" s="2">
        <v>592</v>
      </c>
      <c r="B19" s="1" t="s">
        <v>5</v>
      </c>
      <c r="C19" s="1" t="s">
        <v>6</v>
      </c>
      <c r="D19" s="1" t="s">
        <v>25</v>
      </c>
      <c r="E19" s="1" t="s">
        <v>24</v>
      </c>
      <c r="F19" s="5">
        <v>194</v>
      </c>
      <c r="G19" s="5">
        <v>204</v>
      </c>
      <c r="H19" s="7">
        <v>163350</v>
      </c>
      <c r="I19" s="7">
        <f t="shared" si="0"/>
        <v>171770.10309278351</v>
      </c>
      <c r="J19" s="7">
        <v>0</v>
      </c>
      <c r="L19" s="14">
        <f t="shared" si="1"/>
        <v>0</v>
      </c>
    </row>
    <row r="20" spans="1:18" ht="15" x14ac:dyDescent="0.25">
      <c r="A20" s="2">
        <v>592</v>
      </c>
      <c r="B20" s="1" t="s">
        <v>5</v>
      </c>
      <c r="C20" s="1" t="s">
        <v>6</v>
      </c>
      <c r="D20" s="1" t="s">
        <v>26</v>
      </c>
      <c r="E20" s="1" t="s">
        <v>24</v>
      </c>
      <c r="F20" s="5">
        <v>194</v>
      </c>
      <c r="G20" s="5">
        <v>204</v>
      </c>
      <c r="H20" s="7">
        <v>60500</v>
      </c>
      <c r="I20" s="7">
        <f t="shared" si="0"/>
        <v>63618.556701030931</v>
      </c>
      <c r="J20" s="7">
        <v>0</v>
      </c>
      <c r="L20" s="14">
        <f t="shared" si="1"/>
        <v>0</v>
      </c>
    </row>
    <row r="21" spans="1:18" ht="15" x14ac:dyDescent="0.25">
      <c r="A21" s="2">
        <v>592</v>
      </c>
      <c r="B21" s="1" t="s">
        <v>5</v>
      </c>
      <c r="C21" s="1" t="s">
        <v>6</v>
      </c>
      <c r="D21" s="1" t="s">
        <v>27</v>
      </c>
      <c r="E21" s="1" t="s">
        <v>24</v>
      </c>
      <c r="F21" s="5">
        <v>194</v>
      </c>
      <c r="G21" s="5">
        <v>204</v>
      </c>
      <c r="H21" s="7">
        <v>84700</v>
      </c>
      <c r="I21" s="7">
        <f t="shared" si="0"/>
        <v>89065.979381443292</v>
      </c>
      <c r="J21" s="7">
        <v>0</v>
      </c>
      <c r="L21" s="14">
        <f t="shared" si="1"/>
        <v>0</v>
      </c>
    </row>
    <row r="22" spans="1:18" ht="15" x14ac:dyDescent="0.25">
      <c r="A22" s="2">
        <v>592</v>
      </c>
      <c r="B22" s="1" t="s">
        <v>5</v>
      </c>
      <c r="C22" s="1" t="s">
        <v>6</v>
      </c>
      <c r="D22" s="1" t="s">
        <v>28</v>
      </c>
      <c r="E22" s="1" t="s">
        <v>24</v>
      </c>
      <c r="F22" s="5">
        <v>194</v>
      </c>
      <c r="G22" s="5">
        <v>204</v>
      </c>
      <c r="H22" s="7">
        <v>78650</v>
      </c>
      <c r="I22" s="7">
        <f t="shared" si="0"/>
        <v>82704.123711340217</v>
      </c>
      <c r="J22" s="7">
        <v>0</v>
      </c>
      <c r="L22" s="14">
        <f t="shared" si="1"/>
        <v>0</v>
      </c>
    </row>
    <row r="23" spans="1:18" ht="15" x14ac:dyDescent="0.25">
      <c r="A23" s="2">
        <v>592</v>
      </c>
      <c r="B23" s="1" t="s">
        <v>5</v>
      </c>
      <c r="C23" s="1" t="s">
        <v>6</v>
      </c>
      <c r="D23" s="1" t="s">
        <v>29</v>
      </c>
      <c r="E23" s="1" t="s">
        <v>24</v>
      </c>
      <c r="F23" s="5">
        <v>194</v>
      </c>
      <c r="G23" s="5">
        <v>204</v>
      </c>
      <c r="H23" s="7">
        <v>121000</v>
      </c>
      <c r="I23" s="7">
        <f t="shared" si="0"/>
        <v>127237.11340206186</v>
      </c>
      <c r="J23" s="7">
        <v>0</v>
      </c>
      <c r="L23" s="14">
        <f t="shared" si="1"/>
        <v>0</v>
      </c>
    </row>
    <row r="24" spans="1:18" ht="15" x14ac:dyDescent="0.25">
      <c r="A24" s="2">
        <v>592</v>
      </c>
      <c r="B24" s="1" t="s">
        <v>5</v>
      </c>
      <c r="C24" s="1" t="s">
        <v>6</v>
      </c>
      <c r="D24" s="1" t="s">
        <v>30</v>
      </c>
      <c r="E24" s="1" t="s">
        <v>24</v>
      </c>
      <c r="F24" s="5">
        <v>194</v>
      </c>
      <c r="G24" s="5">
        <v>204</v>
      </c>
      <c r="H24" s="7">
        <v>266200</v>
      </c>
      <c r="I24" s="7">
        <f t="shared" si="0"/>
        <v>279921.64948453609</v>
      </c>
      <c r="J24" s="7">
        <v>0</v>
      </c>
      <c r="L24" s="14">
        <f t="shared" si="1"/>
        <v>0</v>
      </c>
    </row>
    <row r="25" spans="1:18" ht="15" x14ac:dyDescent="0.25">
      <c r="A25" s="2">
        <v>592</v>
      </c>
      <c r="B25" s="1" t="s">
        <v>5</v>
      </c>
      <c r="C25" s="1" t="s">
        <v>6</v>
      </c>
      <c r="D25" s="1" t="s">
        <v>31</v>
      </c>
      <c r="E25" s="1" t="s">
        <v>24</v>
      </c>
      <c r="F25" s="5">
        <v>194</v>
      </c>
      <c r="G25" s="5">
        <v>204</v>
      </c>
      <c r="H25" s="7">
        <v>302500</v>
      </c>
      <c r="I25" s="7">
        <f t="shared" si="0"/>
        <v>318092.78350515466</v>
      </c>
      <c r="J25" s="7">
        <v>0</v>
      </c>
      <c r="L25" s="14">
        <f t="shared" si="1"/>
        <v>0</v>
      </c>
    </row>
    <row r="26" spans="1:18" ht="15" x14ac:dyDescent="0.25">
      <c r="A26" s="2">
        <v>592</v>
      </c>
      <c r="B26" s="1" t="s">
        <v>5</v>
      </c>
      <c r="C26" s="1" t="s">
        <v>6</v>
      </c>
      <c r="D26" s="1" t="s">
        <v>32</v>
      </c>
      <c r="E26" s="1" t="s">
        <v>24</v>
      </c>
      <c r="F26" s="5">
        <v>194</v>
      </c>
      <c r="G26" s="5">
        <v>204</v>
      </c>
      <c r="H26" s="7">
        <v>459800</v>
      </c>
      <c r="I26" s="7">
        <f t="shared" si="0"/>
        <v>483501.03092783503</v>
      </c>
      <c r="J26" s="7">
        <v>0</v>
      </c>
      <c r="L26" s="14">
        <f t="shared" si="1"/>
        <v>0</v>
      </c>
    </row>
    <row r="27" spans="1:18" ht="15" x14ac:dyDescent="0.25">
      <c r="A27" s="2">
        <v>592</v>
      </c>
      <c r="B27" s="3" t="s">
        <v>33</v>
      </c>
      <c r="C27" s="3" t="s">
        <v>34</v>
      </c>
      <c r="D27" s="3" t="s">
        <v>35</v>
      </c>
      <c r="E27" s="3" t="s">
        <v>24</v>
      </c>
      <c r="F27" s="5">
        <v>194</v>
      </c>
      <c r="G27" s="5">
        <v>204</v>
      </c>
      <c r="H27" s="7">
        <v>181096.22857142857</v>
      </c>
      <c r="I27" s="7">
        <f t="shared" si="0"/>
        <v>190431.0857142857</v>
      </c>
      <c r="J27" s="7">
        <v>0</v>
      </c>
      <c r="L27" s="14">
        <f t="shared" si="1"/>
        <v>0</v>
      </c>
      <c r="R27" s="8" t="s">
        <v>320</v>
      </c>
    </row>
    <row r="28" spans="1:18" x14ac:dyDescent="0.15">
      <c r="A28" s="4">
        <v>46</v>
      </c>
      <c r="B28" s="3" t="s">
        <v>36</v>
      </c>
      <c r="C28" s="3" t="s">
        <v>37</v>
      </c>
      <c r="D28" s="3" t="s">
        <v>38</v>
      </c>
      <c r="E28" s="3" t="s">
        <v>8</v>
      </c>
      <c r="F28" s="5">
        <v>194</v>
      </c>
      <c r="G28" s="5">
        <v>204</v>
      </c>
      <c r="H28" s="7">
        <v>201205.71428571429</v>
      </c>
      <c r="I28" s="7">
        <f t="shared" si="0"/>
        <v>211577.14285714284</v>
      </c>
      <c r="J28" s="7">
        <v>0</v>
      </c>
      <c r="L28" s="14">
        <f t="shared" si="1"/>
        <v>0</v>
      </c>
    </row>
    <row r="29" spans="1:18" x14ac:dyDescent="0.15">
      <c r="A29" s="4">
        <v>3</v>
      </c>
      <c r="B29" s="3" t="s">
        <v>39</v>
      </c>
      <c r="C29" s="3" t="s">
        <v>6</v>
      </c>
      <c r="D29" s="3" t="s">
        <v>40</v>
      </c>
      <c r="E29" s="3" t="s">
        <v>8</v>
      </c>
      <c r="F29" s="5">
        <v>194</v>
      </c>
      <c r="G29" s="5">
        <v>204</v>
      </c>
      <c r="H29" s="7">
        <v>1151473.142857143</v>
      </c>
      <c r="I29" s="7">
        <f t="shared" si="0"/>
        <v>1210827.4285714286</v>
      </c>
      <c r="J29" s="7">
        <v>0</v>
      </c>
      <c r="L29" s="14">
        <f t="shared" si="1"/>
        <v>0</v>
      </c>
      <c r="R29" s="8" t="s">
        <v>321</v>
      </c>
    </row>
    <row r="30" spans="1:18" ht="15" x14ac:dyDescent="0.25">
      <c r="A30" s="2">
        <v>1438</v>
      </c>
      <c r="B30" s="3" t="s">
        <v>41</v>
      </c>
      <c r="C30" s="3" t="s">
        <v>6</v>
      </c>
      <c r="D30" s="3" t="s">
        <v>42</v>
      </c>
      <c r="E30" s="3" t="s">
        <v>8</v>
      </c>
      <c r="F30" s="5">
        <v>194</v>
      </c>
      <c r="G30" s="5">
        <v>204</v>
      </c>
      <c r="H30" s="7">
        <v>1408440</v>
      </c>
      <c r="I30" s="7">
        <f t="shared" si="0"/>
        <v>1481040</v>
      </c>
      <c r="J30" s="7">
        <v>0</v>
      </c>
      <c r="L30" s="14">
        <f t="shared" si="1"/>
        <v>0</v>
      </c>
      <c r="R30" s="8" t="s">
        <v>322</v>
      </c>
    </row>
    <row r="31" spans="1:18" x14ac:dyDescent="0.15">
      <c r="A31" s="4">
        <v>729</v>
      </c>
      <c r="B31" s="3" t="s">
        <v>43</v>
      </c>
      <c r="C31" s="3" t="s">
        <v>13</v>
      </c>
      <c r="D31" s="3" t="s">
        <v>44</v>
      </c>
      <c r="E31" s="3" t="s">
        <v>8</v>
      </c>
      <c r="F31" s="5">
        <v>194</v>
      </c>
      <c r="G31" s="5">
        <v>204</v>
      </c>
      <c r="H31" s="7">
        <v>854547.82857142831</v>
      </c>
      <c r="I31" s="7">
        <f t="shared" si="0"/>
        <v>898596.68571428547</v>
      </c>
      <c r="J31" s="7">
        <v>0</v>
      </c>
      <c r="L31" s="14">
        <f t="shared" si="1"/>
        <v>0</v>
      </c>
      <c r="O31" s="8">
        <v>50</v>
      </c>
      <c r="P31" s="8">
        <v>2013</v>
      </c>
      <c r="Q31" s="8" t="s">
        <v>323</v>
      </c>
    </row>
    <row r="32" spans="1:18" x14ac:dyDescent="0.15">
      <c r="A32" s="4">
        <v>1116</v>
      </c>
      <c r="B32" s="3" t="s">
        <v>45</v>
      </c>
      <c r="C32" s="3"/>
      <c r="D32" s="3" t="s">
        <v>46</v>
      </c>
      <c r="E32" s="3" t="s">
        <v>9</v>
      </c>
      <c r="F32" s="5">
        <v>194</v>
      </c>
      <c r="G32" s="5">
        <v>204</v>
      </c>
      <c r="H32" s="7">
        <v>0</v>
      </c>
      <c r="I32" s="7">
        <f t="shared" si="0"/>
        <v>0</v>
      </c>
      <c r="J32" s="7">
        <v>115860.7564842576</v>
      </c>
      <c r="L32" s="14">
        <f t="shared" si="1"/>
        <v>121832.96042674511</v>
      </c>
    </row>
    <row r="33" spans="1:18" x14ac:dyDescent="0.15">
      <c r="A33" s="4">
        <v>1116</v>
      </c>
      <c r="B33" s="3" t="s">
        <v>45</v>
      </c>
      <c r="C33" s="3" t="s">
        <v>10</v>
      </c>
      <c r="D33" s="3" t="s">
        <v>47</v>
      </c>
      <c r="E33" s="3" t="s">
        <v>8</v>
      </c>
      <c r="F33" s="5">
        <v>194</v>
      </c>
      <c r="G33" s="5">
        <v>204</v>
      </c>
      <c r="H33" s="7">
        <v>130162.91428571427</v>
      </c>
      <c r="I33" s="7">
        <f t="shared" si="0"/>
        <v>136872.34285714285</v>
      </c>
      <c r="J33" s="7">
        <v>0</v>
      </c>
      <c r="L33" s="14">
        <f t="shared" si="1"/>
        <v>0</v>
      </c>
    </row>
    <row r="34" spans="1:18" x14ac:dyDescent="0.15">
      <c r="A34" s="4">
        <v>595</v>
      </c>
      <c r="B34" s="3" t="s">
        <v>45</v>
      </c>
      <c r="C34" s="3" t="s">
        <v>6</v>
      </c>
      <c r="D34" s="3" t="s">
        <v>48</v>
      </c>
      <c r="E34" s="3" t="s">
        <v>8</v>
      </c>
      <c r="F34" s="5">
        <v>194</v>
      </c>
      <c r="G34" s="5">
        <v>204</v>
      </c>
      <c r="H34" s="15">
        <v>118844.4</v>
      </c>
      <c r="I34" s="7">
        <f t="shared" si="0"/>
        <v>124970.40000000001</v>
      </c>
      <c r="J34" s="7">
        <v>0</v>
      </c>
      <c r="L34" s="14">
        <f t="shared" si="1"/>
        <v>0</v>
      </c>
      <c r="O34" s="8">
        <v>16</v>
      </c>
      <c r="P34" s="8">
        <v>2013</v>
      </c>
      <c r="Q34" s="8" t="s">
        <v>323</v>
      </c>
    </row>
    <row r="35" spans="1:18" x14ac:dyDescent="0.15">
      <c r="A35" s="4">
        <v>1116</v>
      </c>
      <c r="B35" s="3" t="s">
        <v>45</v>
      </c>
      <c r="C35" s="3" t="s">
        <v>10</v>
      </c>
      <c r="D35" s="3" t="s">
        <v>49</v>
      </c>
      <c r="E35" s="3" t="s">
        <v>8</v>
      </c>
      <c r="F35" s="5">
        <v>194</v>
      </c>
      <c r="G35" s="5">
        <v>204</v>
      </c>
      <c r="H35" s="7">
        <v>62251.828571428567</v>
      </c>
      <c r="I35" s="7">
        <f t="shared" si="0"/>
        <v>65460.685714285704</v>
      </c>
      <c r="J35" s="7">
        <v>0</v>
      </c>
      <c r="L35" s="14">
        <f t="shared" si="1"/>
        <v>0</v>
      </c>
    </row>
    <row r="36" spans="1:18" x14ac:dyDescent="0.15">
      <c r="A36" s="4">
        <v>1116</v>
      </c>
      <c r="B36" s="3" t="s">
        <v>45</v>
      </c>
      <c r="C36" s="3" t="s">
        <v>37</v>
      </c>
      <c r="D36" s="3" t="s">
        <v>50</v>
      </c>
      <c r="E36" s="3" t="s">
        <v>8</v>
      </c>
      <c r="F36" s="5">
        <v>194</v>
      </c>
      <c r="G36" s="5">
        <v>204</v>
      </c>
      <c r="H36" s="7">
        <v>30559.988571428567</v>
      </c>
      <c r="I36" s="7">
        <f t="shared" si="0"/>
        <v>32135.245714285709</v>
      </c>
      <c r="J36" s="7">
        <v>0</v>
      </c>
      <c r="L36" s="14">
        <f t="shared" si="1"/>
        <v>0</v>
      </c>
    </row>
    <row r="37" spans="1:18" x14ac:dyDescent="0.15">
      <c r="A37" s="4">
        <v>595</v>
      </c>
      <c r="B37" s="3" t="s">
        <v>45</v>
      </c>
      <c r="C37" s="3" t="s">
        <v>51</v>
      </c>
      <c r="D37" s="3" t="s">
        <v>52</v>
      </c>
      <c r="E37" s="3" t="s">
        <v>8</v>
      </c>
      <c r="F37" s="5">
        <v>194</v>
      </c>
      <c r="G37" s="5">
        <v>204</v>
      </c>
      <c r="H37" s="7">
        <v>831910.79999999981</v>
      </c>
      <c r="I37" s="7">
        <f t="shared" si="0"/>
        <v>874792.79999999981</v>
      </c>
      <c r="J37" s="7">
        <v>0</v>
      </c>
      <c r="L37" s="14">
        <f t="shared" si="1"/>
        <v>0</v>
      </c>
    </row>
    <row r="38" spans="1:18" x14ac:dyDescent="0.15">
      <c r="A38" s="4">
        <v>595</v>
      </c>
      <c r="B38" s="3" t="s">
        <v>45</v>
      </c>
      <c r="C38" s="3" t="s">
        <v>10</v>
      </c>
      <c r="D38" s="3" t="s">
        <v>53</v>
      </c>
      <c r="E38" s="3" t="s">
        <v>8</v>
      </c>
      <c r="F38" s="5">
        <v>194</v>
      </c>
      <c r="G38" s="5">
        <v>204</v>
      </c>
      <c r="H38" s="7">
        <v>73570.342857142867</v>
      </c>
      <c r="I38" s="7">
        <f t="shared" si="0"/>
        <v>77362.628571428577</v>
      </c>
      <c r="J38" s="7">
        <v>0</v>
      </c>
      <c r="L38" s="14">
        <f t="shared" si="1"/>
        <v>0</v>
      </c>
    </row>
    <row r="39" spans="1:18" x14ac:dyDescent="0.15">
      <c r="A39" s="4">
        <v>1116</v>
      </c>
      <c r="B39" s="3" t="s">
        <v>45</v>
      </c>
      <c r="C39" s="3" t="s">
        <v>6</v>
      </c>
      <c r="D39" s="3" t="s">
        <v>54</v>
      </c>
      <c r="E39" s="3" t="s">
        <v>8</v>
      </c>
      <c r="F39" s="5">
        <v>194</v>
      </c>
      <c r="G39" s="5">
        <v>204</v>
      </c>
      <c r="H39" s="7">
        <v>475377.59999999992</v>
      </c>
      <c r="I39" s="7">
        <f t="shared" si="0"/>
        <v>499881.59999999992</v>
      </c>
      <c r="J39" s="7">
        <v>0</v>
      </c>
      <c r="L39" s="14">
        <f t="shared" si="1"/>
        <v>0</v>
      </c>
      <c r="O39" s="8">
        <v>40</v>
      </c>
      <c r="P39" s="8">
        <v>2013</v>
      </c>
      <c r="Q39" s="8" t="s">
        <v>324</v>
      </c>
    </row>
    <row r="40" spans="1:18" ht="67.5" x14ac:dyDescent="0.15">
      <c r="A40" s="4" t="s">
        <v>55</v>
      </c>
      <c r="B40" s="3" t="s">
        <v>56</v>
      </c>
      <c r="C40" s="3" t="s">
        <v>57</v>
      </c>
      <c r="D40" s="3" t="s">
        <v>58</v>
      </c>
      <c r="E40" s="3" t="s">
        <v>8</v>
      </c>
      <c r="F40" s="5">
        <v>194</v>
      </c>
      <c r="G40" s="5">
        <v>204</v>
      </c>
      <c r="H40" s="7">
        <v>535582.82927980216</v>
      </c>
      <c r="I40" s="7">
        <f t="shared" si="0"/>
        <v>563190.19161381258</v>
      </c>
      <c r="J40" s="7">
        <v>0</v>
      </c>
      <c r="L40" s="14">
        <f t="shared" si="1"/>
        <v>0</v>
      </c>
    </row>
    <row r="41" spans="1:18" ht="33.75" x14ac:dyDescent="0.15">
      <c r="A41" s="4" t="s">
        <v>59</v>
      </c>
      <c r="B41" s="16" t="s">
        <v>60</v>
      </c>
      <c r="C41" s="3" t="s">
        <v>6</v>
      </c>
      <c r="D41" s="3" t="s">
        <v>61</v>
      </c>
      <c r="E41" s="3" t="s">
        <v>8</v>
      </c>
      <c r="F41" s="5">
        <v>194</v>
      </c>
      <c r="G41" s="5">
        <v>204</v>
      </c>
      <c r="H41" s="7">
        <v>345629.4476157577</v>
      </c>
      <c r="I41" s="7">
        <f t="shared" si="0"/>
        <v>363445.39852378645</v>
      </c>
      <c r="J41" s="7">
        <v>0</v>
      </c>
      <c r="L41" s="14">
        <f t="shared" si="1"/>
        <v>0</v>
      </c>
    </row>
    <row r="42" spans="1:18" x14ac:dyDescent="0.15">
      <c r="A42" s="4">
        <v>4</v>
      </c>
      <c r="B42" s="3" t="s">
        <v>62</v>
      </c>
      <c r="C42" s="3" t="s">
        <v>6</v>
      </c>
      <c r="D42" s="3" t="s">
        <v>63</v>
      </c>
      <c r="E42" s="3" t="s">
        <v>8</v>
      </c>
      <c r="F42" s="5">
        <v>194</v>
      </c>
      <c r="G42" s="5">
        <v>204</v>
      </c>
      <c r="H42" s="7">
        <v>409118.28571428568</v>
      </c>
      <c r="I42" s="7">
        <f t="shared" si="0"/>
        <v>430206.8571428571</v>
      </c>
      <c r="J42" s="7">
        <v>0</v>
      </c>
      <c r="L42" s="14">
        <f t="shared" si="1"/>
        <v>0</v>
      </c>
    </row>
    <row r="43" spans="1:18" x14ac:dyDescent="0.15">
      <c r="A43" s="4">
        <v>626</v>
      </c>
      <c r="B43" s="3" t="s">
        <v>64</v>
      </c>
      <c r="C43" s="3" t="s">
        <v>6</v>
      </c>
      <c r="D43" s="3" t="s">
        <v>65</v>
      </c>
      <c r="E43" s="3" t="s">
        <v>8</v>
      </c>
      <c r="F43" s="5">
        <v>194</v>
      </c>
      <c r="G43" s="5">
        <v>204</v>
      </c>
      <c r="H43" s="7">
        <v>912132.57142857136</v>
      </c>
      <c r="I43" s="7">
        <f t="shared" si="0"/>
        <v>959149.7142857142</v>
      </c>
      <c r="J43" s="7">
        <v>0</v>
      </c>
      <c r="L43" s="14">
        <f t="shared" si="1"/>
        <v>0</v>
      </c>
    </row>
    <row r="44" spans="1:18" x14ac:dyDescent="0.15">
      <c r="A44" s="4">
        <v>731</v>
      </c>
      <c r="B44" s="3" t="s">
        <v>66</v>
      </c>
      <c r="C44" s="3" t="s">
        <v>6</v>
      </c>
      <c r="D44" s="3" t="s">
        <v>67</v>
      </c>
      <c r="E44" s="3" t="s">
        <v>8</v>
      </c>
      <c r="F44" s="5">
        <v>194</v>
      </c>
      <c r="G44" s="5">
        <v>204</v>
      </c>
      <c r="H44" s="7">
        <v>2387641.1428571427</v>
      </c>
      <c r="I44" s="7">
        <f t="shared" si="0"/>
        <v>2510715.4285714286</v>
      </c>
      <c r="J44" s="7">
        <v>0</v>
      </c>
      <c r="L44" s="14">
        <f t="shared" si="1"/>
        <v>0</v>
      </c>
      <c r="R44" s="8" t="s">
        <v>325</v>
      </c>
    </row>
    <row r="45" spans="1:18" x14ac:dyDescent="0.15">
      <c r="A45" s="4">
        <v>20</v>
      </c>
      <c r="B45" s="3" t="s">
        <v>68</v>
      </c>
      <c r="C45" s="3" t="s">
        <v>6</v>
      </c>
      <c r="D45" s="3" t="s">
        <v>69</v>
      </c>
      <c r="E45" s="3" t="s">
        <v>8</v>
      </c>
      <c r="F45" s="5">
        <v>194</v>
      </c>
      <c r="G45" s="5">
        <v>204</v>
      </c>
      <c r="H45" s="7">
        <v>1542577.142857143</v>
      </c>
      <c r="I45" s="7">
        <f t="shared" si="0"/>
        <v>1622091.4285714286</v>
      </c>
      <c r="J45" s="7">
        <v>0</v>
      </c>
      <c r="L45" s="14">
        <f t="shared" si="1"/>
        <v>0</v>
      </c>
    </row>
    <row r="46" spans="1:18" x14ac:dyDescent="0.15">
      <c r="A46" s="4">
        <v>766</v>
      </c>
      <c r="B46" s="3" t="s">
        <v>70</v>
      </c>
      <c r="C46" s="3" t="s">
        <v>57</v>
      </c>
      <c r="D46" s="3" t="s">
        <v>71</v>
      </c>
      <c r="E46" s="3" t="s">
        <v>8</v>
      </c>
      <c r="F46" s="5">
        <v>194</v>
      </c>
      <c r="G46" s="5">
        <v>204</v>
      </c>
      <c r="H46" s="7">
        <v>90000</v>
      </c>
      <c r="I46" s="7">
        <f t="shared" si="0"/>
        <v>94639.175257731957</v>
      </c>
      <c r="J46" s="7">
        <v>0</v>
      </c>
      <c r="L46" s="14">
        <f t="shared" si="1"/>
        <v>0</v>
      </c>
    </row>
    <row r="47" spans="1:18" ht="33.75" x14ac:dyDescent="0.15">
      <c r="A47" s="4" t="s">
        <v>72</v>
      </c>
      <c r="B47" s="16" t="s">
        <v>73</v>
      </c>
      <c r="C47" s="3" t="s">
        <v>6</v>
      </c>
      <c r="D47" s="3" t="s">
        <v>74</v>
      </c>
      <c r="E47" s="3" t="s">
        <v>8</v>
      </c>
      <c r="F47" s="5">
        <v>194</v>
      </c>
      <c r="G47" s="5">
        <v>204</v>
      </c>
      <c r="H47" s="7">
        <v>446322.82668781513</v>
      </c>
      <c r="I47" s="7">
        <f t="shared" si="0"/>
        <v>469329.15796038293</v>
      </c>
      <c r="J47" s="7">
        <v>0</v>
      </c>
      <c r="L47" s="14">
        <f t="shared" si="1"/>
        <v>0</v>
      </c>
    </row>
    <row r="48" spans="1:18" x14ac:dyDescent="0.15">
      <c r="A48" s="4">
        <v>7</v>
      </c>
      <c r="B48" s="3" t="s">
        <v>75</v>
      </c>
      <c r="C48" s="3" t="s">
        <v>6</v>
      </c>
      <c r="D48" s="3" t="s">
        <v>40</v>
      </c>
      <c r="E48" s="3" t="s">
        <v>8</v>
      </c>
      <c r="F48" s="5">
        <v>194</v>
      </c>
      <c r="G48" s="5">
        <v>204</v>
      </c>
      <c r="H48" s="7">
        <v>548742.85714285716</v>
      </c>
      <c r="I48" s="7">
        <f t="shared" si="0"/>
        <v>577028.57142857136</v>
      </c>
      <c r="J48" s="7">
        <v>0</v>
      </c>
      <c r="L48" s="14">
        <f t="shared" si="1"/>
        <v>0</v>
      </c>
      <c r="R48" s="8" t="s">
        <v>326</v>
      </c>
    </row>
    <row r="49" spans="1:18" x14ac:dyDescent="0.15">
      <c r="A49" s="4">
        <v>1520</v>
      </c>
      <c r="B49" s="3" t="s">
        <v>76</v>
      </c>
      <c r="C49" s="3" t="s">
        <v>6</v>
      </c>
      <c r="D49" s="3" t="s">
        <v>77</v>
      </c>
      <c r="E49" s="3" t="s">
        <v>8</v>
      </c>
      <c r="F49" s="5">
        <v>194</v>
      </c>
      <c r="G49" s="5">
        <v>204</v>
      </c>
      <c r="H49" s="7">
        <v>261567.42857142855</v>
      </c>
      <c r="I49" s="7">
        <f t="shared" si="0"/>
        <v>275050.28571428568</v>
      </c>
      <c r="J49" s="7">
        <v>0</v>
      </c>
      <c r="L49" s="14">
        <f t="shared" si="1"/>
        <v>0</v>
      </c>
    </row>
    <row r="50" spans="1:18" ht="15" x14ac:dyDescent="0.25">
      <c r="A50" s="2"/>
      <c r="B50" s="1" t="s">
        <v>78</v>
      </c>
      <c r="C50" s="1" t="s">
        <v>6</v>
      </c>
      <c r="D50" s="1" t="s">
        <v>79</v>
      </c>
      <c r="E50" s="1" t="s">
        <v>80</v>
      </c>
      <c r="F50" s="5">
        <v>194</v>
      </c>
      <c r="G50" s="5">
        <v>204</v>
      </c>
      <c r="H50" s="7">
        <v>1441974.2857142857</v>
      </c>
      <c r="I50" s="7">
        <f t="shared" si="0"/>
        <v>1516302.8571428573</v>
      </c>
      <c r="L50" s="14">
        <f t="shared" si="1"/>
        <v>0</v>
      </c>
    </row>
    <row r="51" spans="1:18" x14ac:dyDescent="0.15">
      <c r="A51" s="4">
        <v>600</v>
      </c>
      <c r="B51" s="3" t="s">
        <v>81</v>
      </c>
      <c r="C51" s="3" t="s">
        <v>82</v>
      </c>
      <c r="D51" s="3" t="s">
        <v>83</v>
      </c>
      <c r="E51" s="3" t="s">
        <v>8</v>
      </c>
      <c r="F51" s="5">
        <v>194</v>
      </c>
      <c r="G51" s="5">
        <v>204</v>
      </c>
      <c r="H51" s="7">
        <v>2467436.1142857145</v>
      </c>
      <c r="I51" s="7">
        <f t="shared" si="0"/>
        <v>2594623.5428571431</v>
      </c>
      <c r="J51" s="7">
        <v>0</v>
      </c>
      <c r="L51" s="14">
        <f t="shared" si="1"/>
        <v>0</v>
      </c>
      <c r="O51" s="8">
        <v>60</v>
      </c>
      <c r="P51" s="8">
        <v>2014</v>
      </c>
      <c r="Q51" s="8" t="s">
        <v>324</v>
      </c>
    </row>
    <row r="52" spans="1:18" x14ac:dyDescent="0.15">
      <c r="A52" s="4">
        <v>600</v>
      </c>
      <c r="B52" s="3" t="s">
        <v>81</v>
      </c>
      <c r="C52" s="3"/>
      <c r="D52" s="3" t="s">
        <v>84</v>
      </c>
      <c r="E52" s="3" t="s">
        <v>9</v>
      </c>
      <c r="F52" s="5">
        <v>194</v>
      </c>
      <c r="G52" s="5">
        <v>204</v>
      </c>
      <c r="H52" s="7">
        <v>0</v>
      </c>
      <c r="I52" s="7">
        <f t="shared" si="0"/>
        <v>0</v>
      </c>
      <c r="J52" s="7">
        <v>315256.44084538135</v>
      </c>
      <c r="L52" s="14">
        <f t="shared" si="1"/>
        <v>331506.7728477206</v>
      </c>
    </row>
    <row r="53" spans="1:18" x14ac:dyDescent="0.15">
      <c r="A53" s="4">
        <v>27</v>
      </c>
      <c r="B53" s="3" t="s">
        <v>85</v>
      </c>
      <c r="C53" s="3" t="s">
        <v>6</v>
      </c>
      <c r="D53" s="3" t="s">
        <v>86</v>
      </c>
      <c r="E53" s="3" t="s">
        <v>8</v>
      </c>
      <c r="F53" s="5">
        <v>194</v>
      </c>
      <c r="G53" s="5">
        <v>204</v>
      </c>
      <c r="H53" s="7">
        <v>382290.85714285716</v>
      </c>
      <c r="I53" s="7">
        <f t="shared" si="0"/>
        <v>401996.57142857142</v>
      </c>
      <c r="J53" s="7">
        <v>0</v>
      </c>
      <c r="L53" s="14">
        <f t="shared" si="1"/>
        <v>0</v>
      </c>
      <c r="R53" s="8" t="s">
        <v>327</v>
      </c>
    </row>
    <row r="54" spans="1:18" ht="33.75" x14ac:dyDescent="0.15">
      <c r="A54" s="4" t="s">
        <v>87</v>
      </c>
      <c r="B54" s="16" t="s">
        <v>88</v>
      </c>
      <c r="C54" s="3" t="s">
        <v>6</v>
      </c>
      <c r="D54" s="3" t="s">
        <v>89</v>
      </c>
      <c r="E54" s="3" t="s">
        <v>8</v>
      </c>
      <c r="F54" s="5">
        <v>194</v>
      </c>
      <c r="G54" s="5">
        <v>204</v>
      </c>
      <c r="H54" s="7">
        <v>446324.39092736348</v>
      </c>
      <c r="I54" s="7">
        <f t="shared" si="0"/>
        <v>469330.8028308358</v>
      </c>
      <c r="J54" s="7">
        <v>0</v>
      </c>
      <c r="L54" s="14">
        <f t="shared" si="1"/>
        <v>0</v>
      </c>
    </row>
    <row r="55" spans="1:18" x14ac:dyDescent="0.15">
      <c r="A55" s="4">
        <v>769</v>
      </c>
      <c r="B55" s="3" t="s">
        <v>90</v>
      </c>
      <c r="C55" s="3" t="s">
        <v>57</v>
      </c>
      <c r="D55" s="3" t="s">
        <v>71</v>
      </c>
      <c r="E55" s="3" t="s">
        <v>8</v>
      </c>
      <c r="F55" s="5">
        <v>194</v>
      </c>
      <c r="G55" s="5">
        <v>204</v>
      </c>
      <c r="H55" s="7">
        <v>89263.803619772138</v>
      </c>
      <c r="I55" s="7">
        <f t="shared" si="0"/>
        <v>93865.030610482034</v>
      </c>
      <c r="J55" s="7">
        <v>0</v>
      </c>
      <c r="L55" s="14">
        <f t="shared" si="1"/>
        <v>0</v>
      </c>
    </row>
    <row r="56" spans="1:18" x14ac:dyDescent="0.15">
      <c r="A56" s="4">
        <v>534</v>
      </c>
      <c r="B56" s="3" t="s">
        <v>91</v>
      </c>
      <c r="C56" s="3" t="s">
        <v>6</v>
      </c>
      <c r="D56" s="3" t="s">
        <v>92</v>
      </c>
      <c r="E56" s="3" t="s">
        <v>8</v>
      </c>
      <c r="F56" s="5">
        <v>194</v>
      </c>
      <c r="G56" s="5">
        <v>204</v>
      </c>
      <c r="H56" s="7">
        <v>2951017.1428571427</v>
      </c>
      <c r="I56" s="7">
        <f t="shared" si="0"/>
        <v>3103131.4285714286</v>
      </c>
      <c r="J56" s="7">
        <v>0</v>
      </c>
      <c r="L56" s="14">
        <f t="shared" si="1"/>
        <v>0</v>
      </c>
      <c r="R56" s="8" t="s">
        <v>328</v>
      </c>
    </row>
    <row r="57" spans="1:18" x14ac:dyDescent="0.15">
      <c r="A57" s="4">
        <v>594</v>
      </c>
      <c r="B57" s="3" t="s">
        <v>93</v>
      </c>
      <c r="C57" s="3" t="s">
        <v>10</v>
      </c>
      <c r="D57" s="3" t="s">
        <v>94</v>
      </c>
      <c r="E57" s="3" t="s">
        <v>8</v>
      </c>
      <c r="F57" s="5">
        <v>194</v>
      </c>
      <c r="G57" s="5">
        <v>204</v>
      </c>
      <c r="H57" s="7">
        <v>107525.88571428569</v>
      </c>
      <c r="I57" s="7">
        <f t="shared" si="0"/>
        <v>113068.45714285712</v>
      </c>
      <c r="J57" s="7">
        <v>0</v>
      </c>
      <c r="L57" s="14">
        <f t="shared" si="1"/>
        <v>0</v>
      </c>
    </row>
    <row r="58" spans="1:18" x14ac:dyDescent="0.15">
      <c r="A58" s="4">
        <v>594</v>
      </c>
      <c r="B58" s="3" t="s">
        <v>93</v>
      </c>
      <c r="C58" s="3"/>
      <c r="D58" s="3" t="s">
        <v>94</v>
      </c>
      <c r="E58" s="3" t="s">
        <v>9</v>
      </c>
      <c r="F58" s="5">
        <v>194</v>
      </c>
      <c r="G58" s="5">
        <v>204</v>
      </c>
      <c r="H58" s="7">
        <v>0</v>
      </c>
      <c r="I58" s="7">
        <f t="shared" si="0"/>
        <v>0</v>
      </c>
      <c r="J58" s="7">
        <v>20041.878226925965</v>
      </c>
      <c r="L58" s="14">
        <f t="shared" si="1"/>
        <v>21074.96473346854</v>
      </c>
    </row>
    <row r="59" spans="1:18" x14ac:dyDescent="0.15">
      <c r="A59" s="4">
        <v>587</v>
      </c>
      <c r="B59" s="3" t="s">
        <v>95</v>
      </c>
      <c r="C59" s="3" t="s">
        <v>6</v>
      </c>
      <c r="D59" s="3" t="s">
        <v>96</v>
      </c>
      <c r="E59" s="3" t="s">
        <v>8</v>
      </c>
      <c r="F59" s="5">
        <v>194</v>
      </c>
      <c r="G59" s="5">
        <v>204</v>
      </c>
      <c r="H59" s="7">
        <v>345214.68571428565</v>
      </c>
      <c r="I59" s="7">
        <f t="shared" si="0"/>
        <v>363009.25714285707</v>
      </c>
      <c r="J59" s="7">
        <v>0</v>
      </c>
      <c r="L59" s="14">
        <f t="shared" si="1"/>
        <v>0</v>
      </c>
    </row>
    <row r="60" spans="1:18" x14ac:dyDescent="0.15">
      <c r="A60" s="4">
        <v>587</v>
      </c>
      <c r="B60" s="3" t="s">
        <v>95</v>
      </c>
      <c r="C60" s="3"/>
      <c r="D60" s="3" t="s">
        <v>96</v>
      </c>
      <c r="E60" s="3" t="s">
        <v>9</v>
      </c>
      <c r="F60" s="5">
        <v>194</v>
      </c>
      <c r="G60" s="5">
        <v>204</v>
      </c>
      <c r="H60" s="7">
        <v>0</v>
      </c>
      <c r="I60" s="7">
        <f t="shared" si="0"/>
        <v>0</v>
      </c>
      <c r="J60" s="7">
        <v>78554.947992893722</v>
      </c>
      <c r="L60" s="14">
        <f t="shared" si="1"/>
        <v>82604.172116238769</v>
      </c>
    </row>
    <row r="61" spans="1:18" x14ac:dyDescent="0.15">
      <c r="A61" s="4">
        <v>1090</v>
      </c>
      <c r="B61" s="3" t="s">
        <v>97</v>
      </c>
      <c r="C61" s="3" t="s">
        <v>6</v>
      </c>
      <c r="D61" s="3" t="s">
        <v>98</v>
      </c>
      <c r="E61" s="3" t="s">
        <v>8</v>
      </c>
      <c r="F61" s="5">
        <v>194</v>
      </c>
      <c r="G61" s="5">
        <v>204</v>
      </c>
      <c r="H61" s="7">
        <v>2347400</v>
      </c>
      <c r="I61" s="7">
        <f t="shared" si="0"/>
        <v>2468400</v>
      </c>
      <c r="J61" s="7">
        <v>0</v>
      </c>
      <c r="L61" s="14">
        <f t="shared" si="1"/>
        <v>0</v>
      </c>
      <c r="R61" s="8" t="s">
        <v>329</v>
      </c>
    </row>
    <row r="62" spans="1:18" x14ac:dyDescent="0.15">
      <c r="A62" s="4">
        <v>589</v>
      </c>
      <c r="B62" s="3" t="s">
        <v>99</v>
      </c>
      <c r="C62" s="3" t="s">
        <v>6</v>
      </c>
      <c r="D62" s="3" t="s">
        <v>94</v>
      </c>
      <c r="E62" s="3" t="s">
        <v>8</v>
      </c>
      <c r="F62" s="5">
        <v>194</v>
      </c>
      <c r="G62" s="5">
        <v>204</v>
      </c>
      <c r="H62" s="7">
        <v>232029.54285714283</v>
      </c>
      <c r="I62" s="7">
        <f t="shared" si="0"/>
        <v>243989.82857142854</v>
      </c>
      <c r="J62" s="7">
        <v>0</v>
      </c>
      <c r="L62" s="14">
        <f t="shared" si="1"/>
        <v>0</v>
      </c>
      <c r="R62" s="8" t="s">
        <v>330</v>
      </c>
    </row>
    <row r="63" spans="1:18" x14ac:dyDescent="0.15">
      <c r="A63" s="4">
        <v>589</v>
      </c>
      <c r="B63" s="3" t="s">
        <v>99</v>
      </c>
      <c r="C63" s="3"/>
      <c r="D63" s="3" t="s">
        <v>94</v>
      </c>
      <c r="E63" s="3" t="s">
        <v>9</v>
      </c>
      <c r="F63" s="5">
        <v>194</v>
      </c>
      <c r="G63" s="5">
        <v>204</v>
      </c>
      <c r="H63" s="7">
        <v>0</v>
      </c>
      <c r="I63" s="7">
        <f t="shared" si="0"/>
        <v>0</v>
      </c>
      <c r="J63" s="7">
        <v>15549.733107097731</v>
      </c>
      <c r="L63" s="14">
        <f t="shared" si="1"/>
        <v>16351.265741484212</v>
      </c>
    </row>
    <row r="64" spans="1:18" x14ac:dyDescent="0.15">
      <c r="A64" s="4">
        <v>454</v>
      </c>
      <c r="B64" s="3" t="s">
        <v>100</v>
      </c>
      <c r="C64" s="3" t="s">
        <v>6</v>
      </c>
      <c r="D64" s="3" t="s">
        <v>101</v>
      </c>
      <c r="E64" s="3" t="s">
        <v>8</v>
      </c>
      <c r="F64" s="5">
        <v>194</v>
      </c>
      <c r="G64" s="5">
        <v>204</v>
      </c>
      <c r="H64" s="7">
        <v>1542577.142857143</v>
      </c>
      <c r="I64" s="7">
        <f t="shared" si="0"/>
        <v>1622091.4285714286</v>
      </c>
      <c r="J64" s="7">
        <v>0</v>
      </c>
      <c r="L64" s="14">
        <f t="shared" si="1"/>
        <v>0</v>
      </c>
      <c r="R64" s="8" t="s">
        <v>331</v>
      </c>
    </row>
    <row r="65" spans="1:17" x14ac:dyDescent="0.15">
      <c r="A65" s="4">
        <v>1212</v>
      </c>
      <c r="B65" s="3" t="s">
        <v>102</v>
      </c>
      <c r="C65" s="3" t="s">
        <v>103</v>
      </c>
      <c r="D65" s="3" t="s">
        <v>104</v>
      </c>
      <c r="E65" s="3" t="s">
        <v>24</v>
      </c>
      <c r="F65" s="5">
        <v>194</v>
      </c>
      <c r="G65" s="5">
        <v>204</v>
      </c>
      <c r="H65" s="7">
        <v>66427.256052010838</v>
      </c>
      <c r="I65" s="7">
        <f t="shared" si="0"/>
        <v>69851.341415516552</v>
      </c>
      <c r="J65" s="7">
        <v>0</v>
      </c>
      <c r="L65" s="14">
        <f t="shared" si="1"/>
        <v>0</v>
      </c>
    </row>
    <row r="66" spans="1:17" ht="22.5" x14ac:dyDescent="0.15">
      <c r="A66" s="4" t="s">
        <v>105</v>
      </c>
      <c r="B66" s="3" t="s">
        <v>106</v>
      </c>
      <c r="C66" s="3" t="s">
        <v>6</v>
      </c>
      <c r="D66" s="3" t="s">
        <v>107</v>
      </c>
      <c r="E66" s="3" t="s">
        <v>8</v>
      </c>
      <c r="F66" s="5">
        <v>194</v>
      </c>
      <c r="G66" s="5">
        <v>204</v>
      </c>
      <c r="H66" s="7">
        <v>47311389.714285709</v>
      </c>
      <c r="I66" s="7">
        <f t="shared" si="0"/>
        <v>49750121.142857142</v>
      </c>
      <c r="J66" s="7">
        <v>0</v>
      </c>
      <c r="L66" s="14">
        <f t="shared" si="1"/>
        <v>0</v>
      </c>
      <c r="O66" s="8">
        <v>572</v>
      </c>
      <c r="P66" s="8">
        <v>2017</v>
      </c>
      <c r="Q66" s="8" t="s">
        <v>332</v>
      </c>
    </row>
    <row r="67" spans="1:17" x14ac:dyDescent="0.15">
      <c r="A67" s="4">
        <v>588</v>
      </c>
      <c r="B67" s="3" t="s">
        <v>106</v>
      </c>
      <c r="C67" s="3"/>
      <c r="D67" s="3" t="s">
        <v>107</v>
      </c>
      <c r="E67" s="3" t="s">
        <v>9</v>
      </c>
      <c r="F67" s="5">
        <v>194</v>
      </c>
      <c r="G67" s="5">
        <v>204</v>
      </c>
      <c r="H67" s="7">
        <v>0</v>
      </c>
      <c r="I67" s="7">
        <f t="shared" si="0"/>
        <v>0</v>
      </c>
      <c r="J67" s="7">
        <v>15366795.070543637</v>
      </c>
      <c r="L67" s="14">
        <f t="shared" si="1"/>
        <v>16158897.909231454</v>
      </c>
    </row>
    <row r="68" spans="1:17" x14ac:dyDescent="0.15">
      <c r="A68" s="4">
        <v>1440</v>
      </c>
      <c r="B68" s="3" t="s">
        <v>108</v>
      </c>
      <c r="C68" s="3" t="s">
        <v>13</v>
      </c>
      <c r="D68" s="3" t="s">
        <v>109</v>
      </c>
      <c r="E68" s="3" t="s">
        <v>8</v>
      </c>
      <c r="F68" s="5">
        <v>194</v>
      </c>
      <c r="G68" s="5">
        <v>204</v>
      </c>
      <c r="H68" s="7">
        <v>627761.52395977883</v>
      </c>
      <c r="I68" s="7">
        <f t="shared" si="0"/>
        <v>660120.36540100456</v>
      </c>
      <c r="J68" s="7">
        <v>73933.388914285722</v>
      </c>
      <c r="L68" s="14">
        <f t="shared" si="1"/>
        <v>77744.388342857143</v>
      </c>
    </row>
    <row r="69" spans="1:17" x14ac:dyDescent="0.15">
      <c r="A69" s="4">
        <v>726</v>
      </c>
      <c r="B69" s="3" t="s">
        <v>110</v>
      </c>
      <c r="C69" s="3" t="s">
        <v>6</v>
      </c>
      <c r="D69" s="3" t="s">
        <v>111</v>
      </c>
      <c r="E69" s="3" t="s">
        <v>8</v>
      </c>
      <c r="F69" s="5">
        <v>194</v>
      </c>
      <c r="G69" s="5">
        <v>204</v>
      </c>
      <c r="H69" s="7">
        <v>784702.28571428568</v>
      </c>
      <c r="I69" s="7">
        <f t="shared" ref="I69:I132" si="2">H69/F69*G69</f>
        <v>825150.85714285716</v>
      </c>
      <c r="J69" s="7">
        <v>0</v>
      </c>
      <c r="L69" s="14">
        <f t="shared" ref="L69:L132" si="3">J69/F69*G69</f>
        <v>0</v>
      </c>
    </row>
    <row r="70" spans="1:17" ht="15" x14ac:dyDescent="0.25">
      <c r="A70" s="2"/>
      <c r="B70" s="1" t="s">
        <v>112</v>
      </c>
      <c r="C70" s="1" t="s">
        <v>6</v>
      </c>
      <c r="D70" s="1" t="s">
        <v>113</v>
      </c>
      <c r="E70" s="1" t="s">
        <v>15</v>
      </c>
      <c r="F70" s="5">
        <v>194</v>
      </c>
      <c r="G70" s="5">
        <v>204</v>
      </c>
      <c r="H70" s="7">
        <v>1810851.4285714284</v>
      </c>
      <c r="I70" s="7">
        <f t="shared" si="2"/>
        <v>1904194.2857142857</v>
      </c>
      <c r="L70" s="14">
        <f t="shared" si="3"/>
        <v>0</v>
      </c>
    </row>
    <row r="71" spans="1:17" ht="15" x14ac:dyDescent="0.25">
      <c r="A71" s="2"/>
      <c r="B71" s="1" t="s">
        <v>114</v>
      </c>
      <c r="C71" s="1" t="s">
        <v>6</v>
      </c>
      <c r="D71" s="1" t="s">
        <v>113</v>
      </c>
      <c r="E71" s="1" t="s">
        <v>80</v>
      </c>
      <c r="F71" s="5">
        <v>194</v>
      </c>
      <c r="G71" s="5">
        <v>204</v>
      </c>
      <c r="H71" s="7">
        <v>878598.2857142858</v>
      </c>
      <c r="I71" s="7">
        <f t="shared" si="2"/>
        <v>923886.85714285716</v>
      </c>
      <c r="L71" s="14">
        <f t="shared" si="3"/>
        <v>0</v>
      </c>
    </row>
    <row r="72" spans="1:17" x14ac:dyDescent="0.15">
      <c r="A72" s="4">
        <v>629</v>
      </c>
      <c r="B72" s="3" t="s">
        <v>115</v>
      </c>
      <c r="C72" s="3" t="s">
        <v>6</v>
      </c>
      <c r="D72" s="3" t="s">
        <v>65</v>
      </c>
      <c r="E72" s="3" t="s">
        <v>8</v>
      </c>
      <c r="F72" s="5">
        <v>194</v>
      </c>
      <c r="G72" s="5">
        <v>204</v>
      </c>
      <c r="H72" s="7">
        <v>838357.14285714284</v>
      </c>
      <c r="I72" s="7">
        <f t="shared" si="2"/>
        <v>881571.42857142864</v>
      </c>
      <c r="J72" s="7">
        <v>0</v>
      </c>
      <c r="L72" s="14">
        <f t="shared" si="3"/>
        <v>0</v>
      </c>
    </row>
    <row r="73" spans="1:17" x14ac:dyDescent="0.15">
      <c r="A73" s="4">
        <v>630</v>
      </c>
      <c r="B73" s="3" t="s">
        <v>116</v>
      </c>
      <c r="C73" s="3" t="s">
        <v>6</v>
      </c>
      <c r="D73" s="3" t="s">
        <v>117</v>
      </c>
      <c r="E73" s="3" t="s">
        <v>8</v>
      </c>
      <c r="F73" s="5">
        <v>194</v>
      </c>
      <c r="G73" s="5">
        <v>204</v>
      </c>
      <c r="H73" s="7">
        <v>1160286.2857142857</v>
      </c>
      <c r="I73" s="7">
        <f t="shared" si="2"/>
        <v>1220094.8571428573</v>
      </c>
      <c r="J73" s="7">
        <v>0</v>
      </c>
      <c r="L73" s="14">
        <f t="shared" si="3"/>
        <v>0</v>
      </c>
    </row>
    <row r="74" spans="1:17" x14ac:dyDescent="0.15">
      <c r="A74" s="4">
        <v>647</v>
      </c>
      <c r="B74" s="3" t="s">
        <v>118</v>
      </c>
      <c r="C74" s="3" t="s">
        <v>6</v>
      </c>
      <c r="D74" s="3" t="s">
        <v>42</v>
      </c>
      <c r="E74" s="3" t="s">
        <v>8</v>
      </c>
      <c r="F74" s="5">
        <v>194</v>
      </c>
      <c r="G74" s="5">
        <v>204</v>
      </c>
      <c r="H74" s="7">
        <v>838357.14285714284</v>
      </c>
      <c r="I74" s="7">
        <f t="shared" si="2"/>
        <v>881571.42857142864</v>
      </c>
      <c r="J74" s="7">
        <v>0</v>
      </c>
      <c r="L74" s="14">
        <f t="shared" si="3"/>
        <v>0</v>
      </c>
    </row>
    <row r="75" spans="1:17" x14ac:dyDescent="0.15">
      <c r="A75" s="4">
        <v>400</v>
      </c>
      <c r="B75" s="3" t="s">
        <v>119</v>
      </c>
      <c r="C75" s="3" t="s">
        <v>120</v>
      </c>
      <c r="D75" s="3" t="s">
        <v>121</v>
      </c>
      <c r="E75" s="3" t="s">
        <v>8</v>
      </c>
      <c r="F75" s="5">
        <v>194</v>
      </c>
      <c r="G75" s="5">
        <v>204</v>
      </c>
      <c r="H75" s="7">
        <v>6371514.2857142864</v>
      </c>
      <c r="I75" s="7">
        <f t="shared" si="2"/>
        <v>6699942.8571428573</v>
      </c>
      <c r="J75" s="7">
        <v>0</v>
      </c>
      <c r="L75" s="14">
        <f t="shared" si="3"/>
        <v>0</v>
      </c>
    </row>
    <row r="76" spans="1:17" x14ac:dyDescent="0.15">
      <c r="A76" s="4">
        <v>586</v>
      </c>
      <c r="B76" s="3" t="s">
        <v>122</v>
      </c>
      <c r="C76" s="3" t="s">
        <v>6</v>
      </c>
      <c r="D76" s="3" t="s">
        <v>123</v>
      </c>
      <c r="E76" s="3" t="s">
        <v>8</v>
      </c>
      <c r="F76" s="5">
        <v>194</v>
      </c>
      <c r="G76" s="5">
        <v>204</v>
      </c>
      <c r="H76" s="7">
        <v>6904293.7142857136</v>
      </c>
      <c r="I76" s="7">
        <f t="shared" si="2"/>
        <v>7260185.1428571427</v>
      </c>
      <c r="J76" s="7">
        <v>0</v>
      </c>
      <c r="L76" s="14">
        <f t="shared" si="3"/>
        <v>0</v>
      </c>
      <c r="O76" s="8">
        <v>137</v>
      </c>
      <c r="P76" s="8">
        <v>2016</v>
      </c>
      <c r="Q76" s="8" t="s">
        <v>324</v>
      </c>
    </row>
    <row r="77" spans="1:17" x14ac:dyDescent="0.15">
      <c r="A77" s="4">
        <v>586</v>
      </c>
      <c r="B77" s="3" t="s">
        <v>122</v>
      </c>
      <c r="C77" s="3"/>
      <c r="D77" s="3" t="s">
        <v>123</v>
      </c>
      <c r="E77" s="3" t="s">
        <v>9</v>
      </c>
      <c r="F77" s="5">
        <v>194</v>
      </c>
      <c r="G77" s="5">
        <v>204</v>
      </c>
      <c r="H77" s="7">
        <v>0</v>
      </c>
      <c r="I77" s="7">
        <f t="shared" si="2"/>
        <v>0</v>
      </c>
      <c r="J77" s="7">
        <v>818708.69292507495</v>
      </c>
      <c r="L77" s="14">
        <f t="shared" si="3"/>
        <v>860910.17194183136</v>
      </c>
    </row>
    <row r="78" spans="1:17" x14ac:dyDescent="0.15">
      <c r="A78" s="4">
        <v>586</v>
      </c>
      <c r="B78" s="3" t="s">
        <v>124</v>
      </c>
      <c r="C78" s="3" t="s">
        <v>120</v>
      </c>
      <c r="D78" s="3" t="s">
        <v>125</v>
      </c>
      <c r="E78" s="3" t="s">
        <v>8</v>
      </c>
      <c r="F78" s="5">
        <v>194</v>
      </c>
      <c r="G78" s="5">
        <v>204</v>
      </c>
      <c r="H78" s="7">
        <v>20373.325714285718</v>
      </c>
      <c r="I78" s="7">
        <f t="shared" si="2"/>
        <v>21423.497142857144</v>
      </c>
      <c r="J78" s="7">
        <v>0</v>
      </c>
      <c r="L78" s="14">
        <f t="shared" si="3"/>
        <v>0</v>
      </c>
    </row>
    <row r="79" spans="1:17" x14ac:dyDescent="0.15">
      <c r="A79" s="4">
        <v>586</v>
      </c>
      <c r="B79" s="3" t="s">
        <v>124</v>
      </c>
      <c r="C79" s="3" t="s">
        <v>126</v>
      </c>
      <c r="D79" s="3" t="s">
        <v>127</v>
      </c>
      <c r="E79" s="3" t="s">
        <v>8</v>
      </c>
      <c r="F79" s="5">
        <v>194</v>
      </c>
      <c r="G79" s="5">
        <v>204</v>
      </c>
      <c r="H79" s="7">
        <v>481036.8571428571</v>
      </c>
      <c r="I79" s="7">
        <f t="shared" si="2"/>
        <v>505832.57142857142</v>
      </c>
      <c r="J79" s="7">
        <v>0</v>
      </c>
      <c r="L79" s="14">
        <f t="shared" si="3"/>
        <v>0</v>
      </c>
    </row>
    <row r="80" spans="1:17" x14ac:dyDescent="0.15">
      <c r="A80" s="4">
        <v>593</v>
      </c>
      <c r="B80" s="3" t="s">
        <v>128</v>
      </c>
      <c r="C80" s="3" t="s">
        <v>10</v>
      </c>
      <c r="D80" s="3" t="s">
        <v>94</v>
      </c>
      <c r="E80" s="3" t="s">
        <v>8</v>
      </c>
      <c r="F80" s="5">
        <v>194</v>
      </c>
      <c r="G80" s="5">
        <v>204</v>
      </c>
      <c r="H80" s="7">
        <v>107525.88571428569</v>
      </c>
      <c r="I80" s="7">
        <f t="shared" si="2"/>
        <v>113068.45714285712</v>
      </c>
      <c r="J80" s="7">
        <v>0</v>
      </c>
      <c r="L80" s="14">
        <f t="shared" si="3"/>
        <v>0</v>
      </c>
    </row>
    <row r="81" spans="1:18" x14ac:dyDescent="0.15">
      <c r="A81" s="4">
        <v>593</v>
      </c>
      <c r="B81" s="3" t="s">
        <v>128</v>
      </c>
      <c r="C81" s="3"/>
      <c r="D81" s="3" t="s">
        <v>94</v>
      </c>
      <c r="E81" s="3" t="s">
        <v>9</v>
      </c>
      <c r="F81" s="5">
        <v>194</v>
      </c>
      <c r="G81" s="5">
        <v>204</v>
      </c>
      <c r="H81" s="7">
        <v>0</v>
      </c>
      <c r="I81" s="7">
        <f t="shared" si="2"/>
        <v>0</v>
      </c>
      <c r="J81" s="7">
        <v>19811.511810524513</v>
      </c>
      <c r="L81" s="14">
        <f t="shared" si="3"/>
        <v>20832.723759520621</v>
      </c>
    </row>
    <row r="82" spans="1:18" x14ac:dyDescent="0.15">
      <c r="A82" s="4">
        <v>1163</v>
      </c>
      <c r="B82" s="3" t="s">
        <v>129</v>
      </c>
      <c r="C82" s="3" t="s">
        <v>6</v>
      </c>
      <c r="D82" s="3" t="s">
        <v>65</v>
      </c>
      <c r="E82" s="3" t="s">
        <v>8</v>
      </c>
      <c r="F82" s="5">
        <v>194</v>
      </c>
      <c r="G82" s="5">
        <v>204</v>
      </c>
      <c r="H82" s="7">
        <v>804822.85714285716</v>
      </c>
      <c r="I82" s="7">
        <f t="shared" si="2"/>
        <v>846308.57142857136</v>
      </c>
      <c r="J82" s="7">
        <v>0</v>
      </c>
      <c r="L82" s="14">
        <f t="shared" si="3"/>
        <v>0</v>
      </c>
    </row>
    <row r="83" spans="1:18" x14ac:dyDescent="0.15">
      <c r="A83" s="4">
        <v>489</v>
      </c>
      <c r="B83" s="3" t="s">
        <v>130</v>
      </c>
      <c r="C83" s="3" t="s">
        <v>6</v>
      </c>
      <c r="D83" s="3" t="s">
        <v>42</v>
      </c>
      <c r="E83" s="3" t="s">
        <v>8</v>
      </c>
      <c r="F83" s="5">
        <v>194</v>
      </c>
      <c r="G83" s="5">
        <v>204</v>
      </c>
      <c r="H83" s="7">
        <v>1998643.4285714284</v>
      </c>
      <c r="I83" s="7">
        <f t="shared" si="2"/>
        <v>2101666.2857142854</v>
      </c>
      <c r="J83" s="7">
        <v>0</v>
      </c>
      <c r="L83" s="14">
        <f t="shared" si="3"/>
        <v>0</v>
      </c>
      <c r="R83" s="8" t="s">
        <v>333</v>
      </c>
    </row>
    <row r="84" spans="1:18" x14ac:dyDescent="0.15">
      <c r="A84" s="4">
        <v>622</v>
      </c>
      <c r="B84" s="3" t="s">
        <v>131</v>
      </c>
      <c r="C84" s="3" t="s">
        <v>6</v>
      </c>
      <c r="D84" s="3" t="s">
        <v>132</v>
      </c>
      <c r="E84" s="3" t="s">
        <v>8</v>
      </c>
      <c r="F84" s="5">
        <v>194</v>
      </c>
      <c r="G84" s="5">
        <v>204</v>
      </c>
      <c r="H84" s="7">
        <v>885305.14285714284</v>
      </c>
      <c r="I84" s="7">
        <f t="shared" si="2"/>
        <v>930939.42857142864</v>
      </c>
      <c r="J84" s="7">
        <v>0</v>
      </c>
      <c r="L84" s="14">
        <f t="shared" si="3"/>
        <v>0</v>
      </c>
    </row>
    <row r="85" spans="1:18" ht="15" x14ac:dyDescent="0.25">
      <c r="A85" s="2">
        <v>515</v>
      </c>
      <c r="B85" s="1" t="s">
        <v>133</v>
      </c>
      <c r="C85" s="1" t="s">
        <v>6</v>
      </c>
      <c r="D85" s="1" t="s">
        <v>134</v>
      </c>
      <c r="E85" s="1" t="s">
        <v>8</v>
      </c>
      <c r="F85" s="5">
        <v>194</v>
      </c>
      <c r="G85" s="5">
        <v>204</v>
      </c>
      <c r="H85" s="7">
        <v>559512.91</v>
      </c>
      <c r="I85" s="7">
        <f t="shared" si="2"/>
        <v>588353.78164948453</v>
      </c>
      <c r="J85" s="7">
        <v>0</v>
      </c>
      <c r="L85" s="14">
        <f t="shared" si="3"/>
        <v>0</v>
      </c>
      <c r="O85" s="8">
        <v>24</v>
      </c>
      <c r="P85" s="8">
        <v>2020</v>
      </c>
      <c r="Q85" s="8">
        <v>5227.2</v>
      </c>
    </row>
    <row r="86" spans="1:18" x14ac:dyDescent="0.15">
      <c r="A86" s="4">
        <v>1028</v>
      </c>
      <c r="B86" s="3" t="s">
        <v>135</v>
      </c>
      <c r="C86" s="3" t="s">
        <v>6</v>
      </c>
      <c r="D86" s="3" t="s">
        <v>136</v>
      </c>
      <c r="E86" s="3" t="s">
        <v>8</v>
      </c>
      <c r="F86" s="5">
        <v>194</v>
      </c>
      <c r="G86" s="5">
        <v>204</v>
      </c>
      <c r="H86" s="7">
        <v>791409.14285714284</v>
      </c>
      <c r="I86" s="7">
        <f t="shared" si="2"/>
        <v>832203.42857142864</v>
      </c>
      <c r="J86" s="7">
        <v>0</v>
      </c>
      <c r="L86" s="14">
        <f t="shared" si="3"/>
        <v>0</v>
      </c>
    </row>
    <row r="87" spans="1:18" x14ac:dyDescent="0.15">
      <c r="A87" s="4">
        <v>356</v>
      </c>
      <c r="B87" s="3" t="s">
        <v>137</v>
      </c>
      <c r="C87" s="3" t="s">
        <v>6</v>
      </c>
      <c r="D87" s="3" t="s">
        <v>138</v>
      </c>
      <c r="E87" s="3" t="s">
        <v>8</v>
      </c>
      <c r="F87" s="5">
        <v>194</v>
      </c>
      <c r="G87" s="5">
        <v>204</v>
      </c>
      <c r="H87" s="7">
        <v>739306.28571428568</v>
      </c>
      <c r="I87" s="7">
        <f t="shared" si="2"/>
        <v>777414.85714285716</v>
      </c>
      <c r="J87" s="7">
        <v>0</v>
      </c>
      <c r="L87" s="14">
        <f t="shared" si="3"/>
        <v>0</v>
      </c>
    </row>
    <row r="88" spans="1:18" x14ac:dyDescent="0.15">
      <c r="A88" s="17" t="s">
        <v>139</v>
      </c>
      <c r="B88" s="3" t="s">
        <v>140</v>
      </c>
      <c r="C88" s="3"/>
      <c r="D88" s="3" t="s">
        <v>141</v>
      </c>
      <c r="E88" s="3" t="s">
        <v>9</v>
      </c>
      <c r="F88" s="5">
        <v>194</v>
      </c>
      <c r="G88" s="5">
        <v>204</v>
      </c>
      <c r="H88" s="7">
        <v>0</v>
      </c>
      <c r="I88" s="7">
        <f t="shared" si="2"/>
        <v>0</v>
      </c>
      <c r="J88" s="7">
        <v>51832.443690325759</v>
      </c>
      <c r="L88" s="14">
        <f t="shared" si="3"/>
        <v>54504.219138280692</v>
      </c>
    </row>
    <row r="89" spans="1:18" x14ac:dyDescent="0.15">
      <c r="A89" s="4">
        <v>31</v>
      </c>
      <c r="B89" s="3" t="s">
        <v>142</v>
      </c>
      <c r="C89" s="3" t="s">
        <v>6</v>
      </c>
      <c r="D89" s="3" t="s">
        <v>143</v>
      </c>
      <c r="E89" s="3" t="s">
        <v>8</v>
      </c>
      <c r="F89" s="5">
        <v>194</v>
      </c>
      <c r="G89" s="5">
        <v>204</v>
      </c>
      <c r="H89" s="7">
        <v>1877920</v>
      </c>
      <c r="I89" s="7">
        <f t="shared" si="2"/>
        <v>1974720</v>
      </c>
      <c r="J89" s="7">
        <v>0</v>
      </c>
      <c r="L89" s="14">
        <f t="shared" si="3"/>
        <v>0</v>
      </c>
      <c r="R89" s="8" t="s">
        <v>334</v>
      </c>
    </row>
    <row r="90" spans="1:18" ht="15" x14ac:dyDescent="0.25">
      <c r="A90" s="2">
        <v>652</v>
      </c>
      <c r="B90" s="3" t="s">
        <v>144</v>
      </c>
      <c r="C90" s="3" t="s">
        <v>6</v>
      </c>
      <c r="D90" s="3" t="s">
        <v>65</v>
      </c>
      <c r="E90" s="3" t="s">
        <v>8</v>
      </c>
      <c r="F90" s="5">
        <v>194</v>
      </c>
      <c r="G90" s="5">
        <v>204</v>
      </c>
      <c r="H90" s="7">
        <v>985908</v>
      </c>
      <c r="I90" s="7">
        <f t="shared" si="2"/>
        <v>1036728</v>
      </c>
      <c r="J90" s="7">
        <v>0</v>
      </c>
      <c r="L90" s="14">
        <f t="shared" si="3"/>
        <v>0</v>
      </c>
      <c r="R90" s="8" t="s">
        <v>335</v>
      </c>
    </row>
    <row r="91" spans="1:18" x14ac:dyDescent="0.15">
      <c r="A91" s="4">
        <v>634</v>
      </c>
      <c r="B91" s="3" t="s">
        <v>145</v>
      </c>
      <c r="C91" s="3" t="s">
        <v>6</v>
      </c>
      <c r="D91" s="3" t="s">
        <v>65</v>
      </c>
      <c r="E91" s="3" t="s">
        <v>8</v>
      </c>
      <c r="F91" s="5">
        <v>194</v>
      </c>
      <c r="G91" s="5">
        <v>204</v>
      </c>
      <c r="H91" s="7">
        <v>838357.14285714284</v>
      </c>
      <c r="I91" s="7">
        <f t="shared" si="2"/>
        <v>881571.42857142864</v>
      </c>
      <c r="J91" s="7">
        <v>0</v>
      </c>
      <c r="L91" s="14">
        <f t="shared" si="3"/>
        <v>0</v>
      </c>
      <c r="R91" s="8" t="s">
        <v>336</v>
      </c>
    </row>
    <row r="92" spans="1:18" x14ac:dyDescent="0.15">
      <c r="A92" s="4">
        <v>32</v>
      </c>
      <c r="B92" s="3" t="s">
        <v>146</v>
      </c>
      <c r="C92" s="3" t="s">
        <v>6</v>
      </c>
      <c r="D92" s="3" t="s">
        <v>147</v>
      </c>
      <c r="E92" s="3" t="s">
        <v>8</v>
      </c>
      <c r="F92" s="5">
        <v>194</v>
      </c>
      <c r="G92" s="5">
        <v>204</v>
      </c>
      <c r="H92" s="7">
        <v>3152222.8571428573</v>
      </c>
      <c r="I92" s="7">
        <f t="shared" si="2"/>
        <v>3314708.5714285714</v>
      </c>
      <c r="J92" s="7">
        <v>0</v>
      </c>
      <c r="L92" s="14">
        <f t="shared" si="3"/>
        <v>0</v>
      </c>
    </row>
    <row r="93" spans="1:18" x14ac:dyDescent="0.15">
      <c r="A93" s="4">
        <v>461</v>
      </c>
      <c r="B93" s="3" t="s">
        <v>146</v>
      </c>
      <c r="C93" s="3" t="s">
        <v>6</v>
      </c>
      <c r="D93" s="3" t="s">
        <v>148</v>
      </c>
      <c r="E93" s="3" t="s">
        <v>8</v>
      </c>
      <c r="F93" s="5">
        <v>194</v>
      </c>
      <c r="G93" s="5">
        <v>204</v>
      </c>
      <c r="H93" s="7">
        <v>3018085.7142857141</v>
      </c>
      <c r="I93" s="7">
        <f t="shared" si="2"/>
        <v>3173657.1428571427</v>
      </c>
      <c r="J93" s="7">
        <v>0</v>
      </c>
      <c r="L93" s="14">
        <f t="shared" si="3"/>
        <v>0</v>
      </c>
    </row>
    <row r="94" spans="1:18" x14ac:dyDescent="0.15">
      <c r="A94" s="4">
        <v>658</v>
      </c>
      <c r="B94" s="3" t="s">
        <v>149</v>
      </c>
      <c r="C94" s="3" t="s">
        <v>6</v>
      </c>
      <c r="D94" s="3" t="s">
        <v>150</v>
      </c>
      <c r="E94" s="3" t="s">
        <v>80</v>
      </c>
      <c r="F94" s="5">
        <v>194</v>
      </c>
      <c r="G94" s="5">
        <v>204</v>
      </c>
      <c r="H94" s="7">
        <v>1207234.2857142857</v>
      </c>
      <c r="I94" s="7">
        <f t="shared" si="2"/>
        <v>1269462.8571428573</v>
      </c>
      <c r="J94" s="7">
        <v>133079.26820142861</v>
      </c>
      <c r="L94" s="14">
        <f t="shared" si="3"/>
        <v>139939.02429428577</v>
      </c>
    </row>
    <row r="95" spans="1:18" x14ac:dyDescent="0.15">
      <c r="A95" s="4">
        <v>14</v>
      </c>
      <c r="B95" s="3" t="s">
        <v>151</v>
      </c>
      <c r="C95" s="3" t="s">
        <v>6</v>
      </c>
      <c r="D95" s="3" t="s">
        <v>65</v>
      </c>
      <c r="E95" s="3" t="s">
        <v>8</v>
      </c>
      <c r="F95" s="5">
        <v>194</v>
      </c>
      <c r="G95" s="5">
        <v>204</v>
      </c>
      <c r="H95" s="7">
        <v>798116</v>
      </c>
      <c r="I95" s="7">
        <f t="shared" si="2"/>
        <v>839256</v>
      </c>
      <c r="J95" s="7">
        <v>0</v>
      </c>
      <c r="L95" s="14">
        <f t="shared" si="3"/>
        <v>0</v>
      </c>
      <c r="R95" s="8" t="s">
        <v>327</v>
      </c>
    </row>
    <row r="96" spans="1:18" x14ac:dyDescent="0.15">
      <c r="A96" s="4">
        <v>512</v>
      </c>
      <c r="B96" s="3" t="s">
        <v>152</v>
      </c>
      <c r="C96" s="3" t="s">
        <v>6</v>
      </c>
      <c r="D96" s="3" t="s">
        <v>153</v>
      </c>
      <c r="E96" s="3" t="s">
        <v>8</v>
      </c>
      <c r="F96" s="5">
        <v>194</v>
      </c>
      <c r="G96" s="5">
        <v>204</v>
      </c>
      <c r="H96" s="7">
        <v>1279513.142857143</v>
      </c>
      <c r="I96" s="7">
        <f t="shared" si="2"/>
        <v>1345467.4285714286</v>
      </c>
      <c r="J96" s="7">
        <v>0</v>
      </c>
      <c r="L96" s="14">
        <f t="shared" si="3"/>
        <v>0</v>
      </c>
      <c r="R96" s="8" t="s">
        <v>337</v>
      </c>
    </row>
    <row r="97" spans="1:18" x14ac:dyDescent="0.15">
      <c r="A97" s="4">
        <v>724</v>
      </c>
      <c r="B97" s="3" t="s">
        <v>154</v>
      </c>
      <c r="C97" s="3" t="s">
        <v>6</v>
      </c>
      <c r="D97" s="3" t="s">
        <v>155</v>
      </c>
      <c r="E97" s="3" t="s">
        <v>8</v>
      </c>
      <c r="F97" s="5">
        <v>194</v>
      </c>
      <c r="G97" s="5">
        <v>204</v>
      </c>
      <c r="H97" s="7">
        <v>6103240</v>
      </c>
      <c r="I97" s="7">
        <f t="shared" si="2"/>
        <v>6417840</v>
      </c>
      <c r="J97" s="7">
        <v>0</v>
      </c>
      <c r="L97" s="14">
        <f t="shared" si="3"/>
        <v>0</v>
      </c>
    </row>
    <row r="98" spans="1:18" x14ac:dyDescent="0.15">
      <c r="A98" s="4">
        <v>635</v>
      </c>
      <c r="B98" s="3" t="s">
        <v>156</v>
      </c>
      <c r="C98" s="3" t="s">
        <v>6</v>
      </c>
      <c r="D98" s="3" t="s">
        <v>65</v>
      </c>
      <c r="E98" s="3" t="s">
        <v>8</v>
      </c>
      <c r="F98" s="5">
        <v>194</v>
      </c>
      <c r="G98" s="5">
        <v>204</v>
      </c>
      <c r="H98" s="7">
        <v>838357.14285714284</v>
      </c>
      <c r="I98" s="7">
        <f t="shared" si="2"/>
        <v>881571.42857142864</v>
      </c>
      <c r="J98" s="7">
        <v>0</v>
      </c>
      <c r="L98" s="14">
        <f t="shared" si="3"/>
        <v>0</v>
      </c>
      <c r="R98" s="8" t="s">
        <v>338</v>
      </c>
    </row>
    <row r="99" spans="1:18" x14ac:dyDescent="0.15">
      <c r="A99" s="4">
        <v>62</v>
      </c>
      <c r="B99" s="3" t="s">
        <v>157</v>
      </c>
      <c r="C99" s="3" t="s">
        <v>158</v>
      </c>
      <c r="D99" s="3" t="s">
        <v>159</v>
      </c>
      <c r="E99" s="3" t="s">
        <v>8</v>
      </c>
      <c r="F99" s="5">
        <v>194</v>
      </c>
      <c r="G99" s="5">
        <v>204</v>
      </c>
      <c r="H99" s="7">
        <v>181085.14285714287</v>
      </c>
      <c r="I99" s="7">
        <f t="shared" si="2"/>
        <v>190419.42857142858</v>
      </c>
      <c r="J99" s="7">
        <v>0</v>
      </c>
      <c r="L99" s="14">
        <f t="shared" si="3"/>
        <v>0</v>
      </c>
    </row>
    <row r="100" spans="1:18" x14ac:dyDescent="0.15">
      <c r="A100" s="4">
        <v>531</v>
      </c>
      <c r="B100" s="3" t="s">
        <v>160</v>
      </c>
      <c r="C100" s="3" t="s">
        <v>158</v>
      </c>
      <c r="D100" s="3" t="s">
        <v>159</v>
      </c>
      <c r="E100" s="3" t="s">
        <v>8</v>
      </c>
      <c r="F100" s="5">
        <v>194</v>
      </c>
      <c r="G100" s="5">
        <v>204</v>
      </c>
      <c r="H100" s="7">
        <v>154257.71428571429</v>
      </c>
      <c r="I100" s="7">
        <f t="shared" si="2"/>
        <v>162209.14285714284</v>
      </c>
      <c r="J100" s="7">
        <v>0</v>
      </c>
      <c r="L100" s="14">
        <f t="shared" si="3"/>
        <v>0</v>
      </c>
    </row>
    <row r="101" spans="1:18" x14ac:dyDescent="0.15">
      <c r="A101" s="4">
        <v>22</v>
      </c>
      <c r="B101" s="3" t="s">
        <v>161</v>
      </c>
      <c r="C101" s="3" t="s">
        <v>158</v>
      </c>
      <c r="D101" s="3" t="s">
        <v>162</v>
      </c>
      <c r="E101" s="3" t="s">
        <v>8</v>
      </c>
      <c r="F101" s="5">
        <v>194</v>
      </c>
      <c r="G101" s="5">
        <v>204</v>
      </c>
      <c r="H101" s="7">
        <v>221326.28571428571</v>
      </c>
      <c r="I101" s="7">
        <f t="shared" si="2"/>
        <v>232734.85714285716</v>
      </c>
      <c r="J101" s="7">
        <v>0</v>
      </c>
      <c r="L101" s="14">
        <f t="shared" si="3"/>
        <v>0</v>
      </c>
    </row>
    <row r="102" spans="1:18" x14ac:dyDescent="0.15">
      <c r="A102" s="4">
        <v>8</v>
      </c>
      <c r="B102" s="3" t="s">
        <v>163</v>
      </c>
      <c r="C102" s="3" t="s">
        <v>158</v>
      </c>
      <c r="D102" s="3" t="s">
        <v>164</v>
      </c>
      <c r="E102" s="3" t="s">
        <v>8</v>
      </c>
      <c r="F102" s="5">
        <v>194</v>
      </c>
      <c r="G102" s="5">
        <v>204</v>
      </c>
      <c r="H102" s="7">
        <v>221326.28571428571</v>
      </c>
      <c r="I102" s="7">
        <f t="shared" si="2"/>
        <v>232734.85714285716</v>
      </c>
      <c r="J102" s="7">
        <v>0</v>
      </c>
      <c r="L102" s="14">
        <f t="shared" si="3"/>
        <v>0</v>
      </c>
    </row>
    <row r="103" spans="1:18" x14ac:dyDescent="0.15">
      <c r="A103" s="4">
        <v>12</v>
      </c>
      <c r="B103" s="3" t="s">
        <v>165</v>
      </c>
      <c r="C103" s="3" t="s">
        <v>158</v>
      </c>
      <c r="D103" s="3" t="s">
        <v>166</v>
      </c>
      <c r="E103" s="3" t="s">
        <v>8</v>
      </c>
      <c r="F103" s="5">
        <v>194</v>
      </c>
      <c r="G103" s="5">
        <v>204</v>
      </c>
      <c r="H103" s="7">
        <v>254860.57142857145</v>
      </c>
      <c r="I103" s="7">
        <f t="shared" si="2"/>
        <v>267997.71428571432</v>
      </c>
      <c r="J103" s="7">
        <v>0</v>
      </c>
      <c r="L103" s="14">
        <f t="shared" si="3"/>
        <v>0</v>
      </c>
    </row>
    <row r="104" spans="1:18" x14ac:dyDescent="0.15">
      <c r="A104" s="4">
        <v>1487</v>
      </c>
      <c r="B104" s="3" t="s">
        <v>167</v>
      </c>
      <c r="C104" s="3" t="s">
        <v>37</v>
      </c>
      <c r="D104" s="3" t="s">
        <v>168</v>
      </c>
      <c r="E104" s="3" t="s">
        <v>8</v>
      </c>
      <c r="F104" s="5">
        <v>194</v>
      </c>
      <c r="G104" s="5">
        <v>204</v>
      </c>
      <c r="H104" s="7">
        <v>254860.57142857145</v>
      </c>
      <c r="I104" s="7">
        <f t="shared" si="2"/>
        <v>267997.71428571432</v>
      </c>
      <c r="J104" s="7">
        <v>0</v>
      </c>
      <c r="L104" s="14">
        <f t="shared" si="3"/>
        <v>0</v>
      </c>
    </row>
    <row r="105" spans="1:18" x14ac:dyDescent="0.15">
      <c r="A105" s="4">
        <v>651</v>
      </c>
      <c r="B105" s="3" t="s">
        <v>169</v>
      </c>
      <c r="C105" s="3" t="s">
        <v>6</v>
      </c>
      <c r="D105" s="3" t="s">
        <v>170</v>
      </c>
      <c r="E105" s="3" t="s">
        <v>8</v>
      </c>
      <c r="F105" s="5">
        <v>194</v>
      </c>
      <c r="G105" s="5">
        <v>204</v>
      </c>
      <c r="H105" s="7">
        <v>434933.47933550662</v>
      </c>
      <c r="I105" s="7">
        <f t="shared" si="2"/>
        <v>457352.73084764613</v>
      </c>
      <c r="J105" s="7">
        <v>0</v>
      </c>
      <c r="L105" s="14">
        <f t="shared" si="3"/>
        <v>0</v>
      </c>
    </row>
    <row r="106" spans="1:18" x14ac:dyDescent="0.15">
      <c r="A106" s="4">
        <v>651</v>
      </c>
      <c r="B106" s="3" t="s">
        <v>171</v>
      </c>
      <c r="C106" s="3" t="s">
        <v>6</v>
      </c>
      <c r="D106" s="3" t="s">
        <v>170</v>
      </c>
      <c r="E106" s="3" t="s">
        <v>8</v>
      </c>
      <c r="F106" s="5">
        <v>194</v>
      </c>
      <c r="G106" s="5">
        <v>204</v>
      </c>
      <c r="H106" s="7">
        <v>0</v>
      </c>
      <c r="I106" s="7">
        <f t="shared" si="2"/>
        <v>0</v>
      </c>
      <c r="J106" s="7">
        <v>0</v>
      </c>
      <c r="L106" s="14">
        <f t="shared" si="3"/>
        <v>0</v>
      </c>
    </row>
    <row r="107" spans="1:18" x14ac:dyDescent="0.15">
      <c r="A107" s="4">
        <v>651</v>
      </c>
      <c r="B107" s="3" t="s">
        <v>172</v>
      </c>
      <c r="C107" s="3" t="s">
        <v>6</v>
      </c>
      <c r="D107" s="3" t="s">
        <v>170</v>
      </c>
      <c r="E107" s="3" t="s">
        <v>8</v>
      </c>
      <c r="F107" s="5">
        <v>194</v>
      </c>
      <c r="G107" s="5">
        <v>204</v>
      </c>
      <c r="H107" s="7">
        <v>0</v>
      </c>
      <c r="I107" s="7">
        <f t="shared" si="2"/>
        <v>0</v>
      </c>
      <c r="J107" s="7">
        <v>0</v>
      </c>
      <c r="L107" s="14">
        <f t="shared" si="3"/>
        <v>0</v>
      </c>
    </row>
    <row r="108" spans="1:18" x14ac:dyDescent="0.15">
      <c r="A108" s="4">
        <v>651</v>
      </c>
      <c r="B108" s="3" t="s">
        <v>173</v>
      </c>
      <c r="C108" s="3" t="s">
        <v>6</v>
      </c>
      <c r="D108" s="3" t="s">
        <v>170</v>
      </c>
      <c r="E108" s="3" t="s">
        <v>8</v>
      </c>
      <c r="F108" s="5">
        <v>194</v>
      </c>
      <c r="G108" s="5">
        <v>204</v>
      </c>
      <c r="H108" s="7">
        <v>0</v>
      </c>
      <c r="I108" s="7">
        <f t="shared" si="2"/>
        <v>0</v>
      </c>
      <c r="J108" s="7">
        <v>0</v>
      </c>
      <c r="L108" s="14">
        <f t="shared" si="3"/>
        <v>0</v>
      </c>
    </row>
    <row r="109" spans="1:18" x14ac:dyDescent="0.15">
      <c r="A109" s="4">
        <v>651</v>
      </c>
      <c r="B109" s="3" t="s">
        <v>174</v>
      </c>
      <c r="C109" s="3" t="s">
        <v>6</v>
      </c>
      <c r="D109" s="3" t="s">
        <v>170</v>
      </c>
      <c r="E109" s="3" t="s">
        <v>8</v>
      </c>
      <c r="F109" s="5">
        <v>194</v>
      </c>
      <c r="G109" s="5">
        <v>204</v>
      </c>
      <c r="H109" s="7">
        <v>0</v>
      </c>
      <c r="I109" s="7">
        <f t="shared" si="2"/>
        <v>0</v>
      </c>
      <c r="J109" s="7">
        <v>0</v>
      </c>
      <c r="L109" s="14">
        <f t="shared" si="3"/>
        <v>0</v>
      </c>
    </row>
    <row r="110" spans="1:18" x14ac:dyDescent="0.15">
      <c r="A110" s="4">
        <v>651</v>
      </c>
      <c r="B110" s="3" t="s">
        <v>175</v>
      </c>
      <c r="C110" s="3" t="s">
        <v>6</v>
      </c>
      <c r="D110" s="3" t="s">
        <v>170</v>
      </c>
      <c r="E110" s="3" t="s">
        <v>8</v>
      </c>
      <c r="F110" s="5">
        <v>194</v>
      </c>
      <c r="G110" s="5">
        <v>204</v>
      </c>
      <c r="H110" s="7">
        <v>0</v>
      </c>
      <c r="I110" s="7">
        <f t="shared" si="2"/>
        <v>0</v>
      </c>
      <c r="J110" s="7">
        <v>0</v>
      </c>
      <c r="L110" s="14">
        <f t="shared" si="3"/>
        <v>0</v>
      </c>
    </row>
    <row r="111" spans="1:18" x14ac:dyDescent="0.15">
      <c r="A111" s="4">
        <v>651</v>
      </c>
      <c r="B111" s="3" t="s">
        <v>176</v>
      </c>
      <c r="C111" s="3" t="s">
        <v>6</v>
      </c>
      <c r="D111" s="3" t="s">
        <v>170</v>
      </c>
      <c r="E111" s="3" t="s">
        <v>8</v>
      </c>
      <c r="F111" s="5">
        <v>194</v>
      </c>
      <c r="G111" s="5">
        <v>204</v>
      </c>
      <c r="H111" s="7">
        <v>0</v>
      </c>
      <c r="I111" s="7">
        <f t="shared" si="2"/>
        <v>0</v>
      </c>
      <c r="J111" s="7">
        <v>0</v>
      </c>
      <c r="L111" s="14">
        <f t="shared" si="3"/>
        <v>0</v>
      </c>
    </row>
    <row r="112" spans="1:18" x14ac:dyDescent="0.15">
      <c r="A112" s="4">
        <v>399</v>
      </c>
      <c r="B112" s="3" t="s">
        <v>177</v>
      </c>
      <c r="C112" s="3" t="s">
        <v>6</v>
      </c>
      <c r="D112" s="3" t="s">
        <v>178</v>
      </c>
      <c r="E112" s="3" t="s">
        <v>8</v>
      </c>
      <c r="F112" s="5">
        <v>194</v>
      </c>
      <c r="G112" s="5">
        <v>204</v>
      </c>
      <c r="H112" s="7">
        <v>12582285.714285715</v>
      </c>
      <c r="I112" s="7">
        <f t="shared" si="2"/>
        <v>13230857.142857142</v>
      </c>
      <c r="J112" s="7">
        <v>0</v>
      </c>
      <c r="L112" s="14">
        <f t="shared" si="3"/>
        <v>0</v>
      </c>
    </row>
    <row r="113" spans="1:18" x14ac:dyDescent="0.15">
      <c r="A113" s="4">
        <v>663</v>
      </c>
      <c r="B113" s="3" t="s">
        <v>179</v>
      </c>
      <c r="C113" s="3" t="s">
        <v>180</v>
      </c>
      <c r="D113" s="3" t="s">
        <v>181</v>
      </c>
      <c r="E113" s="3" t="s">
        <v>8</v>
      </c>
      <c r="F113" s="5">
        <v>194</v>
      </c>
      <c r="G113" s="5">
        <v>204</v>
      </c>
      <c r="H113" s="7">
        <v>120723.42857142858</v>
      </c>
      <c r="I113" s="7">
        <f t="shared" si="2"/>
        <v>126946.28571428572</v>
      </c>
      <c r="J113" s="7">
        <v>0</v>
      </c>
      <c r="L113" s="14">
        <f t="shared" si="3"/>
        <v>0</v>
      </c>
    </row>
    <row r="114" spans="1:18" x14ac:dyDescent="0.15">
      <c r="A114" s="4">
        <v>610</v>
      </c>
      <c r="B114" s="3" t="s">
        <v>182</v>
      </c>
      <c r="C114" s="3" t="s">
        <v>183</v>
      </c>
      <c r="D114" s="3" t="s">
        <v>42</v>
      </c>
      <c r="E114" s="3" t="s">
        <v>8</v>
      </c>
      <c r="F114" s="5">
        <v>194</v>
      </c>
      <c r="G114" s="5">
        <v>204</v>
      </c>
      <c r="H114" s="7">
        <v>3219291.4285714286</v>
      </c>
      <c r="I114" s="7">
        <f t="shared" si="2"/>
        <v>3385234.2857142854</v>
      </c>
      <c r="J114" s="7">
        <v>0</v>
      </c>
      <c r="L114" s="14">
        <f t="shared" si="3"/>
        <v>0</v>
      </c>
    </row>
    <row r="115" spans="1:18" x14ac:dyDescent="0.15">
      <c r="A115" s="4">
        <v>717</v>
      </c>
      <c r="B115" s="3" t="s">
        <v>184</v>
      </c>
      <c r="C115" s="3" t="s">
        <v>37</v>
      </c>
      <c r="D115" s="3" t="s">
        <v>42</v>
      </c>
      <c r="E115" s="3" t="s">
        <v>8</v>
      </c>
      <c r="F115" s="5">
        <v>194</v>
      </c>
      <c r="G115" s="5">
        <v>204</v>
      </c>
      <c r="H115" s="7">
        <v>14084.4</v>
      </c>
      <c r="I115" s="7">
        <f t="shared" si="2"/>
        <v>14810.4</v>
      </c>
      <c r="J115" s="7">
        <v>0</v>
      </c>
      <c r="L115" s="14">
        <f t="shared" si="3"/>
        <v>0</v>
      </c>
    </row>
    <row r="116" spans="1:18" x14ac:dyDescent="0.15">
      <c r="A116" s="4">
        <v>45</v>
      </c>
      <c r="B116" s="3" t="s">
        <v>185</v>
      </c>
      <c r="C116" s="3" t="s">
        <v>6</v>
      </c>
      <c r="D116" s="3" t="s">
        <v>186</v>
      </c>
      <c r="E116" s="3" t="s">
        <v>8</v>
      </c>
      <c r="F116" s="5">
        <v>194</v>
      </c>
      <c r="G116" s="5">
        <v>204</v>
      </c>
      <c r="H116" s="7">
        <v>1354785.142857143</v>
      </c>
      <c r="I116" s="7">
        <f t="shared" si="2"/>
        <v>1424619.4285714286</v>
      </c>
      <c r="J116" s="7">
        <v>0</v>
      </c>
      <c r="L116" s="14">
        <f t="shared" si="3"/>
        <v>0</v>
      </c>
    </row>
    <row r="117" spans="1:18" x14ac:dyDescent="0.15">
      <c r="A117" s="4">
        <v>459</v>
      </c>
      <c r="B117" s="3" t="s">
        <v>187</v>
      </c>
      <c r="C117" s="3" t="s">
        <v>6</v>
      </c>
      <c r="D117" s="3" t="s">
        <v>188</v>
      </c>
      <c r="E117" s="3" t="s">
        <v>8</v>
      </c>
      <c r="F117" s="5">
        <v>194</v>
      </c>
      <c r="G117" s="5">
        <v>204</v>
      </c>
      <c r="H117" s="7">
        <v>1180406.857142857</v>
      </c>
      <c r="I117" s="7">
        <f t="shared" si="2"/>
        <v>1241252.5714285714</v>
      </c>
      <c r="J117" s="7">
        <v>0</v>
      </c>
      <c r="L117" s="14">
        <f t="shared" si="3"/>
        <v>0</v>
      </c>
      <c r="R117" s="8" t="s">
        <v>339</v>
      </c>
    </row>
    <row r="118" spans="1:18" x14ac:dyDescent="0.15">
      <c r="A118" s="4">
        <v>1088</v>
      </c>
      <c r="B118" s="3" t="s">
        <v>189</v>
      </c>
      <c r="C118" s="3" t="s">
        <v>6</v>
      </c>
      <c r="D118" s="3" t="s">
        <v>190</v>
      </c>
      <c r="E118" s="3" t="s">
        <v>8</v>
      </c>
      <c r="F118" s="5">
        <v>194</v>
      </c>
      <c r="G118" s="5">
        <v>204</v>
      </c>
      <c r="H118" s="7">
        <v>8785982.8571428563</v>
      </c>
      <c r="I118" s="7">
        <f t="shared" si="2"/>
        <v>9238868.5714285709</v>
      </c>
      <c r="J118" s="7">
        <v>0</v>
      </c>
      <c r="L118" s="14">
        <f t="shared" si="3"/>
        <v>0</v>
      </c>
      <c r="R118" s="8" t="s">
        <v>340</v>
      </c>
    </row>
    <row r="119" spans="1:18" x14ac:dyDescent="0.15">
      <c r="A119" s="4">
        <v>591</v>
      </c>
      <c r="B119" s="3" t="s">
        <v>191</v>
      </c>
      <c r="C119" s="3" t="s">
        <v>6</v>
      </c>
      <c r="D119" s="3" t="s">
        <v>192</v>
      </c>
      <c r="E119" s="3" t="s">
        <v>8</v>
      </c>
      <c r="F119" s="5">
        <v>194</v>
      </c>
      <c r="G119" s="5">
        <v>204</v>
      </c>
      <c r="H119" s="7">
        <v>797955.25714285707</v>
      </c>
      <c r="I119" s="7">
        <f t="shared" si="2"/>
        <v>839086.97142857127</v>
      </c>
      <c r="J119" s="7">
        <v>0</v>
      </c>
      <c r="L119" s="14">
        <f t="shared" si="3"/>
        <v>0</v>
      </c>
    </row>
    <row r="120" spans="1:18" x14ac:dyDescent="0.15">
      <c r="A120" s="4">
        <v>591</v>
      </c>
      <c r="B120" s="3" t="s">
        <v>191</v>
      </c>
      <c r="C120" s="3"/>
      <c r="D120" s="3" t="s">
        <v>192</v>
      </c>
      <c r="E120" s="3" t="s">
        <v>9</v>
      </c>
      <c r="F120" s="5">
        <v>194</v>
      </c>
      <c r="G120" s="5">
        <v>204</v>
      </c>
      <c r="H120" s="7">
        <v>0</v>
      </c>
      <c r="I120" s="7">
        <f t="shared" si="2"/>
        <v>0</v>
      </c>
      <c r="J120" s="7">
        <v>75675.367787875613</v>
      </c>
      <c r="L120" s="14">
        <f t="shared" si="3"/>
        <v>79576.159941889826</v>
      </c>
    </row>
    <row r="121" spans="1:18" x14ac:dyDescent="0.15">
      <c r="A121" s="4">
        <v>65</v>
      </c>
      <c r="B121" s="3" t="s">
        <v>193</v>
      </c>
      <c r="C121" s="3" t="s">
        <v>6</v>
      </c>
      <c r="D121" s="3" t="s">
        <v>194</v>
      </c>
      <c r="E121" s="3" t="s">
        <v>8</v>
      </c>
      <c r="F121" s="5">
        <v>194</v>
      </c>
      <c r="G121" s="5">
        <v>204</v>
      </c>
      <c r="H121" s="7">
        <v>17460000</v>
      </c>
      <c r="I121" s="7">
        <f t="shared" si="2"/>
        <v>18360000</v>
      </c>
      <c r="J121" s="7">
        <v>0</v>
      </c>
      <c r="L121" s="14">
        <f t="shared" si="3"/>
        <v>0</v>
      </c>
    </row>
    <row r="122" spans="1:18" x14ac:dyDescent="0.15">
      <c r="A122" s="4">
        <v>65</v>
      </c>
      <c r="B122" s="3" t="s">
        <v>193</v>
      </c>
      <c r="C122" s="3" t="s">
        <v>6</v>
      </c>
      <c r="D122" s="3" t="s">
        <v>195</v>
      </c>
      <c r="E122" s="3" t="s">
        <v>8</v>
      </c>
      <c r="F122" s="5">
        <v>194</v>
      </c>
      <c r="G122" s="5">
        <v>204</v>
      </c>
      <c r="H122" s="7">
        <v>2882285.7142857141</v>
      </c>
      <c r="I122" s="7">
        <f t="shared" si="2"/>
        <v>3030857.1428571427</v>
      </c>
      <c r="J122" s="7">
        <v>0</v>
      </c>
      <c r="L122" s="14">
        <f t="shared" si="3"/>
        <v>0</v>
      </c>
    </row>
    <row r="123" spans="1:18" x14ac:dyDescent="0.15">
      <c r="A123" s="4">
        <v>516</v>
      </c>
      <c r="B123" s="3" t="s">
        <v>196</v>
      </c>
      <c r="C123" s="3" t="s">
        <v>6</v>
      </c>
      <c r="D123" s="3" t="s">
        <v>197</v>
      </c>
      <c r="E123" s="3" t="s">
        <v>8</v>
      </c>
      <c r="F123" s="5">
        <v>194</v>
      </c>
      <c r="G123" s="5">
        <v>204</v>
      </c>
      <c r="H123" s="7">
        <v>6407542.8571428573</v>
      </c>
      <c r="I123" s="7">
        <f t="shared" si="2"/>
        <v>6737828.5714285709</v>
      </c>
      <c r="J123" s="7">
        <v>0</v>
      </c>
      <c r="L123" s="14">
        <f t="shared" si="3"/>
        <v>0</v>
      </c>
    </row>
    <row r="124" spans="1:18" ht="22.5" x14ac:dyDescent="0.15">
      <c r="A124" s="4" t="s">
        <v>198</v>
      </c>
      <c r="B124" s="3" t="s">
        <v>199</v>
      </c>
      <c r="C124" s="3" t="s">
        <v>6</v>
      </c>
      <c r="D124" s="3" t="s">
        <v>200</v>
      </c>
      <c r="E124" s="3" t="s">
        <v>8</v>
      </c>
      <c r="F124" s="5">
        <v>194</v>
      </c>
      <c r="G124" s="5">
        <v>204</v>
      </c>
      <c r="H124" s="7">
        <v>12471428.571428571</v>
      </c>
      <c r="I124" s="7">
        <f t="shared" si="2"/>
        <v>13114285.714285715</v>
      </c>
      <c r="J124" s="7">
        <v>0</v>
      </c>
      <c r="L124" s="14">
        <f t="shared" si="3"/>
        <v>0</v>
      </c>
    </row>
    <row r="125" spans="1:18" x14ac:dyDescent="0.15">
      <c r="A125" s="4">
        <v>519</v>
      </c>
      <c r="B125" s="3" t="s">
        <v>201</v>
      </c>
      <c r="C125" s="3" t="s">
        <v>6</v>
      </c>
      <c r="D125" s="3" t="s">
        <v>202</v>
      </c>
      <c r="E125" s="3" t="s">
        <v>8</v>
      </c>
      <c r="F125" s="5">
        <v>194</v>
      </c>
      <c r="G125" s="5">
        <v>204</v>
      </c>
      <c r="H125" s="7">
        <v>10637075.428571429</v>
      </c>
      <c r="I125" s="7">
        <f t="shared" si="2"/>
        <v>11185378.285714285</v>
      </c>
      <c r="J125" s="7">
        <v>0</v>
      </c>
      <c r="L125" s="14">
        <f t="shared" si="3"/>
        <v>0</v>
      </c>
    </row>
    <row r="126" spans="1:18" x14ac:dyDescent="0.15">
      <c r="A126" s="4">
        <v>518</v>
      </c>
      <c r="B126" s="3" t="s">
        <v>203</v>
      </c>
      <c r="C126" s="3" t="s">
        <v>6</v>
      </c>
      <c r="D126" s="3" t="s">
        <v>204</v>
      </c>
      <c r="E126" s="3" t="s">
        <v>8</v>
      </c>
      <c r="F126" s="5">
        <v>194</v>
      </c>
      <c r="G126" s="5">
        <v>204</v>
      </c>
      <c r="H126" s="7">
        <v>0</v>
      </c>
      <c r="I126" s="7">
        <f t="shared" si="2"/>
        <v>0</v>
      </c>
      <c r="J126" s="7">
        <v>0</v>
      </c>
      <c r="L126" s="14">
        <f t="shared" si="3"/>
        <v>0</v>
      </c>
    </row>
    <row r="127" spans="1:18" x14ac:dyDescent="0.15">
      <c r="A127" s="4">
        <v>465</v>
      </c>
      <c r="B127" s="3" t="s">
        <v>205</v>
      </c>
      <c r="C127" s="3" t="s">
        <v>6</v>
      </c>
      <c r="D127" s="3" t="s">
        <v>206</v>
      </c>
      <c r="E127" s="3" t="s">
        <v>8</v>
      </c>
      <c r="F127" s="5">
        <v>194</v>
      </c>
      <c r="G127" s="5">
        <v>204</v>
      </c>
      <c r="H127" s="7">
        <v>234740</v>
      </c>
      <c r="I127" s="7">
        <f t="shared" si="2"/>
        <v>246840</v>
      </c>
      <c r="J127" s="7">
        <v>0</v>
      </c>
      <c r="L127" s="14">
        <f t="shared" si="3"/>
        <v>0</v>
      </c>
    </row>
    <row r="128" spans="1:18" x14ac:dyDescent="0.15">
      <c r="A128" s="4">
        <v>457</v>
      </c>
      <c r="B128" s="3" t="s">
        <v>207</v>
      </c>
      <c r="C128" s="3" t="s">
        <v>6</v>
      </c>
      <c r="D128" s="3" t="s">
        <v>208</v>
      </c>
      <c r="E128" s="3" t="s">
        <v>8</v>
      </c>
      <c r="F128" s="5">
        <v>194</v>
      </c>
      <c r="G128" s="5">
        <v>204</v>
      </c>
      <c r="H128" s="7">
        <v>23541068.571428571</v>
      </c>
      <c r="I128" s="7">
        <f t="shared" si="2"/>
        <v>24754525.714285716</v>
      </c>
      <c r="J128" s="7">
        <v>0</v>
      </c>
      <c r="L128" s="14">
        <f t="shared" si="3"/>
        <v>0</v>
      </c>
    </row>
    <row r="129" spans="1:18" x14ac:dyDescent="0.15">
      <c r="A129" s="4">
        <v>457</v>
      </c>
      <c r="B129" s="3" t="s">
        <v>207</v>
      </c>
      <c r="C129" s="3"/>
      <c r="D129" s="3" t="s">
        <v>209</v>
      </c>
      <c r="E129" s="3" t="s">
        <v>210</v>
      </c>
      <c r="H129" s="7">
        <v>0</v>
      </c>
      <c r="I129" s="7">
        <v>0</v>
      </c>
      <c r="J129" s="7">
        <v>0</v>
      </c>
      <c r="L129" s="14">
        <v>0</v>
      </c>
      <c r="N129" s="7">
        <v>1073619.8500000001</v>
      </c>
    </row>
    <row r="130" spans="1:18" x14ac:dyDescent="0.15">
      <c r="A130" s="4">
        <v>457</v>
      </c>
      <c r="B130" s="3" t="s">
        <v>207</v>
      </c>
      <c r="C130" s="3"/>
      <c r="D130" s="3" t="s">
        <v>209</v>
      </c>
      <c r="E130" s="3" t="s">
        <v>21</v>
      </c>
      <c r="H130" s="7">
        <v>0</v>
      </c>
      <c r="I130" s="7">
        <v>0</v>
      </c>
      <c r="J130" s="7">
        <v>0</v>
      </c>
      <c r="L130" s="14">
        <v>0</v>
      </c>
      <c r="M130" s="7">
        <v>1073619.8500000001</v>
      </c>
    </row>
    <row r="131" spans="1:18" x14ac:dyDescent="0.15">
      <c r="A131" s="4">
        <v>561</v>
      </c>
      <c r="B131" s="3" t="s">
        <v>211</v>
      </c>
      <c r="C131" s="3" t="s">
        <v>6</v>
      </c>
      <c r="D131" s="3" t="s">
        <v>40</v>
      </c>
      <c r="E131" s="3" t="s">
        <v>8</v>
      </c>
      <c r="F131" s="5">
        <v>194</v>
      </c>
      <c r="G131" s="5">
        <v>204</v>
      </c>
      <c r="H131" s="7">
        <v>1592241.1428571427</v>
      </c>
      <c r="I131" s="7">
        <f t="shared" si="2"/>
        <v>1674315.4285714284</v>
      </c>
      <c r="J131" s="7">
        <v>0</v>
      </c>
      <c r="L131" s="14">
        <f t="shared" si="3"/>
        <v>0</v>
      </c>
      <c r="R131" s="8" t="s">
        <v>341</v>
      </c>
    </row>
    <row r="132" spans="1:18" x14ac:dyDescent="0.15">
      <c r="A132" s="4">
        <v>396</v>
      </c>
      <c r="B132" s="3" t="s">
        <v>212</v>
      </c>
      <c r="C132" s="3" t="s">
        <v>10</v>
      </c>
      <c r="D132" s="3" t="s">
        <v>213</v>
      </c>
      <c r="E132" s="3" t="s">
        <v>8</v>
      </c>
      <c r="F132" s="5">
        <v>194</v>
      </c>
      <c r="G132" s="5">
        <v>204</v>
      </c>
      <c r="H132" s="7">
        <v>138082.35284649141</v>
      </c>
      <c r="I132" s="7">
        <f t="shared" si="2"/>
        <v>145199.99990043428</v>
      </c>
      <c r="J132" s="7">
        <v>20732.977476130309</v>
      </c>
      <c r="L132" s="14">
        <f t="shared" si="3"/>
        <v>21801.687655312282</v>
      </c>
    </row>
    <row r="133" spans="1:18" x14ac:dyDescent="0.15">
      <c r="A133" s="4">
        <v>601</v>
      </c>
      <c r="B133" s="3" t="s">
        <v>214</v>
      </c>
      <c r="C133" s="3" t="s">
        <v>6</v>
      </c>
      <c r="D133" s="3" t="s">
        <v>86</v>
      </c>
      <c r="E133" s="3" t="s">
        <v>8</v>
      </c>
      <c r="F133" s="5">
        <v>194</v>
      </c>
      <c r="G133" s="5">
        <v>204</v>
      </c>
      <c r="H133" s="7">
        <v>342049.71428571426</v>
      </c>
      <c r="I133" s="7">
        <f t="shared" ref="I133:I177" si="4">H133/F133*G133</f>
        <v>359681.14285714284</v>
      </c>
      <c r="J133" s="7">
        <v>0</v>
      </c>
      <c r="L133" s="14">
        <f t="shared" ref="L133:L177" si="5">J133/F133*G133</f>
        <v>0</v>
      </c>
    </row>
    <row r="134" spans="1:18" ht="33.75" x14ac:dyDescent="0.15">
      <c r="A134" s="4" t="s">
        <v>215</v>
      </c>
      <c r="B134" s="16" t="s">
        <v>216</v>
      </c>
      <c r="C134" s="3" t="s">
        <v>57</v>
      </c>
      <c r="D134" s="16" t="s">
        <v>217</v>
      </c>
      <c r="E134" s="3" t="s">
        <v>8</v>
      </c>
      <c r="F134" s="5">
        <v>194</v>
      </c>
      <c r="G134" s="5">
        <v>204</v>
      </c>
      <c r="H134" s="7">
        <v>288024.53967979812</v>
      </c>
      <c r="I134" s="7">
        <f t="shared" si="4"/>
        <v>302871.16543648875</v>
      </c>
      <c r="J134" s="7">
        <v>0</v>
      </c>
      <c r="L134" s="14">
        <f t="shared" si="5"/>
        <v>0</v>
      </c>
    </row>
    <row r="135" spans="1:18" ht="22.5" x14ac:dyDescent="0.15">
      <c r="A135" s="4" t="s">
        <v>218</v>
      </c>
      <c r="B135" s="3" t="s">
        <v>219</v>
      </c>
      <c r="C135" s="3" t="s">
        <v>10</v>
      </c>
      <c r="D135" s="3" t="s">
        <v>220</v>
      </c>
      <c r="E135" s="3" t="s">
        <v>8</v>
      </c>
      <c r="F135" s="5">
        <v>194</v>
      </c>
      <c r="G135" s="5">
        <v>204</v>
      </c>
      <c r="H135" s="7">
        <v>267791.41463990108</v>
      </c>
      <c r="I135" s="7">
        <f t="shared" si="4"/>
        <v>281595.09580690629</v>
      </c>
      <c r="J135" s="7">
        <v>0</v>
      </c>
      <c r="L135" s="14">
        <f t="shared" si="5"/>
        <v>0</v>
      </c>
    </row>
    <row r="136" spans="1:18" ht="56.25" x14ac:dyDescent="0.15">
      <c r="A136" s="4" t="s">
        <v>221</v>
      </c>
      <c r="B136" s="3" t="s">
        <v>222</v>
      </c>
      <c r="C136" s="3" t="s">
        <v>6</v>
      </c>
      <c r="D136" s="3" t="s">
        <v>223</v>
      </c>
      <c r="E136" s="3" t="s">
        <v>8</v>
      </c>
      <c r="F136" s="5">
        <v>194</v>
      </c>
      <c r="G136" s="5">
        <v>204</v>
      </c>
      <c r="H136" s="7">
        <v>7967857.1428571418</v>
      </c>
      <c r="I136" s="7">
        <f t="shared" si="4"/>
        <v>8378571.4285714272</v>
      </c>
      <c r="J136" s="7">
        <v>0</v>
      </c>
      <c r="L136" s="14">
        <f t="shared" si="5"/>
        <v>0</v>
      </c>
      <c r="R136" s="8" t="s">
        <v>342</v>
      </c>
    </row>
    <row r="137" spans="1:18" x14ac:dyDescent="0.15">
      <c r="A137" s="4">
        <v>40</v>
      </c>
      <c r="B137" s="3" t="s">
        <v>224</v>
      </c>
      <c r="C137" s="3" t="s">
        <v>6</v>
      </c>
      <c r="D137" s="3" t="s">
        <v>225</v>
      </c>
      <c r="E137" s="3" t="s">
        <v>8</v>
      </c>
      <c r="F137" s="5">
        <v>194</v>
      </c>
      <c r="G137" s="5">
        <v>204</v>
      </c>
      <c r="H137" s="7">
        <v>565371.42857142852</v>
      </c>
      <c r="I137" s="7">
        <f t="shared" si="4"/>
        <v>594514.28571428568</v>
      </c>
      <c r="J137" s="7">
        <v>0</v>
      </c>
      <c r="L137" s="14">
        <f t="shared" si="5"/>
        <v>0</v>
      </c>
      <c r="R137" s="8" t="s">
        <v>343</v>
      </c>
    </row>
    <row r="138" spans="1:18" x14ac:dyDescent="0.15">
      <c r="A138" s="4">
        <v>1446</v>
      </c>
      <c r="B138" s="3" t="s">
        <v>226</v>
      </c>
      <c r="C138" s="3"/>
      <c r="D138" s="3" t="s">
        <v>227</v>
      </c>
      <c r="E138" s="3" t="s">
        <v>8</v>
      </c>
      <c r="F138" s="5">
        <v>194</v>
      </c>
      <c r="G138" s="5">
        <v>204</v>
      </c>
      <c r="H138" s="7">
        <v>16628.571428571428</v>
      </c>
      <c r="I138" s="7">
        <f t="shared" si="4"/>
        <v>17485.714285714286</v>
      </c>
      <c r="J138" s="7">
        <v>0</v>
      </c>
      <c r="L138" s="14">
        <f t="shared" si="5"/>
        <v>0</v>
      </c>
    </row>
    <row r="139" spans="1:18" x14ac:dyDescent="0.15">
      <c r="A139" s="4">
        <v>637</v>
      </c>
      <c r="B139" s="3" t="s">
        <v>228</v>
      </c>
      <c r="C139" s="3" t="s">
        <v>6</v>
      </c>
      <c r="D139" s="3" t="s">
        <v>65</v>
      </c>
      <c r="E139" s="3" t="s">
        <v>8</v>
      </c>
      <c r="F139" s="5">
        <v>194</v>
      </c>
      <c r="G139" s="5">
        <v>204</v>
      </c>
      <c r="H139" s="7">
        <v>858477.7142857142</v>
      </c>
      <c r="I139" s="7">
        <f t="shared" si="4"/>
        <v>902729.14285714284</v>
      </c>
      <c r="J139" s="7">
        <v>0</v>
      </c>
      <c r="L139" s="14">
        <f t="shared" si="5"/>
        <v>0</v>
      </c>
    </row>
    <row r="140" spans="1:18" x14ac:dyDescent="0.15">
      <c r="A140" s="4">
        <v>25</v>
      </c>
      <c r="B140" s="3" t="s">
        <v>229</v>
      </c>
      <c r="C140" s="3" t="s">
        <v>10</v>
      </c>
      <c r="D140" s="3" t="s">
        <v>230</v>
      </c>
      <c r="E140" s="3" t="s">
        <v>8</v>
      </c>
      <c r="F140" s="5">
        <v>194</v>
      </c>
      <c r="G140" s="5">
        <v>204</v>
      </c>
      <c r="H140" s="7">
        <v>315222.28571428574</v>
      </c>
      <c r="I140" s="7">
        <f t="shared" si="4"/>
        <v>331470.85714285716</v>
      </c>
      <c r="J140" s="7">
        <v>0</v>
      </c>
      <c r="L140" s="14">
        <f t="shared" si="5"/>
        <v>0</v>
      </c>
    </row>
    <row r="141" spans="1:18" x14ac:dyDescent="0.15">
      <c r="A141" s="4" t="s">
        <v>231</v>
      </c>
      <c r="B141" s="3"/>
      <c r="C141" s="3"/>
      <c r="D141" s="3"/>
      <c r="E141" s="3"/>
      <c r="F141" s="5">
        <v>194</v>
      </c>
      <c r="G141" s="5">
        <v>204</v>
      </c>
      <c r="H141" s="7">
        <v>0</v>
      </c>
      <c r="I141" s="7">
        <f t="shared" si="4"/>
        <v>0</v>
      </c>
      <c r="J141" s="7">
        <v>0</v>
      </c>
      <c r="L141" s="14">
        <f t="shared" si="5"/>
        <v>0</v>
      </c>
    </row>
    <row r="142" spans="1:18" ht="15" x14ac:dyDescent="0.25">
      <c r="A142" s="2" t="s">
        <v>232</v>
      </c>
      <c r="B142" s="1" t="s">
        <v>233</v>
      </c>
      <c r="C142" s="1" t="s">
        <v>6</v>
      </c>
      <c r="D142" s="1" t="s">
        <v>234</v>
      </c>
      <c r="E142" s="1" t="s">
        <v>80</v>
      </c>
      <c r="F142" s="5">
        <v>194</v>
      </c>
      <c r="G142" s="5">
        <v>204</v>
      </c>
      <c r="H142" s="7">
        <v>254860.57142857145</v>
      </c>
      <c r="I142" s="7">
        <f t="shared" si="4"/>
        <v>267997.71428571432</v>
      </c>
      <c r="J142" s="7">
        <v>22195.16487418643</v>
      </c>
      <c r="L142" s="14">
        <f t="shared" si="5"/>
        <v>23339.245537804287</v>
      </c>
    </row>
    <row r="143" spans="1:18" ht="15" x14ac:dyDescent="0.25">
      <c r="A143" s="2" t="s">
        <v>232</v>
      </c>
      <c r="B143" s="1" t="s">
        <v>235</v>
      </c>
      <c r="C143" s="1" t="s">
        <v>120</v>
      </c>
      <c r="D143" s="1" t="s">
        <v>236</v>
      </c>
      <c r="E143" s="1" t="s">
        <v>80</v>
      </c>
      <c r="F143" s="5">
        <v>194</v>
      </c>
      <c r="G143" s="5">
        <v>204</v>
      </c>
      <c r="H143" s="7">
        <v>21797285.714285713</v>
      </c>
      <c r="I143" s="7">
        <f t="shared" si="4"/>
        <v>22920857.142857142</v>
      </c>
      <c r="J143" s="7">
        <v>3835848.7926973556</v>
      </c>
      <c r="L143" s="14">
        <f t="shared" si="5"/>
        <v>4033572.9572693841</v>
      </c>
    </row>
    <row r="144" spans="1:18" x14ac:dyDescent="0.15">
      <c r="A144" s="4" t="s">
        <v>232</v>
      </c>
      <c r="B144" s="3" t="s">
        <v>237</v>
      </c>
      <c r="C144" s="3" t="s">
        <v>6</v>
      </c>
      <c r="D144" s="3" t="s">
        <v>238</v>
      </c>
      <c r="E144" s="3" t="s">
        <v>239</v>
      </c>
      <c r="F144" s="5">
        <v>194</v>
      </c>
      <c r="G144" s="5">
        <v>204</v>
      </c>
      <c r="H144" s="7">
        <v>8651845.7142857146</v>
      </c>
      <c r="I144" s="7">
        <f t="shared" si="4"/>
        <v>9097817.1428571418</v>
      </c>
      <c r="J144" s="7">
        <v>0</v>
      </c>
      <c r="L144" s="14">
        <f t="shared" si="5"/>
        <v>0</v>
      </c>
    </row>
    <row r="145" spans="1:17" x14ac:dyDescent="0.15">
      <c r="A145" s="4" t="s">
        <v>232</v>
      </c>
      <c r="B145" s="3" t="s">
        <v>240</v>
      </c>
      <c r="C145" s="3" t="s">
        <v>6</v>
      </c>
      <c r="D145" s="3" t="s">
        <v>238</v>
      </c>
      <c r="E145" s="3" t="s">
        <v>239</v>
      </c>
      <c r="F145" s="5">
        <v>194</v>
      </c>
      <c r="G145" s="5">
        <v>204</v>
      </c>
      <c r="H145" s="7">
        <v>6572720</v>
      </c>
      <c r="I145" s="7">
        <f t="shared" si="4"/>
        <v>6911520</v>
      </c>
      <c r="J145" s="7">
        <v>0</v>
      </c>
      <c r="L145" s="14">
        <f t="shared" si="5"/>
        <v>0</v>
      </c>
    </row>
    <row r="146" spans="1:17" x14ac:dyDescent="0.15">
      <c r="A146" s="4" t="s">
        <v>232</v>
      </c>
      <c r="B146" s="3" t="s">
        <v>241</v>
      </c>
      <c r="C146" s="3"/>
      <c r="D146" s="3" t="s">
        <v>238</v>
      </c>
      <c r="E146" s="3" t="s">
        <v>242</v>
      </c>
      <c r="F146" s="5">
        <v>194</v>
      </c>
      <c r="G146" s="5">
        <v>204</v>
      </c>
      <c r="H146" s="7">
        <v>0</v>
      </c>
      <c r="I146" s="7">
        <f t="shared" si="4"/>
        <v>0</v>
      </c>
      <c r="J146" s="7">
        <v>2632877.5442068684</v>
      </c>
      <c r="L146" s="14">
        <f t="shared" si="5"/>
        <v>2768592.8815371194</v>
      </c>
    </row>
    <row r="147" spans="1:17" ht="15" x14ac:dyDescent="0.25">
      <c r="A147" s="2" t="s">
        <v>232</v>
      </c>
      <c r="B147" s="1" t="s">
        <v>243</v>
      </c>
      <c r="C147" s="1" t="s">
        <v>6</v>
      </c>
      <c r="D147" s="1" t="s">
        <v>244</v>
      </c>
      <c r="E147" s="1" t="s">
        <v>80</v>
      </c>
      <c r="F147" s="5">
        <v>194</v>
      </c>
      <c r="G147" s="5">
        <v>204</v>
      </c>
      <c r="H147" s="7">
        <v>26089674.285714284</v>
      </c>
      <c r="I147" s="7">
        <f t="shared" si="4"/>
        <v>27434502.857142854</v>
      </c>
      <c r="J147" s="7">
        <v>3905734.5009805891</v>
      </c>
      <c r="L147" s="14">
        <f t="shared" si="5"/>
        <v>4107061.0216496917</v>
      </c>
    </row>
    <row r="148" spans="1:17" ht="15" x14ac:dyDescent="0.25">
      <c r="A148" s="2" t="s">
        <v>232</v>
      </c>
      <c r="B148" s="1" t="s">
        <v>245</v>
      </c>
      <c r="C148" s="1" t="s">
        <v>6</v>
      </c>
      <c r="D148" s="1" t="s">
        <v>246</v>
      </c>
      <c r="E148" s="1" t="s">
        <v>80</v>
      </c>
      <c r="F148" s="5">
        <v>194</v>
      </c>
      <c r="G148" s="5">
        <v>204</v>
      </c>
      <c r="H148" s="7">
        <v>30000000</v>
      </c>
      <c r="I148" s="7">
        <f>H148/F148*G148</f>
        <v>31546391.75257732</v>
      </c>
      <c r="J148" s="7">
        <v>4314369.57</v>
      </c>
      <c r="L148" s="14">
        <f t="shared" si="5"/>
        <v>4536759.7540206192</v>
      </c>
    </row>
    <row r="149" spans="1:17" ht="15" x14ac:dyDescent="0.25">
      <c r="A149" s="2">
        <v>603</v>
      </c>
      <c r="B149" s="1" t="s">
        <v>247</v>
      </c>
      <c r="C149" s="1" t="s">
        <v>248</v>
      </c>
      <c r="D149" s="1" t="s">
        <v>249</v>
      </c>
      <c r="E149" s="1" t="s">
        <v>15</v>
      </c>
      <c r="F149" s="5">
        <v>194</v>
      </c>
      <c r="G149" s="5">
        <v>204</v>
      </c>
      <c r="H149" s="7">
        <v>3957045.7142857146</v>
      </c>
      <c r="I149" s="7">
        <f t="shared" si="4"/>
        <v>4161017.1428571432</v>
      </c>
      <c r="J149" s="7">
        <v>226135.39008883762</v>
      </c>
      <c r="K149" s="8" t="s">
        <v>344</v>
      </c>
      <c r="L149" s="14">
        <f t="shared" si="5"/>
        <v>237791.85349547875</v>
      </c>
    </row>
    <row r="150" spans="1:17" x14ac:dyDescent="0.15">
      <c r="A150" s="4" t="s">
        <v>250</v>
      </c>
      <c r="B150" s="3" t="s">
        <v>251</v>
      </c>
      <c r="C150" s="3" t="s">
        <v>6</v>
      </c>
      <c r="D150" s="3" t="s">
        <v>252</v>
      </c>
      <c r="E150" s="3" t="s">
        <v>15</v>
      </c>
      <c r="F150" s="5">
        <v>194</v>
      </c>
      <c r="G150" s="5">
        <v>204</v>
      </c>
      <c r="H150" s="7">
        <v>3845574.29</v>
      </c>
      <c r="I150" s="7">
        <f t="shared" si="4"/>
        <v>4043799.7688659793</v>
      </c>
      <c r="J150" s="7">
        <v>156211.65633460123</v>
      </c>
      <c r="K150" s="8" t="s">
        <v>345</v>
      </c>
      <c r="L150" s="14">
        <f t="shared" si="5"/>
        <v>164263.80356834354</v>
      </c>
      <c r="O150" s="8">
        <v>2</v>
      </c>
      <c r="P150" s="8">
        <v>2019</v>
      </c>
      <c r="Q150" s="8">
        <v>22665.72</v>
      </c>
    </row>
    <row r="151" spans="1:17" x14ac:dyDescent="0.15">
      <c r="A151" s="4" t="s">
        <v>250</v>
      </c>
      <c r="B151" s="3" t="s">
        <v>253</v>
      </c>
      <c r="C151" s="3" t="s">
        <v>6</v>
      </c>
      <c r="D151" s="3" t="s">
        <v>254</v>
      </c>
      <c r="E151" s="3" t="s">
        <v>80</v>
      </c>
      <c r="F151" s="5">
        <v>194</v>
      </c>
      <c r="G151" s="5">
        <v>204</v>
      </c>
      <c r="H151" s="7">
        <v>684099.42857142852</v>
      </c>
      <c r="I151" s="7">
        <f t="shared" si="4"/>
        <v>719362.28571428568</v>
      </c>
      <c r="J151" s="7">
        <v>44631.901809886069</v>
      </c>
      <c r="K151" s="8" t="s">
        <v>345</v>
      </c>
      <c r="L151" s="14">
        <f t="shared" si="5"/>
        <v>46932.515305241017</v>
      </c>
    </row>
    <row r="152" spans="1:17" ht="15" x14ac:dyDescent="0.25">
      <c r="A152" s="2">
        <v>1150</v>
      </c>
      <c r="B152" s="1" t="s">
        <v>255</v>
      </c>
      <c r="C152" s="1" t="s">
        <v>6</v>
      </c>
      <c r="D152" s="1" t="s">
        <v>256</v>
      </c>
      <c r="E152" s="1" t="s">
        <v>80</v>
      </c>
      <c r="F152" s="5">
        <v>194</v>
      </c>
      <c r="G152" s="5">
        <v>204</v>
      </c>
      <c r="H152" s="7">
        <v>5500442.0899999999</v>
      </c>
      <c r="I152" s="7">
        <f t="shared" si="4"/>
        <v>5783970.0327835046</v>
      </c>
      <c r="J152" s="7">
        <v>306302.19610898267</v>
      </c>
      <c r="K152" s="8">
        <v>16</v>
      </c>
      <c r="L152" s="14">
        <f t="shared" si="5"/>
        <v>322090.96910429106</v>
      </c>
      <c r="O152" s="8">
        <v>210</v>
      </c>
      <c r="P152" s="8">
        <v>2019</v>
      </c>
      <c r="Q152" s="8">
        <v>71504.95</v>
      </c>
    </row>
    <row r="153" spans="1:17" x14ac:dyDescent="0.15">
      <c r="A153" s="4" t="s">
        <v>250</v>
      </c>
      <c r="B153" s="3" t="s">
        <v>257</v>
      </c>
      <c r="C153" s="3" t="s">
        <v>6</v>
      </c>
      <c r="D153" s="3" t="s">
        <v>258</v>
      </c>
      <c r="E153" s="3" t="s">
        <v>80</v>
      </c>
      <c r="F153" s="5">
        <v>194</v>
      </c>
      <c r="G153" s="5">
        <v>204</v>
      </c>
      <c r="H153" s="7">
        <v>5615286.2400000002</v>
      </c>
      <c r="I153" s="7">
        <f t="shared" si="4"/>
        <v>5904733.984329897</v>
      </c>
      <c r="J153" s="7">
        <v>200843.5581444873</v>
      </c>
      <c r="K153" s="8" t="s">
        <v>346</v>
      </c>
      <c r="L153" s="14">
        <f t="shared" si="5"/>
        <v>211196.31887358459</v>
      </c>
      <c r="O153" s="8">
        <v>148</v>
      </c>
      <c r="P153" s="8">
        <v>2019</v>
      </c>
      <c r="Q153" s="8">
        <v>48594.81</v>
      </c>
    </row>
    <row r="154" spans="1:17" ht="15" x14ac:dyDescent="0.25">
      <c r="A154" s="2" t="s">
        <v>250</v>
      </c>
      <c r="B154" s="1" t="s">
        <v>259</v>
      </c>
      <c r="C154" s="1" t="s">
        <v>6</v>
      </c>
      <c r="D154" s="1" t="s">
        <v>260</v>
      </c>
      <c r="E154" s="1" t="s">
        <v>80</v>
      </c>
      <c r="F154" s="5">
        <v>194</v>
      </c>
      <c r="G154" s="5">
        <v>204</v>
      </c>
      <c r="H154" s="7">
        <v>8753977.9894179888</v>
      </c>
      <c r="I154" s="7">
        <f t="shared" si="4"/>
        <v>9205213.9682539683</v>
      </c>
      <c r="J154" s="7">
        <v>300000</v>
      </c>
      <c r="K154" s="8">
        <v>16</v>
      </c>
      <c r="L154" s="14">
        <f t="shared" si="5"/>
        <v>315463.91752577317</v>
      </c>
      <c r="O154" s="8">
        <v>314</v>
      </c>
      <c r="P154" s="8">
        <v>2019</v>
      </c>
      <c r="Q154" s="8" t="s">
        <v>347</v>
      </c>
    </row>
    <row r="155" spans="1:17" ht="15" x14ac:dyDescent="0.25">
      <c r="A155" s="2" t="s">
        <v>250</v>
      </c>
      <c r="B155" s="1" t="s">
        <v>261</v>
      </c>
      <c r="C155" s="1" t="s">
        <v>6</v>
      </c>
      <c r="D155" s="1" t="s">
        <v>262</v>
      </c>
      <c r="E155" s="1" t="s">
        <v>80</v>
      </c>
      <c r="F155" s="5">
        <v>194</v>
      </c>
      <c r="G155" s="5">
        <v>204</v>
      </c>
      <c r="H155" s="7">
        <v>2280331.4285714286</v>
      </c>
      <c r="I155" s="7">
        <f t="shared" si="4"/>
        <v>2397874.2857142854</v>
      </c>
      <c r="J155" s="7">
        <v>383584</v>
      </c>
      <c r="L155" s="14">
        <f t="shared" si="5"/>
        <v>403356.37113402062</v>
      </c>
    </row>
    <row r="156" spans="1:17" ht="15" x14ac:dyDescent="0.25">
      <c r="A156" s="2" t="s">
        <v>250</v>
      </c>
      <c r="B156" s="1" t="s">
        <v>263</v>
      </c>
      <c r="C156" s="1" t="s">
        <v>6</v>
      </c>
      <c r="D156" s="1" t="s">
        <v>264</v>
      </c>
      <c r="E156" s="1" t="s">
        <v>80</v>
      </c>
      <c r="F156" s="5">
        <v>194</v>
      </c>
      <c r="G156" s="5">
        <v>204</v>
      </c>
      <c r="H156" s="7">
        <v>663978.85714285716</v>
      </c>
      <c r="I156" s="7">
        <f t="shared" si="4"/>
        <v>698204.57142857136</v>
      </c>
      <c r="J156" s="7">
        <v>22315.950904943034</v>
      </c>
      <c r="K156" s="8">
        <v>19</v>
      </c>
      <c r="L156" s="14">
        <f t="shared" si="5"/>
        <v>23466.257652620508</v>
      </c>
    </row>
    <row r="157" spans="1:17" ht="45" x14ac:dyDescent="0.25">
      <c r="A157" s="2" t="s">
        <v>265</v>
      </c>
      <c r="B157" s="1" t="s">
        <v>266</v>
      </c>
      <c r="C157" s="1" t="s">
        <v>6</v>
      </c>
      <c r="D157" s="1" t="s">
        <v>267</v>
      </c>
      <c r="E157" s="1" t="s">
        <v>80</v>
      </c>
      <c r="F157" s="5">
        <v>194</v>
      </c>
      <c r="G157" s="5">
        <v>204</v>
      </c>
      <c r="H157" s="7">
        <v>8987188.5714285709</v>
      </c>
      <c r="I157" s="7">
        <f t="shared" si="4"/>
        <v>9450445.7142857146</v>
      </c>
      <c r="J157" s="7">
        <v>691794.53611099231</v>
      </c>
      <c r="K157" s="8" t="s">
        <v>348</v>
      </c>
      <c r="L157" s="14">
        <f t="shared" si="5"/>
        <v>727454.04828166193</v>
      </c>
    </row>
    <row r="158" spans="1:17" ht="15" x14ac:dyDescent="0.25">
      <c r="A158" s="2" t="s">
        <v>250</v>
      </c>
      <c r="B158" s="1" t="s">
        <v>268</v>
      </c>
      <c r="C158" s="1" t="s">
        <v>6</v>
      </c>
      <c r="D158" s="1" t="s">
        <v>269</v>
      </c>
      <c r="E158" s="1" t="s">
        <v>80</v>
      </c>
      <c r="F158" s="5">
        <v>194</v>
      </c>
      <c r="G158" s="5">
        <v>204</v>
      </c>
      <c r="H158" s="7">
        <v>2615674.2857142859</v>
      </c>
      <c r="I158" s="7">
        <f t="shared" si="4"/>
        <v>2750502.8571428573</v>
      </c>
      <c r="J158" s="7">
        <v>245475.46</v>
      </c>
      <c r="K158" s="8" t="s">
        <v>349</v>
      </c>
      <c r="L158" s="14">
        <f t="shared" si="5"/>
        <v>258128.83422680412</v>
      </c>
    </row>
    <row r="159" spans="1:17" ht="15" x14ac:dyDescent="0.25">
      <c r="A159" s="2">
        <v>727</v>
      </c>
      <c r="B159" s="1" t="s">
        <v>270</v>
      </c>
      <c r="C159" s="1" t="s">
        <v>6</v>
      </c>
      <c r="D159" s="1" t="s">
        <v>271</v>
      </c>
      <c r="E159" s="1" t="s">
        <v>80</v>
      </c>
      <c r="F159" s="5">
        <v>194</v>
      </c>
      <c r="G159" s="5">
        <v>204</v>
      </c>
      <c r="H159" s="7">
        <v>4956008.4000000004</v>
      </c>
      <c r="I159" s="7">
        <f t="shared" si="4"/>
        <v>5211472.7505154638</v>
      </c>
      <c r="J159" s="7">
        <v>401687.11628897459</v>
      </c>
      <c r="K159" s="8">
        <v>18</v>
      </c>
      <c r="L159" s="14">
        <f t="shared" si="5"/>
        <v>422392.63774716918</v>
      </c>
      <c r="O159" s="8">
        <v>164</v>
      </c>
      <c r="P159" s="8">
        <v>2019</v>
      </c>
      <c r="Q159" s="8">
        <v>60002.69</v>
      </c>
    </row>
    <row r="160" spans="1:17" ht="45" x14ac:dyDescent="0.25">
      <c r="A160" s="2" t="s">
        <v>272</v>
      </c>
      <c r="B160" s="1" t="s">
        <v>273</v>
      </c>
      <c r="C160" s="1" t="s">
        <v>6</v>
      </c>
      <c r="D160" s="1" t="s">
        <v>274</v>
      </c>
      <c r="E160" s="1" t="s">
        <v>80</v>
      </c>
      <c r="F160" s="5">
        <v>194</v>
      </c>
      <c r="G160" s="5">
        <v>204</v>
      </c>
      <c r="H160" s="7">
        <v>8101883.4285714291</v>
      </c>
      <c r="I160" s="7">
        <f t="shared" si="4"/>
        <v>8519506.2857142854</v>
      </c>
      <c r="J160" s="7">
        <v>506250</v>
      </c>
      <c r="K160" s="8">
        <v>27</v>
      </c>
      <c r="L160" s="14">
        <f t="shared" si="5"/>
        <v>532345.36082474235</v>
      </c>
      <c r="O160" s="8">
        <v>285</v>
      </c>
      <c r="P160" s="8">
        <v>2015</v>
      </c>
      <c r="Q160" s="8" t="s">
        <v>323</v>
      </c>
    </row>
    <row r="161" spans="1:18" ht="15" x14ac:dyDescent="0.25">
      <c r="A161" s="2">
        <v>648</v>
      </c>
      <c r="B161" s="1" t="s">
        <v>275</v>
      </c>
      <c r="C161" s="1" t="s">
        <v>6</v>
      </c>
      <c r="D161" s="1" t="s">
        <v>276</v>
      </c>
      <c r="E161" s="1" t="s">
        <v>80</v>
      </c>
      <c r="F161" s="5">
        <v>194</v>
      </c>
      <c r="G161" s="5">
        <v>204</v>
      </c>
      <c r="H161" s="7">
        <v>1676711.6029714285</v>
      </c>
      <c r="I161" s="7">
        <f t="shared" si="4"/>
        <v>1763140.0361142857</v>
      </c>
      <c r="J161" s="7">
        <v>133895.75</v>
      </c>
      <c r="K161" s="8">
        <v>7</v>
      </c>
      <c r="L161" s="14">
        <f t="shared" si="5"/>
        <v>140797.59278350516</v>
      </c>
    </row>
    <row r="162" spans="1:18" ht="45" x14ac:dyDescent="0.15">
      <c r="A162" s="4" t="s">
        <v>277</v>
      </c>
      <c r="B162" s="3" t="s">
        <v>278</v>
      </c>
      <c r="C162" s="3" t="s">
        <v>6</v>
      </c>
      <c r="D162" s="3" t="s">
        <v>279</v>
      </c>
      <c r="E162" s="3" t="s">
        <v>80</v>
      </c>
      <c r="F162" s="5">
        <v>194</v>
      </c>
      <c r="G162" s="5">
        <v>204</v>
      </c>
      <c r="H162" s="7">
        <v>7377542.8571428573</v>
      </c>
      <c r="I162" s="7">
        <f t="shared" si="4"/>
        <v>7757828.5714285709</v>
      </c>
      <c r="J162" s="7">
        <v>468499.35333727999</v>
      </c>
      <c r="K162" s="8" t="s">
        <v>350</v>
      </c>
      <c r="L162" s="14">
        <f t="shared" si="5"/>
        <v>492648.80454023258</v>
      </c>
      <c r="O162" s="8">
        <v>123</v>
      </c>
      <c r="P162" s="8">
        <v>2015</v>
      </c>
      <c r="Q162" s="8" t="s">
        <v>323</v>
      </c>
    </row>
    <row r="163" spans="1:18" x14ac:dyDescent="0.15">
      <c r="A163" s="4">
        <v>1030</v>
      </c>
      <c r="B163" s="3" t="s">
        <v>280</v>
      </c>
      <c r="C163" s="3" t="s">
        <v>6</v>
      </c>
      <c r="D163" s="3" t="s">
        <v>281</v>
      </c>
      <c r="E163" s="3" t="s">
        <v>80</v>
      </c>
      <c r="F163" s="5">
        <v>194</v>
      </c>
      <c r="G163" s="5">
        <v>204</v>
      </c>
      <c r="H163" s="7">
        <v>5128151.82</v>
      </c>
      <c r="I163" s="7">
        <f t="shared" si="4"/>
        <v>5392489.5426804125</v>
      </c>
      <c r="J163" s="7">
        <v>401687.11628897459</v>
      </c>
      <c r="K163" s="8" t="s">
        <v>351</v>
      </c>
      <c r="L163" s="14">
        <f t="shared" si="5"/>
        <v>422392.63774716918</v>
      </c>
      <c r="O163" s="8">
        <v>174</v>
      </c>
      <c r="P163" s="8">
        <v>2019</v>
      </c>
      <c r="Q163" s="8">
        <v>57767.82</v>
      </c>
    </row>
    <row r="164" spans="1:18" ht="15" x14ac:dyDescent="0.25">
      <c r="A164" s="2">
        <v>607</v>
      </c>
      <c r="B164" s="1" t="s">
        <v>282</v>
      </c>
      <c r="C164" s="1" t="s">
        <v>6</v>
      </c>
      <c r="D164" s="1" t="s">
        <v>283</v>
      </c>
      <c r="E164" s="1" t="s">
        <v>80</v>
      </c>
      <c r="F164" s="5">
        <v>194</v>
      </c>
      <c r="G164" s="5">
        <v>204</v>
      </c>
      <c r="H164" s="7">
        <v>7578748.5714285709</v>
      </c>
      <c r="I164" s="7">
        <f t="shared" si="4"/>
        <v>7969405.7142857136</v>
      </c>
      <c r="J164" s="7">
        <v>600000</v>
      </c>
      <c r="K164" s="8">
        <v>32</v>
      </c>
      <c r="L164" s="14">
        <f t="shared" si="5"/>
        <v>630927.83505154634</v>
      </c>
      <c r="R164" s="8" t="s">
        <v>352</v>
      </c>
    </row>
    <row r="165" spans="1:18" ht="15" x14ac:dyDescent="0.25">
      <c r="A165" s="2">
        <v>1148</v>
      </c>
      <c r="B165" s="1" t="s">
        <v>284</v>
      </c>
      <c r="C165" s="1" t="s">
        <v>6</v>
      </c>
      <c r="D165" s="1" t="s">
        <v>285</v>
      </c>
      <c r="E165" s="1" t="s">
        <v>80</v>
      </c>
      <c r="F165" s="5">
        <v>194</v>
      </c>
      <c r="G165" s="5">
        <v>204</v>
      </c>
      <c r="H165" s="7">
        <v>4649955.42</v>
      </c>
      <c r="I165" s="7">
        <f t="shared" si="4"/>
        <v>4889643.8437113408</v>
      </c>
      <c r="J165" s="7">
        <v>262500</v>
      </c>
      <c r="K165" s="8">
        <v>14</v>
      </c>
      <c r="L165" s="14">
        <f t="shared" si="5"/>
        <v>276030.92783505155</v>
      </c>
      <c r="O165" s="8">
        <v>92</v>
      </c>
      <c r="P165" s="8">
        <v>2019</v>
      </c>
      <c r="Q165" s="8">
        <v>35635.71</v>
      </c>
    </row>
    <row r="166" spans="1:18" ht="15" x14ac:dyDescent="0.25">
      <c r="A166" s="2">
        <v>722</v>
      </c>
      <c r="B166" s="1" t="s">
        <v>286</v>
      </c>
      <c r="C166" s="1" t="s">
        <v>6</v>
      </c>
      <c r="D166" s="1" t="s">
        <v>287</v>
      </c>
      <c r="E166" s="1" t="s">
        <v>80</v>
      </c>
      <c r="F166" s="5">
        <v>194</v>
      </c>
      <c r="G166" s="5">
        <v>204</v>
      </c>
      <c r="H166" s="7">
        <v>4409612.8499999996</v>
      </c>
      <c r="I166" s="7">
        <f t="shared" si="4"/>
        <v>4636912.481443299</v>
      </c>
      <c r="J166" s="7">
        <v>375000</v>
      </c>
      <c r="K166" s="8">
        <v>20</v>
      </c>
      <c r="L166" s="14">
        <f t="shared" si="5"/>
        <v>394329.89690721652</v>
      </c>
      <c r="O166" s="8">
        <v>138</v>
      </c>
      <c r="P166" s="8">
        <v>2019</v>
      </c>
      <c r="Q166" s="8">
        <v>50155.71</v>
      </c>
    </row>
    <row r="167" spans="1:18" x14ac:dyDescent="0.15">
      <c r="A167" s="4" t="s">
        <v>250</v>
      </c>
      <c r="B167" s="3" t="s">
        <v>288</v>
      </c>
      <c r="C167" s="3" t="s">
        <v>6</v>
      </c>
      <c r="D167" s="3" t="s">
        <v>289</v>
      </c>
      <c r="E167" s="3" t="s">
        <v>80</v>
      </c>
      <c r="F167" s="5">
        <v>194</v>
      </c>
      <c r="G167" s="5">
        <v>204</v>
      </c>
      <c r="H167" s="7">
        <v>2253504</v>
      </c>
      <c r="I167" s="7">
        <f t="shared" si="4"/>
        <v>2369664</v>
      </c>
      <c r="J167" s="7">
        <v>178527.60723954428</v>
      </c>
      <c r="K167" s="8" t="s">
        <v>353</v>
      </c>
      <c r="L167" s="14">
        <f t="shared" si="5"/>
        <v>187730.06122096407</v>
      </c>
    </row>
    <row r="168" spans="1:18" ht="15" x14ac:dyDescent="0.25">
      <c r="A168" s="2" t="s">
        <v>250</v>
      </c>
      <c r="B168" s="1" t="s">
        <v>290</v>
      </c>
      <c r="C168" s="1" t="s">
        <v>6</v>
      </c>
      <c r="D168" s="1" t="s">
        <v>291</v>
      </c>
      <c r="E168" s="1" t="s">
        <v>80</v>
      </c>
      <c r="F168" s="5">
        <v>194</v>
      </c>
      <c r="G168" s="5">
        <v>204</v>
      </c>
      <c r="H168" s="7">
        <v>2132780.5714285714</v>
      </c>
      <c r="I168" s="7">
        <f t="shared" si="4"/>
        <v>2242717.7142857146</v>
      </c>
      <c r="J168" s="7">
        <v>178527.60723954428</v>
      </c>
      <c r="K168" s="8">
        <v>11</v>
      </c>
      <c r="L168" s="14">
        <f t="shared" si="5"/>
        <v>187730.06122096407</v>
      </c>
    </row>
    <row r="169" spans="1:18" ht="15" x14ac:dyDescent="0.25">
      <c r="A169" s="2" t="s">
        <v>250</v>
      </c>
      <c r="B169" s="1" t="s">
        <v>292</v>
      </c>
      <c r="C169" s="1" t="s">
        <v>293</v>
      </c>
      <c r="D169" s="1" t="s">
        <v>294</v>
      </c>
      <c r="E169" s="1" t="s">
        <v>80</v>
      </c>
      <c r="F169" s="5">
        <v>194</v>
      </c>
      <c r="G169" s="5">
        <v>204</v>
      </c>
      <c r="H169" s="7">
        <v>355463.42857142858</v>
      </c>
      <c r="I169" s="7">
        <f t="shared" si="4"/>
        <v>373786.28571428568</v>
      </c>
      <c r="J169" s="7">
        <v>44631.901809886069</v>
      </c>
      <c r="K169" s="8" t="s">
        <v>354</v>
      </c>
      <c r="L169" s="14">
        <f t="shared" si="5"/>
        <v>46932.515305241017</v>
      </c>
    </row>
    <row r="170" spans="1:18" x14ac:dyDescent="0.15">
      <c r="A170" s="4" t="s">
        <v>250</v>
      </c>
      <c r="B170" s="3" t="s">
        <v>295</v>
      </c>
      <c r="C170" s="3" t="s">
        <v>6</v>
      </c>
      <c r="D170" s="3" t="s">
        <v>296</v>
      </c>
      <c r="E170" s="3" t="s">
        <v>80</v>
      </c>
      <c r="F170" s="5">
        <v>194</v>
      </c>
      <c r="G170" s="5">
        <v>204</v>
      </c>
      <c r="H170" s="7">
        <v>2079125.7142857143</v>
      </c>
      <c r="I170" s="7">
        <f t="shared" si="4"/>
        <v>2186297.1428571427</v>
      </c>
      <c r="J170" s="7">
        <v>178527.60723954428</v>
      </c>
      <c r="K170" s="8" t="s">
        <v>355</v>
      </c>
      <c r="L170" s="14">
        <f t="shared" si="5"/>
        <v>187730.06122096407</v>
      </c>
    </row>
    <row r="171" spans="1:18" ht="15" x14ac:dyDescent="0.25">
      <c r="A171" s="2">
        <v>707</v>
      </c>
      <c r="B171" s="1" t="s">
        <v>297</v>
      </c>
      <c r="C171" s="1" t="s">
        <v>6</v>
      </c>
      <c r="D171" s="1" t="s">
        <v>298</v>
      </c>
      <c r="E171" s="1" t="s">
        <v>80</v>
      </c>
      <c r="F171" s="5">
        <v>194</v>
      </c>
      <c r="G171" s="5">
        <v>204</v>
      </c>
      <c r="H171" s="7">
        <v>2515071.4285714286</v>
      </c>
      <c r="I171" s="7">
        <f t="shared" si="4"/>
        <v>2644714.2857142854</v>
      </c>
      <c r="J171" s="7">
        <v>245547.31</v>
      </c>
      <c r="L171" s="14">
        <f t="shared" si="5"/>
        <v>258204.38783505154</v>
      </c>
      <c r="R171" s="8" t="s">
        <v>356</v>
      </c>
    </row>
    <row r="172" spans="1:18" ht="15" x14ac:dyDescent="0.25">
      <c r="A172" s="2">
        <v>707</v>
      </c>
      <c r="B172" s="1" t="s">
        <v>299</v>
      </c>
      <c r="C172" s="1" t="s">
        <v>6</v>
      </c>
      <c r="D172" s="1" t="s">
        <v>300</v>
      </c>
      <c r="E172" s="1" t="s">
        <v>80</v>
      </c>
      <c r="F172" s="5">
        <v>194</v>
      </c>
      <c r="G172" s="5">
        <v>204</v>
      </c>
      <c r="H172" s="7">
        <v>593000</v>
      </c>
      <c r="I172" s="7">
        <f t="shared" si="4"/>
        <v>623567.01030927827</v>
      </c>
      <c r="J172" s="7">
        <v>37500</v>
      </c>
      <c r="L172" s="14">
        <f t="shared" si="5"/>
        <v>39432.989690721646</v>
      </c>
    </row>
    <row r="173" spans="1:18" ht="15" x14ac:dyDescent="0.25">
      <c r="A173" s="2">
        <v>715</v>
      </c>
      <c r="B173" s="1" t="s">
        <v>301</v>
      </c>
      <c r="C173" s="1" t="s">
        <v>6</v>
      </c>
      <c r="D173" s="1" t="s">
        <v>302</v>
      </c>
      <c r="E173" s="1" t="s">
        <v>80</v>
      </c>
      <c r="F173" s="5">
        <v>194</v>
      </c>
      <c r="G173" s="5">
        <v>204</v>
      </c>
      <c r="H173" s="7">
        <v>2951017.1428571427</v>
      </c>
      <c r="I173" s="7">
        <f t="shared" si="4"/>
        <v>3103131.4285714286</v>
      </c>
      <c r="J173" s="7">
        <v>150000</v>
      </c>
      <c r="K173" s="8">
        <v>8</v>
      </c>
      <c r="L173" s="14">
        <f t="shared" si="5"/>
        <v>157731.95876288658</v>
      </c>
    </row>
    <row r="174" spans="1:18" x14ac:dyDescent="0.15">
      <c r="A174" s="4">
        <v>1119</v>
      </c>
      <c r="B174" s="3" t="s">
        <v>303</v>
      </c>
      <c r="C174" s="3" t="s">
        <v>304</v>
      </c>
      <c r="D174" s="3" t="s">
        <v>305</v>
      </c>
      <c r="E174" s="3" t="s">
        <v>80</v>
      </c>
      <c r="F174" s="5">
        <v>194</v>
      </c>
      <c r="G174" s="5">
        <v>204</v>
      </c>
      <c r="H174" s="7">
        <v>1730369.1428571427</v>
      </c>
      <c r="I174" s="7">
        <f t="shared" si="4"/>
        <v>1819563.4285714284</v>
      </c>
      <c r="J174" s="7">
        <v>111579.75452471516</v>
      </c>
      <c r="K174" s="8">
        <v>4</v>
      </c>
      <c r="L174" s="14">
        <f t="shared" si="5"/>
        <v>117331.28826310254</v>
      </c>
    </row>
    <row r="175" spans="1:18" x14ac:dyDescent="0.15">
      <c r="A175" s="4" t="s">
        <v>250</v>
      </c>
      <c r="B175" s="3" t="s">
        <v>306</v>
      </c>
      <c r="C175" s="3" t="s">
        <v>6</v>
      </c>
      <c r="D175" s="3" t="s">
        <v>307</v>
      </c>
      <c r="E175" s="3" t="s">
        <v>9</v>
      </c>
      <c r="F175" s="5">
        <v>194</v>
      </c>
      <c r="G175" s="5">
        <v>204</v>
      </c>
      <c r="H175" s="7">
        <v>0</v>
      </c>
      <c r="I175" s="7">
        <f t="shared" si="4"/>
        <v>0</v>
      </c>
      <c r="J175" s="7">
        <v>44631.901809886069</v>
      </c>
      <c r="L175" s="14">
        <f t="shared" si="5"/>
        <v>46932.515305241017</v>
      </c>
    </row>
    <row r="176" spans="1:18" x14ac:dyDescent="0.15">
      <c r="A176" s="4" t="s">
        <v>250</v>
      </c>
      <c r="B176" s="3" t="s">
        <v>308</v>
      </c>
      <c r="C176" s="3" t="s">
        <v>6</v>
      </c>
      <c r="D176" s="3" t="s">
        <v>309</v>
      </c>
      <c r="E176" s="3" t="s">
        <v>80</v>
      </c>
      <c r="F176" s="5">
        <v>194</v>
      </c>
      <c r="G176" s="5">
        <v>204</v>
      </c>
      <c r="H176" s="7">
        <v>3584265.98</v>
      </c>
      <c r="I176" s="7">
        <f t="shared" si="4"/>
        <v>3769021.9583505155</v>
      </c>
      <c r="J176" s="7">
        <v>225000</v>
      </c>
      <c r="K176" s="8">
        <v>12</v>
      </c>
      <c r="L176" s="14">
        <f t="shared" si="5"/>
        <v>236597.93814432988</v>
      </c>
      <c r="O176" s="8">
        <v>80</v>
      </c>
      <c r="P176" s="8">
        <v>2019</v>
      </c>
      <c r="Q176" s="8">
        <v>29631.69</v>
      </c>
    </row>
    <row r="177" spans="1:18" x14ac:dyDescent="0.15">
      <c r="A177" s="4">
        <v>718</v>
      </c>
      <c r="B177" s="3" t="s">
        <v>310</v>
      </c>
      <c r="C177" s="3" t="s">
        <v>6</v>
      </c>
      <c r="D177" s="3" t="s">
        <v>311</v>
      </c>
      <c r="E177" s="3" t="s">
        <v>80</v>
      </c>
      <c r="F177" s="5">
        <v>194</v>
      </c>
      <c r="G177" s="5">
        <v>204</v>
      </c>
      <c r="H177" s="7">
        <v>5030142.8571428573</v>
      </c>
      <c r="I177" s="7">
        <f t="shared" si="4"/>
        <v>5289428.5714285709</v>
      </c>
      <c r="J177" s="7">
        <v>535583.13377908443</v>
      </c>
      <c r="K177" s="8" t="s">
        <v>357</v>
      </c>
      <c r="L177" s="14">
        <f t="shared" si="5"/>
        <v>563190.51180893416</v>
      </c>
    </row>
    <row r="178" spans="1:18" s="6" customFormat="1" ht="15" x14ac:dyDescent="0.25">
      <c r="A178" s="9"/>
      <c r="B178" s="10"/>
      <c r="C178" s="10"/>
      <c r="D178" s="10"/>
      <c r="E178" s="10"/>
      <c r="F178" s="6" t="s">
        <v>358</v>
      </c>
      <c r="H178" s="11">
        <f>SUM(H4:H177)</f>
        <v>447382484.02846199</v>
      </c>
      <c r="I178" s="11">
        <f>SUM(I4:I177)</f>
        <v>470443436.81343412</v>
      </c>
      <c r="J178" s="11">
        <f>SUM(J4:J177)</f>
        <v>39846575.375125468</v>
      </c>
      <c r="K178" s="12"/>
      <c r="L178" s="11">
        <f>SUM(L4:L177)</f>
        <v>41900522.559410274</v>
      </c>
      <c r="M178" s="11">
        <f>SUM(M14:M137)</f>
        <v>1610429.2600000002</v>
      </c>
      <c r="N178" s="11">
        <f>SUM(N10:N135)</f>
        <v>1610429.2600000002</v>
      </c>
      <c r="O178" s="12"/>
      <c r="P178" s="12"/>
      <c r="Q178" s="12"/>
      <c r="R178" s="12"/>
    </row>
    <row r="179" spans="1:18" x14ac:dyDescent="0.15">
      <c r="B179" s="3" t="s">
        <v>364</v>
      </c>
    </row>
    <row r="180" spans="1:18" x14ac:dyDescent="0.15">
      <c r="B180" s="3" t="s">
        <v>365</v>
      </c>
      <c r="C180" s="7">
        <f>I178</f>
        <v>470443436.81343412</v>
      </c>
    </row>
    <row r="181" spans="1:18" x14ac:dyDescent="0.15">
      <c r="B181" s="3" t="s">
        <v>242</v>
      </c>
      <c r="C181" s="7">
        <f>L178</f>
        <v>41900522.559410274</v>
      </c>
    </row>
    <row r="182" spans="1:18" x14ac:dyDescent="0.15">
      <c r="B182" s="3" t="s">
        <v>366</v>
      </c>
      <c r="C182" s="7">
        <f>M178</f>
        <v>1610429.2600000002</v>
      </c>
    </row>
    <row r="183" spans="1:18" x14ac:dyDescent="0.15">
      <c r="B183" s="3" t="s">
        <v>367</v>
      </c>
      <c r="C183" s="18">
        <f>N178</f>
        <v>1610429.2600000002</v>
      </c>
    </row>
    <row r="184" spans="1:18" x14ac:dyDescent="0.15">
      <c r="C184" s="11">
        <f>SUM(C180:C183)</f>
        <v>515564817.89284438</v>
      </c>
    </row>
  </sheetData>
  <autoFilter ref="A3:R183" xr:uid="{2B2AF913-67F5-48F6-AFED-D74EA8F8F756}"/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Blad1!_FilterDatabase</vt:lpstr>
    </vt:vector>
  </TitlesOfParts>
  <Company>Gemeente Amstelveen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Grimberg, Martine</dc:creator>
  <cp:lastModifiedBy>Jolande Oorbeek</cp:lastModifiedBy>
  <dcterms:created xsi:type="dcterms:W3CDTF">2021-12-14T10:17:49Z</dcterms:created>
  <dcterms:modified xsi:type="dcterms:W3CDTF">2021-12-17T14:00:11Z</dcterms:modified>
</cp:coreProperties>
</file>