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cepunt71-my.sharepoint.com/personal/e_walraven_servicepunt71_nl/Documents/Documenten/Inkoop - aanbesteden/Bedrijfskleding/Nota van Inlichtingen/"/>
    </mc:Choice>
  </mc:AlternateContent>
  <xr:revisionPtr revIDLastSave="54" documentId="8_{F69A7DEE-0932-4C3E-9FD2-4E81F209D322}" xr6:coauthVersionLast="46" xr6:coauthVersionMax="46" xr10:uidLastSave="{A8514BF2-83E6-4D05-9408-0C36FD64C87B}"/>
  <bookViews>
    <workbookView xWindow="-98" yWindow="-98" windowWidth="20715" windowHeight="13276" xr2:uid="{E54DD6B7-8212-48F8-9718-43D5F54ECD76}"/>
  </bookViews>
  <sheets>
    <sheet name="Werkkleding" sheetId="1" r:id="rId1"/>
    <sheet name="PBM en schoeisel" sheetId="2" r:id="rId2"/>
    <sheet name="Inname" sheetId="11" r:id="rId3"/>
    <sheet name="Prijzenblad totaal" sheetId="8" r:id="rId4"/>
    <sheet name="Zichtproef" sheetId="10" r:id="rId5"/>
    <sheet name="Draagproef" sheetId="7" r:id="rId6"/>
    <sheet name="Materiaal eisen" sheetId="4" r:id="rId7"/>
    <sheet name="Logo toepassing" sheetId="3" r:id="rId8"/>
  </sheets>
  <definedNames>
    <definedName name="_xlnm._FilterDatabase" localSheetId="5" hidden="1">Draagproef!$A$2:$O$48</definedName>
    <definedName name="_xlnm._FilterDatabase" localSheetId="1" hidden="1">'PBM en schoeisel'!$A$1:$M$11</definedName>
    <definedName name="_xlnm._FilterDatabase" localSheetId="0" hidden="1">Werkkleding!$A$2:$T$48</definedName>
    <definedName name="_xlnm._FilterDatabase" localSheetId="4" hidden="1">Zichtproef!$A$2:$F$48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8" l="1"/>
  <c r="D5" i="8"/>
  <c r="E3" i="11"/>
  <c r="E2" i="11"/>
  <c r="S45" i="1"/>
  <c r="T45" i="1" s="1"/>
  <c r="U45" i="1" s="1"/>
  <c r="E4" i="11" l="1"/>
  <c r="R4" i="2"/>
  <c r="S4" i="2" s="1"/>
  <c r="T4" i="2" s="1"/>
  <c r="R5" i="2"/>
  <c r="S5" i="2" s="1"/>
  <c r="T5" i="2" s="1"/>
  <c r="R6" i="2"/>
  <c r="S6" i="2" s="1"/>
  <c r="T6" i="2" s="1"/>
  <c r="R7" i="2"/>
  <c r="S7" i="2" s="1"/>
  <c r="T7" i="2" s="1"/>
  <c r="R8" i="2"/>
  <c r="S8" i="2"/>
  <c r="T8" i="2" s="1"/>
  <c r="R9" i="2"/>
  <c r="S9" i="2" s="1"/>
  <c r="T9" i="2" s="1"/>
  <c r="R10" i="2"/>
  <c r="S10" i="2" s="1"/>
  <c r="T10" i="2" s="1"/>
  <c r="R11" i="2"/>
  <c r="S11" i="2" s="1"/>
  <c r="T11" i="2" s="1"/>
  <c r="R12" i="2"/>
  <c r="S12" i="2" s="1"/>
  <c r="T12" i="2" s="1"/>
  <c r="R13" i="2"/>
  <c r="S13" i="2" s="1"/>
  <c r="T13" i="2" s="1"/>
  <c r="R14" i="2"/>
  <c r="S14" i="2" s="1"/>
  <c r="T14" i="2" s="1"/>
  <c r="R15" i="2"/>
  <c r="S15" i="2" s="1"/>
  <c r="T15" i="2" s="1"/>
  <c r="R16" i="2"/>
  <c r="S16" i="2" s="1"/>
  <c r="T16" i="2" s="1"/>
  <c r="R17" i="2"/>
  <c r="S17" i="2" s="1"/>
  <c r="T17" i="2" s="1"/>
  <c r="R3" i="2"/>
  <c r="S3" i="2" s="1"/>
  <c r="T3" i="2" s="1"/>
  <c r="S4" i="1"/>
  <c r="T4" i="1" s="1"/>
  <c r="U4" i="1" s="1"/>
  <c r="S5" i="1"/>
  <c r="T5" i="1" s="1"/>
  <c r="U5" i="1" s="1"/>
  <c r="S6" i="1"/>
  <c r="T6" i="1" s="1"/>
  <c r="U6" i="1" s="1"/>
  <c r="S7" i="1"/>
  <c r="S8" i="1"/>
  <c r="T8" i="1" s="1"/>
  <c r="U8" i="1" s="1"/>
  <c r="S9" i="1"/>
  <c r="S10" i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T16" i="1" s="1"/>
  <c r="U16" i="1" s="1"/>
  <c r="S17" i="1"/>
  <c r="S18" i="1"/>
  <c r="S19" i="1"/>
  <c r="T19" i="1" s="1"/>
  <c r="U19" i="1" s="1"/>
  <c r="S20" i="1"/>
  <c r="S21" i="1"/>
  <c r="T21" i="1" s="1"/>
  <c r="U21" i="1" s="1"/>
  <c r="S22" i="1"/>
  <c r="T22" i="1" s="1"/>
  <c r="U22" i="1" s="1"/>
  <c r="S23" i="1"/>
  <c r="T23" i="1" s="1"/>
  <c r="U23" i="1" s="1"/>
  <c r="S24" i="1"/>
  <c r="T24" i="1" s="1"/>
  <c r="U24" i="1" s="1"/>
  <c r="S25" i="1"/>
  <c r="S26" i="1"/>
  <c r="S27" i="1"/>
  <c r="T27" i="1" s="1"/>
  <c r="U27" i="1" s="1"/>
  <c r="S28" i="1"/>
  <c r="T28" i="1" s="1"/>
  <c r="U28" i="1" s="1"/>
  <c r="S29" i="1"/>
  <c r="T29" i="1" s="1"/>
  <c r="U29" i="1" s="1"/>
  <c r="S30" i="1"/>
  <c r="T30" i="1" s="1"/>
  <c r="U30" i="1" s="1"/>
  <c r="S31" i="1"/>
  <c r="T31" i="1" s="1"/>
  <c r="U31" i="1" s="1"/>
  <c r="S32" i="1"/>
  <c r="T32" i="1" s="1"/>
  <c r="U32" i="1" s="1"/>
  <c r="S33" i="1"/>
  <c r="S34" i="1"/>
  <c r="S35" i="1"/>
  <c r="T35" i="1" s="1"/>
  <c r="U35" i="1" s="1"/>
  <c r="S36" i="1"/>
  <c r="T36" i="1" s="1"/>
  <c r="U36" i="1" s="1"/>
  <c r="S37" i="1"/>
  <c r="S38" i="1"/>
  <c r="T38" i="1" s="1"/>
  <c r="U38" i="1" s="1"/>
  <c r="S39" i="1"/>
  <c r="T39" i="1" s="1"/>
  <c r="U39" i="1" s="1"/>
  <c r="S40" i="1"/>
  <c r="T40" i="1" s="1"/>
  <c r="U40" i="1" s="1"/>
  <c r="S41" i="1"/>
  <c r="S42" i="1"/>
  <c r="T42" i="1" s="1"/>
  <c r="U42" i="1" s="1"/>
  <c r="S43" i="1"/>
  <c r="T43" i="1" s="1"/>
  <c r="U43" i="1" s="1"/>
  <c r="S44" i="1"/>
  <c r="T44" i="1" s="1"/>
  <c r="U44" i="1" s="1"/>
  <c r="S46" i="1"/>
  <c r="T46" i="1" s="1"/>
  <c r="U46" i="1" s="1"/>
  <c r="S47" i="1"/>
  <c r="T47" i="1" s="1"/>
  <c r="U47" i="1" s="1"/>
  <c r="S48" i="1"/>
  <c r="T48" i="1" s="1"/>
  <c r="U48" i="1" s="1"/>
  <c r="T7" i="1"/>
  <c r="U7" i="1" s="1"/>
  <c r="T9" i="1"/>
  <c r="U9" i="1" s="1"/>
  <c r="T10" i="1"/>
  <c r="U10" i="1" s="1"/>
  <c r="T17" i="1"/>
  <c r="U17" i="1" s="1"/>
  <c r="T18" i="1"/>
  <c r="U18" i="1" s="1"/>
  <c r="T20" i="1"/>
  <c r="U20" i="1" s="1"/>
  <c r="T25" i="1"/>
  <c r="U25" i="1" s="1"/>
  <c r="T26" i="1"/>
  <c r="U26" i="1" s="1"/>
  <c r="T33" i="1"/>
  <c r="U33" i="1" s="1"/>
  <c r="T34" i="1"/>
  <c r="U34" i="1" s="1"/>
  <c r="T37" i="1"/>
  <c r="U37" i="1" s="1"/>
  <c r="T41" i="1"/>
  <c r="U41" i="1" s="1"/>
  <c r="S3" i="1"/>
  <c r="T3" i="1" s="1"/>
  <c r="U3" i="1" s="1"/>
  <c r="U49" i="1" l="1"/>
  <c r="D3" i="8" s="1"/>
  <c r="T18" i="2"/>
  <c r="D4" i="8" s="1"/>
</calcChain>
</file>

<file path=xl/sharedStrings.xml><?xml version="1.0" encoding="utf-8"?>
<sst xmlns="http://schemas.openxmlformats.org/spreadsheetml/2006/main" count="1357" uniqueCount="242">
  <si>
    <t>Model</t>
  </si>
  <si>
    <t xml:space="preserve">Norm </t>
  </si>
  <si>
    <t>Kleur</t>
  </si>
  <si>
    <t>Logo</t>
  </si>
  <si>
    <t>Verificatie: bewijsstukken aan te leveren tijdens verificatiefase</t>
  </si>
  <si>
    <t>Unisex</t>
  </si>
  <si>
    <t>Zwart</t>
  </si>
  <si>
    <t>JA</t>
  </si>
  <si>
    <t>Donkerblauw</t>
  </si>
  <si>
    <t>Heat seal badge (zie tabblad logo's), plaatsing advies inschrijver</t>
  </si>
  <si>
    <t>Keuringscertificaat EN ISO 20471 klasse 2</t>
  </si>
  <si>
    <t xml:space="preserve">Heat seal badge (zie tabblad logo's), linker borst </t>
  </si>
  <si>
    <t>Polo korte mouw</t>
  </si>
  <si>
    <t>Polo korte mouw hoge zichtbaarheid</t>
  </si>
  <si>
    <t xml:space="preserve">Borduur (zie tabblad logo's), linker borst </t>
  </si>
  <si>
    <t>EN ISO 20345 S3</t>
  </si>
  <si>
    <t>Keuringscertificaat EN ISO 20345 S3</t>
  </si>
  <si>
    <t>EN ISO 20345 S3, ESD</t>
  </si>
  <si>
    <t>Fluor oranje met donkergroen</t>
  </si>
  <si>
    <t>Oranje</t>
  </si>
  <si>
    <t>Heat seal badge (zie tabblad logo's), rechter achterzak</t>
  </si>
  <si>
    <t>Artikel</t>
  </si>
  <si>
    <t>Huidig merk/ model</t>
  </si>
  <si>
    <t>Santino</t>
  </si>
  <si>
    <t>Denim blauw</t>
  </si>
  <si>
    <t>Keuringscertificaat EN ISO 20345 S3, ESD</t>
  </si>
  <si>
    <t>Bruin</t>
  </si>
  <si>
    <t>Tricorp</t>
  </si>
  <si>
    <t>Onbekend</t>
  </si>
  <si>
    <t>T-shirt ronde hals korte mouw</t>
  </si>
  <si>
    <t>Dames</t>
  </si>
  <si>
    <t>-</t>
  </si>
  <si>
    <t>Art.nr.</t>
  </si>
  <si>
    <t>Grisport 801</t>
  </si>
  <si>
    <t>Grisport 803</t>
  </si>
  <si>
    <t>Redbrick Ruby</t>
  </si>
  <si>
    <t>Redbrick Onyx</t>
  </si>
  <si>
    <t>Veiligheidsschoen laag met kruipneus</t>
  </si>
  <si>
    <t>Elten Renzo Low</t>
  </si>
  <si>
    <t>Veiligheidsschoen midden hoog met kruipneus</t>
  </si>
  <si>
    <t>Elten Renzo Mid</t>
  </si>
  <si>
    <t>Veiligheidsschoen midden hoog met kruipneus ESD</t>
  </si>
  <si>
    <t>Veiligheidsschoen laag met kruipneus ESD</t>
  </si>
  <si>
    <t>Veiligheidsschoen laag sneaker model</t>
  </si>
  <si>
    <t>Veiligheidsschoen midden hoog sneaker model</t>
  </si>
  <si>
    <t>Zaaglaars</t>
  </si>
  <si>
    <t>Aspect</t>
  </si>
  <si>
    <t>Norm</t>
  </si>
  <si>
    <t xml:space="preserve">Gebreide artikelen </t>
  </si>
  <si>
    <t xml:space="preserve">Buitenjassen </t>
  </si>
  <si>
    <t>DIMENSIONELE STABILITEIT WEEFSELS</t>
  </si>
  <si>
    <t>KETTING</t>
  </si>
  <si>
    <t>INSLAG</t>
  </si>
  <si>
    <r>
      <rPr>
        <sz val="11"/>
        <color theme="1"/>
        <rFont val="Calibri"/>
        <family val="2"/>
      </rPr>
      <t>□ W</t>
    </r>
    <r>
      <rPr>
        <sz val="11"/>
        <color theme="1"/>
        <rFont val="Calibri"/>
        <family val="2"/>
        <scheme val="minor"/>
      </rPr>
      <t>assen/drogen</t>
    </r>
  </si>
  <si>
    <t>ISO 5077 and 6330 - 5 cycles</t>
  </si>
  <si>
    <t>max 3 %</t>
  </si>
  <si>
    <r>
      <rPr>
        <sz val="11"/>
        <color theme="1"/>
        <rFont val="Calibri"/>
        <family val="2"/>
      </rPr>
      <t>□ D</t>
    </r>
    <r>
      <rPr>
        <sz val="11"/>
        <color theme="1"/>
        <rFont val="Calibri"/>
        <family val="2"/>
        <scheme val="minor"/>
      </rPr>
      <t>ry cleaning</t>
    </r>
  </si>
  <si>
    <t>ISO 5077 and 3175 - 5 cycles</t>
  </si>
  <si>
    <t>DIMENSIONELE STABILITEIT BREISELS</t>
  </si>
  <si>
    <t>LENGTE</t>
  </si>
  <si>
    <t>BREEDTE</t>
  </si>
  <si>
    <t>max 5 %</t>
  </si>
  <si>
    <t>MECHANISCHE EIGENSCHAPPEN</t>
  </si>
  <si>
    <t>□ Slijtweerstand</t>
  </si>
  <si>
    <t>ISO 12947-2</t>
  </si>
  <si>
    <t>12 kPa - min 25.000 toeren</t>
  </si>
  <si>
    <t>9 kPa - min 10.000 toeren</t>
  </si>
  <si>
    <t>12 kPa - min 40.000 toeren</t>
  </si>
  <si>
    <t>□ Pilling</t>
  </si>
  <si>
    <t>ISO 12945-1</t>
  </si>
  <si>
    <t xml:space="preserve"> min 3 -15.000 toeren</t>
  </si>
  <si>
    <t>nvt</t>
  </si>
  <si>
    <t>□ Treksterkte</t>
  </si>
  <si>
    <t>ISO 13934-1</t>
  </si>
  <si>
    <t>min 850 N</t>
  </si>
  <si>
    <t>min 650 N</t>
  </si>
  <si>
    <t>□ Scheursterkte</t>
  </si>
  <si>
    <t>ISO 13937-1</t>
  </si>
  <si>
    <t>min 20 N</t>
  </si>
  <si>
    <t>min 17 N</t>
  </si>
  <si>
    <t>□ Barstweerstand</t>
  </si>
  <si>
    <r>
      <t>ISO13938-1 - 7,3cm</t>
    </r>
    <r>
      <rPr>
        <sz val="11"/>
        <color theme="1"/>
        <rFont val="Calibri"/>
        <family val="2"/>
      </rPr>
      <t>²</t>
    </r>
  </si>
  <si>
    <t>min 200 kPa</t>
  </si>
  <si>
    <t>KLEUR ECHTHEDEN</t>
  </si>
  <si>
    <t>COLOUR CHANGE</t>
  </si>
  <si>
    <t>STAINING</t>
  </si>
  <si>
    <t>□ licht</t>
  </si>
  <si>
    <t>ISO 105 B02</t>
  </si>
  <si>
    <t>min 6</t>
  </si>
  <si>
    <t>□ wassen</t>
  </si>
  <si>
    <t>ISO 105 C06</t>
  </si>
  <si>
    <t>min 4-5</t>
  </si>
  <si>
    <t>min 4</t>
  </si>
  <si>
    <t>□ dry cleaning</t>
  </si>
  <si>
    <t>ISO 105 D01</t>
  </si>
  <si>
    <t>□ wrijven - droog</t>
  </si>
  <si>
    <t>ISO 105 X12</t>
  </si>
  <si>
    <t>min 3-4</t>
  </si>
  <si>
    <t>□ zweten</t>
  </si>
  <si>
    <t>ISO 105 E04</t>
  </si>
  <si>
    <t>min 3</t>
  </si>
  <si>
    <t>DZB</t>
  </si>
  <si>
    <t xml:space="preserve">Schoonmaak
</t>
  </si>
  <si>
    <t>Magazijn</t>
  </si>
  <si>
    <t>Groenbeheer</t>
  </si>
  <si>
    <t>Fietsenstalling</t>
  </si>
  <si>
    <t>Chocolade fabriek</t>
  </si>
  <si>
    <t>Catering</t>
  </si>
  <si>
    <t>Wijze van reiniging</t>
  </si>
  <si>
    <t>Turquoise</t>
  </si>
  <si>
    <t>Thuis reiniging d.m.v. wasmachine</t>
  </si>
  <si>
    <t>Schoonmaak tuniek korte mouw met diverse zakken</t>
  </si>
  <si>
    <t>Wit</t>
  </si>
  <si>
    <t>Heren</t>
  </si>
  <si>
    <t>Sweater ronde hals met elastieke boord rondom mouwen en middel</t>
  </si>
  <si>
    <t>Turquoise, of licht blauw</t>
  </si>
  <si>
    <t>Fleece vest met afsluitbare zakken</t>
  </si>
  <si>
    <t>Kobalt blauw</t>
  </si>
  <si>
    <t>Werkbroek met diverse opbergzakken</t>
  </si>
  <si>
    <t>Schoonmaak</t>
  </si>
  <si>
    <t>EN ISO 20471 klasse 2</t>
  </si>
  <si>
    <t>Made to match</t>
  </si>
  <si>
    <t>Donkergroen</t>
  </si>
  <si>
    <t>Werkbroek met diverse opbergzakken hoge zichtbaarheid</t>
  </si>
  <si>
    <t>Kort winter werkjack gevoerd, met verlengd rugpand hoge zichtbaarheid</t>
  </si>
  <si>
    <t>Fleece vest met afsluitbare zakken hoge zichtbaarheid</t>
  </si>
  <si>
    <t>Soft shell jack met afsluitbare zakken hoge zichtbaarheid</t>
  </si>
  <si>
    <t>EN 397, EN 352-3, EN 1731</t>
  </si>
  <si>
    <t>Keuringscertificaat EN 397, EN 352-3, EN 1731</t>
  </si>
  <si>
    <t>Bosbouwhelm met oorkappen en vizier</t>
  </si>
  <si>
    <t>Stihl</t>
  </si>
  <si>
    <t>OX-ON Winter Basic 3000</t>
  </si>
  <si>
    <t>Werkhandschoen winter, tricot met extra grip</t>
  </si>
  <si>
    <t xml:space="preserve">EN 388, EN 420, EN511 </t>
  </si>
  <si>
    <t xml:space="preserve">Keuringscertificaat EN 388, EN 420, EN511 </t>
  </si>
  <si>
    <t>Oranje met zwart/ grijs</t>
  </si>
  <si>
    <t>EN ISO 17249, EN ISO 20345</t>
  </si>
  <si>
    <t>Keuringscertificaat EN ISO 17249, EN ISO 20345</t>
  </si>
  <si>
    <t xml:space="preserve">Soft shell jack met afsluitbare zakken </t>
  </si>
  <si>
    <t>Khaki</t>
  </si>
  <si>
    <t>Borduur (zie tabblad logo's), midden achter (tussen de schouders) en rechter mouw</t>
  </si>
  <si>
    <t xml:space="preserve">Sloof (keukenschort model), lengte tot boven de knie </t>
  </si>
  <si>
    <t>Borduur (zie tabblad logo's)</t>
  </si>
  <si>
    <t>BP Werkbroek - 1645-400</t>
  </si>
  <si>
    <t>Werkbroek met elastiek in de taille en koord, 2 steekzakken opzij (gramsgewicht tussen de 200 en 230 gr/m2)</t>
  </si>
  <si>
    <t>Werkbroek Horeca</t>
  </si>
  <si>
    <t xml:space="preserve">BP Werkbroek </t>
  </si>
  <si>
    <t xml:space="preserve">Sloof, lengte tot onder de knie </t>
  </si>
  <si>
    <t>Koksbuis met enkele drukknopen rij</t>
  </si>
  <si>
    <t>Borduur (zie tabblad logo's), rechter mouw</t>
  </si>
  <si>
    <r>
      <t>Blouse lange mouw (</t>
    </r>
    <r>
      <rPr>
        <u/>
        <sz val="11"/>
        <color theme="1"/>
        <rFont val="Calibri"/>
        <family val="2"/>
        <scheme val="minor"/>
      </rPr>
      <t>zonder</t>
    </r>
    <r>
      <rPr>
        <sz val="11"/>
        <color theme="1"/>
        <rFont val="Calibri"/>
        <family val="2"/>
        <scheme val="minor"/>
      </rPr>
      <t xml:space="preserve"> borstzakken)</t>
    </r>
  </si>
  <si>
    <t>Beanie Horeca</t>
  </si>
  <si>
    <t>Chefs Works</t>
  </si>
  <si>
    <t xml:space="preserve">Overhemden en blouses </t>
  </si>
  <si>
    <t>min 4 - 15.000 toeren</t>
  </si>
  <si>
    <t>min 350 N</t>
  </si>
  <si>
    <t>min 250 N</t>
  </si>
  <si>
    <t>min 12 N</t>
  </si>
  <si>
    <t>min 10 N</t>
  </si>
  <si>
    <t xml:space="preserve">Werkbroeken </t>
  </si>
  <si>
    <t xml:space="preserve">Machine wassen 60 graden en droogtrommel 60 graden </t>
  </si>
  <si>
    <t>Sjaaltje</t>
  </si>
  <si>
    <t>Blauw</t>
  </si>
  <si>
    <t>Premier</t>
  </si>
  <si>
    <t>Sokken</t>
  </si>
  <si>
    <t>Winterjas</t>
  </si>
  <si>
    <t>Mascot</t>
  </si>
  <si>
    <t>Thermokleding</t>
  </si>
  <si>
    <t>Odin</t>
  </si>
  <si>
    <t>Veiligheidshesje</t>
  </si>
  <si>
    <t>Fluor geel</t>
  </si>
  <si>
    <t>Triopt</t>
  </si>
  <si>
    <t>Grijs</t>
  </si>
  <si>
    <t>Veiligheidsschoen</t>
  </si>
  <si>
    <t>Veiligheidssschoen diverse uitvoeringen</t>
  </si>
  <si>
    <t>Emma</t>
  </si>
  <si>
    <t>Keuringscertificaat EN ISO 20345 S2</t>
  </si>
  <si>
    <t>Blauw/Wit</t>
  </si>
  <si>
    <t>Werkschoen Wock</t>
  </si>
  <si>
    <t>Armor</t>
  </si>
  <si>
    <t>Montage</t>
  </si>
  <si>
    <t>Diverse</t>
  </si>
  <si>
    <t>Spijkerbroek 5 pocket stretch</t>
  </si>
  <si>
    <t>Werkschoen</t>
  </si>
  <si>
    <t>EN ISO 20345 S2</t>
  </si>
  <si>
    <t>EN ISO 20345 S1</t>
  </si>
  <si>
    <t>Keuringscertificaat EN ISO 20345 S1</t>
  </si>
  <si>
    <t>Waterdicht</t>
  </si>
  <si>
    <t>Stukprijs inschrijver</t>
  </si>
  <si>
    <t>Kortings %</t>
  </si>
  <si>
    <t>Korting</t>
  </si>
  <si>
    <t>Netto per artikel</t>
  </si>
  <si>
    <t>TOTAAL</t>
  </si>
  <si>
    <t>Subtotaal</t>
  </si>
  <si>
    <t>Werkkleding</t>
  </si>
  <si>
    <t>PBM en schoeisel</t>
  </si>
  <si>
    <t>ONDERTEKENING</t>
  </si>
  <si>
    <t>Naam Onderneming</t>
  </si>
  <si>
    <t>Functie</t>
  </si>
  <si>
    <t>Datum</t>
  </si>
  <si>
    <t>Handtekening</t>
  </si>
  <si>
    <t>Zichtproef</t>
  </si>
  <si>
    <t>Ja</t>
  </si>
  <si>
    <t>Regenjack met capuchon in de kraag</t>
  </si>
  <si>
    <t xml:space="preserve">EN ISO 20471 klasse 3, EN 343 3:3
</t>
  </si>
  <si>
    <t>Regenbroek</t>
  </si>
  <si>
    <t xml:space="preserve">EN ISO 20471 klasse 1, EN 343 3:3
</t>
  </si>
  <si>
    <t>Keuringscertificaat EN ISO 20471 klasse 3, EN 343 3:3</t>
  </si>
  <si>
    <t>Keuringscertificaat EN ISO 20471 klasse 1, EN 343 3:3</t>
  </si>
  <si>
    <t>EN ISO 20471 klasse 2, 
kleine maten ISO 20471 klasse 1</t>
  </si>
  <si>
    <t xml:space="preserve">Keuringscertificaat EN ISO 20471 klasse 2 en kleine maten klasse 1
</t>
  </si>
  <si>
    <t>Veiligheidsvest</t>
  </si>
  <si>
    <t>Aantallen fictief per jaar</t>
  </si>
  <si>
    <t>Schoonmaak 3 pakketten aanleveren (2 x Vrouw en 1 x Man)</t>
  </si>
  <si>
    <t>Groenbeheer 3 pakketten aanleveren (3 x Man)</t>
  </si>
  <si>
    <t>Fietsenstalling 3 pakketten aanleveren (3 x Man)</t>
  </si>
  <si>
    <t>Magazijn 2 pakketen aanleveren (2 x Man)</t>
  </si>
  <si>
    <t>TOTAALBEDRAG</t>
  </si>
  <si>
    <t>TOTALE AANNEEMSOM (= Inschrijfprijs)</t>
  </si>
  <si>
    <t>Voornaam en achternaam rechtsgeldige vertegenwoordiger</t>
  </si>
  <si>
    <t>Santino Joy</t>
  </si>
  <si>
    <t>Santino Charma</t>
  </si>
  <si>
    <t>De Berkel Jill</t>
  </si>
  <si>
    <t>Mascot Fleecejack 15073</t>
  </si>
  <si>
    <t>Dassy Liverpool</t>
  </si>
  <si>
    <t xml:space="preserve">Crosshatch, Brams Paris </t>
  </si>
  <si>
    <t>Crosshatch, Brams Paris, Alexandra</t>
  </si>
  <si>
    <t>Geel</t>
  </si>
  <si>
    <t>Hydrowear SNS Uitdam</t>
  </si>
  <si>
    <t>Hydrowear SNS Ursum</t>
  </si>
  <si>
    <t>Stapp Yellow, thermo en walker</t>
  </si>
  <si>
    <t>Mascot Pilot Jack, Mascot Parka Dayton</t>
  </si>
  <si>
    <t>Werkschoen (zonder stalen neus en zonder stalen zool)</t>
  </si>
  <si>
    <t>Crosshatch Shiva, Brams Paris Lily C24 overdyed dark blue, Alexandra pantalon CZ202, wijduitlopend en CZ203 Kick flare</t>
  </si>
  <si>
    <t>Crosshatch Toolbox-C stretch, Brams Paris Daan R13 dark blue</t>
  </si>
  <si>
    <t>Inname kapotte/ versleten artikelen</t>
  </si>
  <si>
    <t>Eenheid</t>
  </si>
  <si>
    <t>Stuks per jaar (fictief)</t>
  </si>
  <si>
    <t>Prijs per eenheid</t>
  </si>
  <si>
    <t>Ophalen en uitsorteren</t>
  </si>
  <si>
    <t>Per stuk</t>
  </si>
  <si>
    <t>Duurzaam/ circulair verwerken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</si>
</sst>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[$€-413]\ * #,##0.00_ ;_ [$€-413]\ * \-#,##0.00_ ;_ [$€-413]\ * &quot;-&quot;??_ ;_ @_ "/>
    <numFmt numFmtId="166" formatCode="[$-F800]dddd\,\ mmmm\ dd\,\ yyyy"/>
    <numFmt numFmtId="167" formatCode="[$-413]d\ mmmm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4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left" vertical="top" wrapText="1"/>
    </xf>
    <xf numFmtId="0" fontId="0" fillId="6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top" wrapText="1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164" fontId="0" fillId="0" borderId="0" xfId="0" applyNumberFormat="1"/>
    <xf numFmtId="9" fontId="0" fillId="0" borderId="0" xfId="2" applyFont="1"/>
    <xf numFmtId="164" fontId="0" fillId="0" borderId="0" xfId="0" applyNumberFormat="1" applyFill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164" fontId="0" fillId="0" borderId="0" xfId="0" applyNumberFormat="1" applyFill="1" applyBorder="1"/>
    <xf numFmtId="9" fontId="0" fillId="0" borderId="0" xfId="2" applyFont="1" applyFill="1" applyBorder="1"/>
    <xf numFmtId="44" fontId="0" fillId="0" borderId="0" xfId="2" applyNumberFormat="1" applyFont="1" applyFill="1" applyBorder="1" applyAlignment="1">
      <alignment horizontal="center" vertical="center"/>
    </xf>
    <xf numFmtId="44" fontId="0" fillId="0" borderId="0" xfId="2" applyNumberFormat="1" applyFont="1" applyFill="1" applyBorder="1"/>
    <xf numFmtId="44" fontId="0" fillId="0" borderId="0" xfId="2" applyNumberFormat="1" applyFont="1"/>
    <xf numFmtId="9" fontId="0" fillId="0" borderId="0" xfId="0" applyNumberFormat="1"/>
    <xf numFmtId="44" fontId="0" fillId="0" borderId="0" xfId="0" applyNumberFormat="1"/>
    <xf numFmtId="0" fontId="8" fillId="9" borderId="1" xfId="0" applyFont="1" applyFill="1" applyBorder="1"/>
    <xf numFmtId="165" fontId="9" fillId="10" borderId="1" xfId="0" applyNumberFormat="1" applyFont="1" applyFill="1" applyBorder="1"/>
    <xf numFmtId="165" fontId="8" fillId="10" borderId="1" xfId="0" applyNumberFormat="1" applyFont="1" applyFill="1" applyBorder="1"/>
    <xf numFmtId="0" fontId="0" fillId="5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8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8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44" fontId="0" fillId="10" borderId="1" xfId="2" applyNumberFormat="1" applyFont="1" applyFill="1" applyBorder="1" applyAlignment="1">
      <alignment horizontal="left" vertical="top" wrapText="1"/>
    </xf>
    <xf numFmtId="164" fontId="0" fillId="10" borderId="1" xfId="0" applyNumberFormat="1" applyFill="1" applyBorder="1" applyAlignment="1">
      <alignment horizontal="left" vertical="top" wrapText="1"/>
    </xf>
    <xf numFmtId="44" fontId="2" fillId="10" borderId="1" xfId="2" applyNumberFormat="1" applyFont="1" applyFill="1" applyBorder="1" applyAlignment="1">
      <alignment horizontal="left" vertical="top" wrapText="1"/>
    </xf>
    <xf numFmtId="164" fontId="2" fillId="10" borderId="1" xfId="0" applyNumberFormat="1" applyFont="1" applyFill="1" applyBorder="1" applyAlignment="1">
      <alignment horizontal="left" vertical="top" wrapText="1"/>
    </xf>
    <xf numFmtId="9" fontId="0" fillId="10" borderId="1" xfId="2" applyFont="1" applyFill="1" applyBorder="1" applyAlignment="1">
      <alignment horizontal="left" vertical="top" wrapText="1"/>
    </xf>
    <xf numFmtId="9" fontId="2" fillId="10" borderId="1" xfId="2" applyFont="1" applyFill="1" applyBorder="1" applyAlignment="1">
      <alignment horizontal="left" vertical="top" wrapText="1"/>
    </xf>
    <xf numFmtId="164" fontId="2" fillId="10" borderId="1" xfId="0" applyNumberFormat="1" applyFont="1" applyFill="1" applyBorder="1" applyAlignment="1">
      <alignment horizontal="center" vertical="center" wrapText="1"/>
    </xf>
    <xf numFmtId="9" fontId="2" fillId="10" borderId="1" xfId="2" applyFont="1" applyFill="1" applyBorder="1" applyAlignment="1">
      <alignment horizontal="center" vertical="center" wrapText="1"/>
    </xf>
    <xf numFmtId="44" fontId="2" fillId="10" borderId="1" xfId="2" applyNumberFormat="1" applyFont="1" applyFill="1" applyBorder="1" applyAlignment="1">
      <alignment horizontal="center" vertical="center" wrapText="1"/>
    </xf>
    <xf numFmtId="164" fontId="0" fillId="10" borderId="1" xfId="0" applyNumberFormat="1" applyFill="1" applyBorder="1" applyAlignment="1">
      <alignment horizontal="center" vertical="center"/>
    </xf>
    <xf numFmtId="9" fontId="0" fillId="10" borderId="1" xfId="2" applyFont="1" applyFill="1" applyBorder="1" applyAlignment="1">
      <alignment horizontal="center" vertical="center"/>
    </xf>
    <xf numFmtId="164" fontId="0" fillId="11" borderId="1" xfId="0" applyNumberFormat="1" applyFill="1" applyBorder="1"/>
    <xf numFmtId="44" fontId="0" fillId="10" borderId="1" xfId="0" applyNumberFormat="1" applyFill="1" applyBorder="1" applyAlignment="1">
      <alignment horizontal="left" vertical="top" wrapText="1"/>
    </xf>
    <xf numFmtId="9" fontId="0" fillId="10" borderId="1" xfId="2" applyNumberFormat="1" applyFont="1" applyFill="1" applyBorder="1" applyAlignment="1">
      <alignment horizontal="left" vertical="top" wrapText="1"/>
    </xf>
    <xf numFmtId="44" fontId="2" fillId="10" borderId="1" xfId="0" applyNumberFormat="1" applyFont="1" applyFill="1" applyBorder="1" applyAlignment="1">
      <alignment horizontal="left" vertical="top" wrapText="1"/>
    </xf>
    <xf numFmtId="9" fontId="2" fillId="10" borderId="1" xfId="2" applyNumberFormat="1" applyFont="1" applyFill="1" applyBorder="1" applyAlignment="1">
      <alignment horizontal="left" vertical="top" wrapText="1"/>
    </xf>
    <xf numFmtId="44" fontId="0" fillId="10" borderId="1" xfId="0" applyNumberFormat="1" applyFill="1" applyBorder="1" applyAlignment="1">
      <alignment vertical="center"/>
    </xf>
    <xf numFmtId="9" fontId="0" fillId="10" borderId="1" xfId="0" applyNumberFormat="1" applyFill="1" applyBorder="1" applyAlignment="1">
      <alignment vertical="center"/>
    </xf>
    <xf numFmtId="44" fontId="0" fillId="10" borderId="1" xfId="0" applyNumberFormat="1" applyFill="1" applyBorder="1" applyAlignment="1">
      <alignment horizontal="center" vertical="center"/>
    </xf>
    <xf numFmtId="44" fontId="0" fillId="10" borderId="1" xfId="0" applyNumberFormat="1" applyFill="1" applyBorder="1"/>
    <xf numFmtId="0" fontId="0" fillId="0" borderId="0" xfId="0" applyBorder="1" applyAlignment="1">
      <alignment horizontal="left" vertical="top"/>
    </xf>
    <xf numFmtId="0" fontId="0" fillId="10" borderId="1" xfId="0" applyFill="1" applyBorder="1" applyAlignment="1">
      <alignment horizontal="left" vertical="top"/>
    </xf>
    <xf numFmtId="2" fontId="7" fillId="9" borderId="1" xfId="0" applyNumberFormat="1" applyFont="1" applyFill="1" applyBorder="1" applyAlignment="1">
      <alignment horizont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3" xfId="0" applyNumberFormat="1" applyFont="1" applyBorder="1" applyAlignment="1">
      <alignment horizontal="left" wrapText="1"/>
    </xf>
    <xf numFmtId="2" fontId="7" fillId="0" borderId="5" xfId="0" applyNumberFormat="1" applyFont="1" applyBorder="1" applyAlignment="1">
      <alignment horizontal="left" wrapText="1"/>
    </xf>
    <xf numFmtId="2" fontId="7" fillId="0" borderId="4" xfId="0" applyNumberFormat="1" applyFont="1" applyBorder="1" applyAlignment="1">
      <alignment horizontal="left" wrapText="1"/>
    </xf>
    <xf numFmtId="2" fontId="1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167" fontId="0" fillId="11" borderId="3" xfId="0" applyNumberFormat="1" applyFill="1" applyBorder="1" applyAlignment="1" applyProtection="1">
      <alignment horizontal="center"/>
      <protection locked="0"/>
    </xf>
    <xf numFmtId="167" fontId="0" fillId="11" borderId="4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2" fontId="10" fillId="9" borderId="3" xfId="0" applyNumberFormat="1" applyFont="1" applyFill="1" applyBorder="1" applyAlignment="1">
      <alignment horizontal="center" wrapText="1"/>
    </xf>
    <xf numFmtId="2" fontId="10" fillId="9" borderId="5" xfId="0" applyNumberFormat="1" applyFont="1" applyFill="1" applyBorder="1" applyAlignment="1">
      <alignment horizontal="center" wrapText="1"/>
    </xf>
    <xf numFmtId="2" fontId="10" fillId="9" borderId="4" xfId="0" applyNumberFormat="1" applyFont="1" applyFill="1" applyBorder="1" applyAlignment="1">
      <alignment horizontal="center" wrapText="1"/>
    </xf>
    <xf numFmtId="166" fontId="0" fillId="11" borderId="3" xfId="0" applyNumberFormat="1" applyFill="1" applyBorder="1" applyAlignment="1" applyProtection="1">
      <alignment horizontal="center"/>
      <protection locked="0"/>
    </xf>
    <xf numFmtId="166" fontId="0" fillId="11" borderId="4" xfId="0" applyNumberForma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5" fontId="5" fillId="11" borderId="1" xfId="0" applyNumberFormat="1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65" fontId="0" fillId="10" borderId="1" xfId="0" applyNumberFormat="1" applyFill="1" applyBorder="1" applyProtection="1">
      <protection locked="0"/>
    </xf>
    <xf numFmtId="165" fontId="0" fillId="10" borderId="1" xfId="0" applyNumberFormat="1" applyFill="1" applyBorder="1"/>
    <xf numFmtId="165" fontId="5" fillId="10" borderId="6" xfId="0" applyNumberFormat="1" applyFont="1" applyFill="1" applyBorder="1"/>
    <xf numFmtId="0" fontId="0" fillId="11" borderId="0" xfId="0" applyFill="1"/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4" fontId="12" fillId="11" borderId="1" xfId="0" applyNumberFormat="1" applyFont="1" applyFill="1" applyBorder="1" applyAlignment="1">
      <alignment horizontal="center"/>
    </xf>
    <xf numFmtId="164" fontId="0" fillId="10" borderId="1" xfId="0" applyNumberFormat="1" applyFill="1" applyBorder="1" applyAlignment="1"/>
    <xf numFmtId="44" fontId="12" fillId="11" borderId="1" xfId="0" applyNumberFormat="1" applyFont="1" applyFill="1" applyBorder="1"/>
    <xf numFmtId="0" fontId="13" fillId="0" borderId="0" xfId="0" applyFont="1" applyAlignment="1">
      <alignment horizontal="right"/>
    </xf>
  </cellXfs>
  <cellStyles count="3">
    <cellStyle name="Normal 2" xfId="1" xr:uid="{D315BD13-2C84-4940-8A51-FA97F2777961}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246530</xdr:colOff>
      <xdr:row>27</xdr:row>
      <xdr:rowOff>152404</xdr:rowOff>
    </xdr:to>
    <xdr:pic>
      <xdr:nvPicPr>
        <xdr:cNvPr id="2" name="Afbeelding 1" descr="DZB Leiden - YouTube">
          <a:extLst>
            <a:ext uri="{FF2B5EF4-FFF2-40B4-BE49-F238E27FC236}">
              <a16:creationId xmlns:a16="http://schemas.microsoft.com/office/drawing/2014/main" id="{A525CF7B-E74D-4268-88FE-87B79C857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87471" cy="49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963B-C251-4A18-AEB5-372E47F964C4}">
  <sheetPr>
    <tabColor rgb="FFFFFF00"/>
  </sheetPr>
  <dimension ref="A1:V78"/>
  <sheetViews>
    <sheetView tabSelected="1" topLeftCell="J1" zoomScale="80" zoomScaleNormal="80" zoomScaleSheetLayoutView="70" workbookViewId="0">
      <pane ySplit="2" topLeftCell="A43" activePane="bottomLeft" state="frozen"/>
      <selection pane="bottomLeft" activeCell="Y50" sqref="Y50"/>
    </sheetView>
  </sheetViews>
  <sheetFormatPr defaultColWidth="8.73046875" defaultRowHeight="14.25" x14ac:dyDescent="0.45"/>
  <cols>
    <col min="1" max="1" width="9.265625" style="21" customWidth="1"/>
    <col min="2" max="2" width="44.1328125" style="21" customWidth="1"/>
    <col min="3" max="3" width="10.86328125" style="21" customWidth="1"/>
    <col min="4" max="4" width="25.59765625" style="21" customWidth="1"/>
    <col min="5" max="5" width="20.59765625" style="21" customWidth="1"/>
    <col min="6" max="6" width="31.59765625" style="21" customWidth="1"/>
    <col min="7" max="7" width="26.1328125" style="21" customWidth="1"/>
    <col min="8" max="8" width="19.265625" style="21" customWidth="1"/>
    <col min="9" max="9" width="29.86328125" style="29" customWidth="1"/>
    <col min="10" max="15" width="14.1328125" style="21" customWidth="1"/>
    <col min="16" max="16" width="23" style="21" customWidth="1"/>
    <col min="17" max="17" width="14.1328125" style="48" customWidth="1"/>
    <col min="18" max="18" width="14.1328125" style="49" customWidth="1"/>
    <col min="19" max="19" width="14.1328125" style="56" customWidth="1"/>
    <col min="20" max="20" width="18.33203125" style="48" customWidth="1"/>
    <col min="21" max="21" width="19.1328125" customWidth="1"/>
    <col min="22" max="16384" width="8.73046875" style="21"/>
  </cols>
  <sheetData>
    <row r="1" spans="1:21" ht="43.5" customHeight="1" x14ac:dyDescent="0.45">
      <c r="A1" s="15"/>
      <c r="B1" s="15"/>
      <c r="C1" s="3"/>
      <c r="D1" s="3"/>
      <c r="E1" s="3"/>
      <c r="F1" s="3"/>
      <c r="G1" s="3"/>
      <c r="H1" s="3"/>
      <c r="I1" s="4"/>
      <c r="J1" s="2" t="s">
        <v>101</v>
      </c>
      <c r="K1" s="2" t="s">
        <v>101</v>
      </c>
      <c r="L1" s="2" t="s">
        <v>101</v>
      </c>
      <c r="M1" s="2" t="s">
        <v>101</v>
      </c>
      <c r="N1" s="2" t="s">
        <v>101</v>
      </c>
      <c r="O1" s="2" t="s">
        <v>101</v>
      </c>
      <c r="P1" s="2" t="s">
        <v>101</v>
      </c>
      <c r="Q1" s="74" t="s">
        <v>101</v>
      </c>
      <c r="R1" s="77" t="s">
        <v>101</v>
      </c>
      <c r="S1" s="73" t="s">
        <v>101</v>
      </c>
      <c r="T1" s="74" t="s">
        <v>101</v>
      </c>
      <c r="U1" s="94" t="s">
        <v>101</v>
      </c>
    </row>
    <row r="2" spans="1:21" ht="57.95" customHeight="1" x14ac:dyDescent="0.45">
      <c r="A2" s="5" t="s">
        <v>32</v>
      </c>
      <c r="B2" s="5" t="s">
        <v>21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108</v>
      </c>
      <c r="H2" s="5" t="s">
        <v>22</v>
      </c>
      <c r="I2" s="7" t="s">
        <v>4</v>
      </c>
      <c r="J2" s="1" t="s">
        <v>102</v>
      </c>
      <c r="K2" s="1" t="s">
        <v>103</v>
      </c>
      <c r="L2" s="1" t="s">
        <v>104</v>
      </c>
      <c r="M2" s="1" t="s">
        <v>105</v>
      </c>
      <c r="N2" s="1" t="s">
        <v>106</v>
      </c>
      <c r="O2" s="1" t="s">
        <v>107</v>
      </c>
      <c r="P2" s="37" t="s">
        <v>212</v>
      </c>
      <c r="Q2" s="76" t="s">
        <v>188</v>
      </c>
      <c r="R2" s="78" t="s">
        <v>189</v>
      </c>
      <c r="S2" s="75" t="s">
        <v>190</v>
      </c>
      <c r="T2" s="76" t="s">
        <v>191</v>
      </c>
      <c r="U2" s="94" t="s">
        <v>193</v>
      </c>
    </row>
    <row r="3" spans="1:21" s="22" customFormat="1" ht="45" customHeight="1" x14ac:dyDescent="0.45">
      <c r="A3" s="10">
        <v>1</v>
      </c>
      <c r="B3" s="10" t="s">
        <v>29</v>
      </c>
      <c r="C3" s="10" t="s">
        <v>5</v>
      </c>
      <c r="D3" s="25" t="s">
        <v>31</v>
      </c>
      <c r="E3" s="10" t="s">
        <v>112</v>
      </c>
      <c r="F3" s="10" t="s">
        <v>11</v>
      </c>
      <c r="G3" s="9" t="s">
        <v>110</v>
      </c>
      <c r="H3" s="8" t="s">
        <v>220</v>
      </c>
      <c r="I3" s="28" t="s">
        <v>31</v>
      </c>
      <c r="J3" s="14" t="s">
        <v>7</v>
      </c>
      <c r="K3" s="13"/>
      <c r="L3" s="13"/>
      <c r="M3" s="13"/>
      <c r="N3" s="13"/>
      <c r="O3" s="13"/>
      <c r="P3" s="38">
        <v>55</v>
      </c>
      <c r="Q3" s="79"/>
      <c r="R3" s="80"/>
      <c r="S3" s="81">
        <f>+Q3*R3</f>
        <v>0</v>
      </c>
      <c r="T3" s="82">
        <f t="shared" ref="T3:T48" si="0">+Q3-S3</f>
        <v>0</v>
      </c>
      <c r="U3" s="82">
        <f>P3*T3</f>
        <v>0</v>
      </c>
    </row>
    <row r="4" spans="1:21" s="22" customFormat="1" ht="45" customHeight="1" x14ac:dyDescent="0.45">
      <c r="A4" s="10">
        <v>2</v>
      </c>
      <c r="B4" s="10" t="s">
        <v>29</v>
      </c>
      <c r="C4" s="10" t="s">
        <v>5</v>
      </c>
      <c r="D4" s="25" t="s">
        <v>31</v>
      </c>
      <c r="E4" s="9" t="s">
        <v>115</v>
      </c>
      <c r="F4" s="10" t="s">
        <v>11</v>
      </c>
      <c r="G4" s="9" t="s">
        <v>110</v>
      </c>
      <c r="H4" s="8" t="s">
        <v>220</v>
      </c>
      <c r="I4" s="28" t="s">
        <v>31</v>
      </c>
      <c r="J4" s="14" t="s">
        <v>7</v>
      </c>
      <c r="K4" s="13"/>
      <c r="L4" s="13"/>
      <c r="M4" s="13"/>
      <c r="N4" s="13"/>
      <c r="O4" s="13"/>
      <c r="P4" s="38">
        <v>55</v>
      </c>
      <c r="Q4" s="79"/>
      <c r="R4" s="80"/>
      <c r="S4" s="81">
        <f t="shared" ref="S4:S48" si="1">+Q4*R4</f>
        <v>0</v>
      </c>
      <c r="T4" s="82">
        <f t="shared" si="0"/>
        <v>0</v>
      </c>
      <c r="U4" s="82">
        <f t="shared" ref="U4:U48" si="2">P4*T4</f>
        <v>0</v>
      </c>
    </row>
    <row r="5" spans="1:21" s="22" customFormat="1" ht="45" customHeight="1" x14ac:dyDescent="0.45">
      <c r="A5" s="10">
        <v>3</v>
      </c>
      <c r="B5" s="10" t="s">
        <v>29</v>
      </c>
      <c r="C5" s="10" t="s">
        <v>5</v>
      </c>
      <c r="D5" s="25" t="s">
        <v>31</v>
      </c>
      <c r="E5" s="10" t="s">
        <v>117</v>
      </c>
      <c r="F5" s="10" t="s">
        <v>11</v>
      </c>
      <c r="G5" s="9" t="s">
        <v>110</v>
      </c>
      <c r="H5" s="8" t="s">
        <v>220</v>
      </c>
      <c r="I5" s="28" t="s">
        <v>31</v>
      </c>
      <c r="J5" s="14"/>
      <c r="K5" s="13" t="s">
        <v>7</v>
      </c>
      <c r="L5" s="13"/>
      <c r="M5" s="13"/>
      <c r="N5" s="13"/>
      <c r="O5" s="13"/>
      <c r="P5" s="38">
        <v>20</v>
      </c>
      <c r="Q5" s="79"/>
      <c r="R5" s="80"/>
      <c r="S5" s="81">
        <f t="shared" si="1"/>
        <v>0</v>
      </c>
      <c r="T5" s="82">
        <f t="shared" si="0"/>
        <v>0</v>
      </c>
      <c r="U5" s="82">
        <f t="shared" si="2"/>
        <v>0</v>
      </c>
    </row>
    <row r="6" spans="1:21" s="22" customFormat="1" ht="45" customHeight="1" x14ac:dyDescent="0.45">
      <c r="A6" s="10">
        <v>4</v>
      </c>
      <c r="B6" s="10" t="s">
        <v>29</v>
      </c>
      <c r="C6" s="10" t="s">
        <v>5</v>
      </c>
      <c r="D6" s="25" t="s">
        <v>31</v>
      </c>
      <c r="E6" s="10" t="s">
        <v>122</v>
      </c>
      <c r="F6" s="10" t="s">
        <v>11</v>
      </c>
      <c r="G6" s="9" t="s">
        <v>110</v>
      </c>
      <c r="H6" s="8" t="s">
        <v>220</v>
      </c>
      <c r="I6" s="28" t="s">
        <v>31</v>
      </c>
      <c r="J6" s="14"/>
      <c r="K6" s="13"/>
      <c r="L6" s="13" t="s">
        <v>7</v>
      </c>
      <c r="M6" s="13"/>
      <c r="N6" s="13"/>
      <c r="O6" s="13"/>
      <c r="P6" s="38">
        <v>10</v>
      </c>
      <c r="Q6" s="79"/>
      <c r="R6" s="80"/>
      <c r="S6" s="81">
        <f t="shared" si="1"/>
        <v>0</v>
      </c>
      <c r="T6" s="82">
        <f t="shared" si="0"/>
        <v>0</v>
      </c>
      <c r="U6" s="82">
        <f t="shared" si="2"/>
        <v>0</v>
      </c>
    </row>
    <row r="7" spans="1:21" s="22" customFormat="1" ht="45" customHeight="1" x14ac:dyDescent="0.45">
      <c r="A7" s="10">
        <v>5</v>
      </c>
      <c r="B7" s="10" t="s">
        <v>29</v>
      </c>
      <c r="C7" s="10" t="s">
        <v>5</v>
      </c>
      <c r="D7" s="25" t="s">
        <v>31</v>
      </c>
      <c r="E7" s="10" t="s">
        <v>8</v>
      </c>
      <c r="F7" s="10" t="s">
        <v>11</v>
      </c>
      <c r="G7" s="9" t="s">
        <v>110</v>
      </c>
      <c r="H7" s="8" t="s">
        <v>220</v>
      </c>
      <c r="I7" s="28" t="s">
        <v>31</v>
      </c>
      <c r="J7" s="14"/>
      <c r="K7" s="13"/>
      <c r="L7" s="13"/>
      <c r="M7" s="13" t="s">
        <v>7</v>
      </c>
      <c r="N7" s="13"/>
      <c r="O7" s="13"/>
      <c r="P7" s="38">
        <v>60</v>
      </c>
      <c r="Q7" s="79"/>
      <c r="R7" s="80"/>
      <c r="S7" s="81">
        <f t="shared" si="1"/>
        <v>0</v>
      </c>
      <c r="T7" s="82">
        <f t="shared" si="0"/>
        <v>0</v>
      </c>
      <c r="U7" s="82">
        <f t="shared" si="2"/>
        <v>0</v>
      </c>
    </row>
    <row r="8" spans="1:21" s="22" customFormat="1" ht="45" customHeight="1" x14ac:dyDescent="0.45">
      <c r="A8" s="10">
        <v>6</v>
      </c>
      <c r="B8" s="10" t="s">
        <v>29</v>
      </c>
      <c r="C8" s="10" t="s">
        <v>5</v>
      </c>
      <c r="D8" s="24" t="s">
        <v>120</v>
      </c>
      <c r="E8" s="9" t="s">
        <v>18</v>
      </c>
      <c r="F8" s="12" t="s">
        <v>9</v>
      </c>
      <c r="G8" s="9" t="s">
        <v>110</v>
      </c>
      <c r="H8" s="8" t="s">
        <v>28</v>
      </c>
      <c r="I8" s="27" t="s">
        <v>10</v>
      </c>
      <c r="J8" s="14"/>
      <c r="K8" s="13"/>
      <c r="L8" s="13"/>
      <c r="M8" s="13"/>
      <c r="N8" s="13"/>
      <c r="O8" s="13"/>
      <c r="P8" s="38">
        <v>20</v>
      </c>
      <c r="Q8" s="79"/>
      <c r="R8" s="80"/>
      <c r="S8" s="81">
        <f t="shared" si="1"/>
        <v>0</v>
      </c>
      <c r="T8" s="82">
        <f t="shared" si="0"/>
        <v>0</v>
      </c>
      <c r="U8" s="82">
        <f t="shared" si="2"/>
        <v>0</v>
      </c>
    </row>
    <row r="9" spans="1:21" ht="45" customHeight="1" x14ac:dyDescent="0.45">
      <c r="A9" s="10">
        <v>7</v>
      </c>
      <c r="B9" s="8" t="s">
        <v>12</v>
      </c>
      <c r="C9" s="8" t="s">
        <v>5</v>
      </c>
      <c r="D9" s="25" t="s">
        <v>31</v>
      </c>
      <c r="E9" s="9" t="s">
        <v>115</v>
      </c>
      <c r="F9" s="10" t="s">
        <v>11</v>
      </c>
      <c r="G9" s="9" t="s">
        <v>110</v>
      </c>
      <c r="H9" s="8" t="s">
        <v>221</v>
      </c>
      <c r="I9" s="28" t="s">
        <v>31</v>
      </c>
      <c r="J9" s="14" t="s">
        <v>7</v>
      </c>
      <c r="K9" s="14"/>
      <c r="L9" s="14"/>
      <c r="M9" s="14"/>
      <c r="N9" s="14"/>
      <c r="O9" s="14"/>
      <c r="P9" s="8">
        <v>100</v>
      </c>
      <c r="Q9" s="79"/>
      <c r="R9" s="80"/>
      <c r="S9" s="81">
        <f t="shared" si="1"/>
        <v>0</v>
      </c>
      <c r="T9" s="82">
        <f t="shared" si="0"/>
        <v>0</v>
      </c>
      <c r="U9" s="82">
        <f t="shared" si="2"/>
        <v>0</v>
      </c>
    </row>
    <row r="10" spans="1:21" ht="45" customHeight="1" x14ac:dyDescent="0.45">
      <c r="A10" s="10">
        <v>8</v>
      </c>
      <c r="B10" s="8" t="s">
        <v>12</v>
      </c>
      <c r="C10" s="8" t="s">
        <v>5</v>
      </c>
      <c r="D10" s="25" t="s">
        <v>31</v>
      </c>
      <c r="E10" s="8" t="s">
        <v>8</v>
      </c>
      <c r="F10" s="10" t="s">
        <v>11</v>
      </c>
      <c r="G10" s="9" t="s">
        <v>110</v>
      </c>
      <c r="H10" s="8" t="s">
        <v>221</v>
      </c>
      <c r="I10" s="28" t="s">
        <v>31</v>
      </c>
      <c r="J10" s="14"/>
      <c r="K10" s="14"/>
      <c r="L10" s="14"/>
      <c r="M10" s="14" t="s">
        <v>7</v>
      </c>
      <c r="N10" s="14"/>
      <c r="O10" s="14"/>
      <c r="P10" s="8">
        <v>20</v>
      </c>
      <c r="Q10" s="79"/>
      <c r="R10" s="80"/>
      <c r="S10" s="81">
        <f t="shared" si="1"/>
        <v>0</v>
      </c>
      <c r="T10" s="82">
        <f t="shared" si="0"/>
        <v>0</v>
      </c>
      <c r="U10" s="82">
        <f t="shared" si="2"/>
        <v>0</v>
      </c>
    </row>
    <row r="11" spans="1:21" ht="45" customHeight="1" x14ac:dyDescent="0.45">
      <c r="A11" s="10">
        <v>9</v>
      </c>
      <c r="B11" s="8" t="s">
        <v>12</v>
      </c>
      <c r="C11" s="8" t="s">
        <v>5</v>
      </c>
      <c r="D11" s="25" t="s">
        <v>31</v>
      </c>
      <c r="E11" s="8" t="s">
        <v>122</v>
      </c>
      <c r="F11" s="10" t="s">
        <v>11</v>
      </c>
      <c r="G11" s="9" t="s">
        <v>110</v>
      </c>
      <c r="H11" s="8" t="s">
        <v>27</v>
      </c>
      <c r="I11" s="28" t="s">
        <v>31</v>
      </c>
      <c r="J11" s="14"/>
      <c r="K11" s="14"/>
      <c r="L11" s="14" t="s">
        <v>7</v>
      </c>
      <c r="M11" s="14"/>
      <c r="N11" s="14"/>
      <c r="O11" s="14"/>
      <c r="P11" s="8">
        <v>80</v>
      </c>
      <c r="Q11" s="79"/>
      <c r="R11" s="80"/>
      <c r="S11" s="81">
        <f t="shared" si="1"/>
        <v>0</v>
      </c>
      <c r="T11" s="82">
        <f t="shared" si="0"/>
        <v>0</v>
      </c>
      <c r="U11" s="82">
        <f t="shared" si="2"/>
        <v>0</v>
      </c>
    </row>
    <row r="12" spans="1:21" ht="45" customHeight="1" x14ac:dyDescent="0.45">
      <c r="A12" s="10">
        <v>10</v>
      </c>
      <c r="B12" s="8" t="s">
        <v>12</v>
      </c>
      <c r="C12" s="8" t="s">
        <v>5</v>
      </c>
      <c r="D12" s="25" t="s">
        <v>31</v>
      </c>
      <c r="E12" s="8" t="s">
        <v>6</v>
      </c>
      <c r="F12" s="10" t="s">
        <v>11</v>
      </c>
      <c r="G12" s="9" t="s">
        <v>110</v>
      </c>
      <c r="H12" s="8" t="s">
        <v>28</v>
      </c>
      <c r="I12" s="28" t="s">
        <v>31</v>
      </c>
      <c r="J12" s="14"/>
      <c r="K12" s="14"/>
      <c r="L12" s="14"/>
      <c r="M12" s="14"/>
      <c r="N12" s="14"/>
      <c r="O12" s="14" t="s">
        <v>7</v>
      </c>
      <c r="P12" s="8">
        <v>10</v>
      </c>
      <c r="Q12" s="79"/>
      <c r="R12" s="80"/>
      <c r="S12" s="81">
        <f t="shared" si="1"/>
        <v>0</v>
      </c>
      <c r="T12" s="82">
        <f t="shared" si="0"/>
        <v>0</v>
      </c>
      <c r="U12" s="82">
        <f t="shared" si="2"/>
        <v>0</v>
      </c>
    </row>
    <row r="13" spans="1:21" ht="45" customHeight="1" x14ac:dyDescent="0.45">
      <c r="A13" s="10">
        <v>11</v>
      </c>
      <c r="B13" s="8" t="s">
        <v>12</v>
      </c>
      <c r="C13" s="8" t="s">
        <v>5</v>
      </c>
      <c r="D13" s="25" t="s">
        <v>31</v>
      </c>
      <c r="E13" s="8" t="s">
        <v>139</v>
      </c>
      <c r="F13" s="10" t="s">
        <v>140</v>
      </c>
      <c r="G13" s="36" t="s">
        <v>160</v>
      </c>
      <c r="H13" s="8" t="s">
        <v>27</v>
      </c>
      <c r="I13" s="28" t="s">
        <v>31</v>
      </c>
      <c r="J13" s="14"/>
      <c r="K13" s="14"/>
      <c r="L13" s="14"/>
      <c r="M13" s="14"/>
      <c r="N13" s="14" t="s">
        <v>7</v>
      </c>
      <c r="O13" s="14"/>
      <c r="P13" s="8">
        <v>10</v>
      </c>
      <c r="Q13" s="79"/>
      <c r="R13" s="80"/>
      <c r="S13" s="81">
        <f t="shared" si="1"/>
        <v>0</v>
      </c>
      <c r="T13" s="82">
        <f t="shared" si="0"/>
        <v>0</v>
      </c>
      <c r="U13" s="82">
        <f t="shared" si="2"/>
        <v>0</v>
      </c>
    </row>
    <row r="14" spans="1:21" ht="45" customHeight="1" x14ac:dyDescent="0.45">
      <c r="A14" s="10">
        <v>12</v>
      </c>
      <c r="B14" s="8" t="s">
        <v>13</v>
      </c>
      <c r="C14" s="8" t="s">
        <v>5</v>
      </c>
      <c r="D14" s="24" t="s">
        <v>120</v>
      </c>
      <c r="E14" s="9" t="s">
        <v>18</v>
      </c>
      <c r="F14" s="12" t="s">
        <v>9</v>
      </c>
      <c r="G14" s="9" t="s">
        <v>110</v>
      </c>
      <c r="H14" s="8" t="s">
        <v>121</v>
      </c>
      <c r="I14" s="27" t="s">
        <v>10</v>
      </c>
      <c r="J14" s="14"/>
      <c r="K14" s="14"/>
      <c r="L14" s="14" t="s">
        <v>7</v>
      </c>
      <c r="M14" s="14"/>
      <c r="N14" s="14"/>
      <c r="O14" s="14"/>
      <c r="P14" s="8">
        <v>50</v>
      </c>
      <c r="Q14" s="79"/>
      <c r="R14" s="80"/>
      <c r="S14" s="81">
        <f t="shared" si="1"/>
        <v>0</v>
      </c>
      <c r="T14" s="82">
        <f t="shared" si="0"/>
        <v>0</v>
      </c>
      <c r="U14" s="82">
        <f t="shared" si="2"/>
        <v>0</v>
      </c>
    </row>
    <row r="15" spans="1:21" s="23" customFormat="1" ht="45" customHeight="1" x14ac:dyDescent="0.45">
      <c r="A15" s="10">
        <v>13</v>
      </c>
      <c r="B15" s="12" t="s">
        <v>111</v>
      </c>
      <c r="C15" s="10" t="s">
        <v>30</v>
      </c>
      <c r="D15" s="25" t="s">
        <v>31</v>
      </c>
      <c r="E15" s="9" t="s">
        <v>115</v>
      </c>
      <c r="F15" s="10" t="s">
        <v>11</v>
      </c>
      <c r="G15" s="9" t="s">
        <v>110</v>
      </c>
      <c r="H15" s="8" t="s">
        <v>222</v>
      </c>
      <c r="I15" s="28" t="s">
        <v>31</v>
      </c>
      <c r="J15" s="14" t="s">
        <v>7</v>
      </c>
      <c r="K15" s="13"/>
      <c r="L15" s="13"/>
      <c r="M15" s="13"/>
      <c r="N15" s="13"/>
      <c r="O15" s="13"/>
      <c r="P15" s="12">
        <v>40</v>
      </c>
      <c r="Q15" s="79"/>
      <c r="R15" s="80"/>
      <c r="S15" s="81">
        <f t="shared" si="1"/>
        <v>0</v>
      </c>
      <c r="T15" s="82">
        <f t="shared" si="0"/>
        <v>0</v>
      </c>
      <c r="U15" s="82">
        <f t="shared" si="2"/>
        <v>0</v>
      </c>
    </row>
    <row r="16" spans="1:21" s="23" customFormat="1" ht="45" customHeight="1" x14ac:dyDescent="0.45">
      <c r="A16" s="10">
        <v>14</v>
      </c>
      <c r="B16" s="12" t="s">
        <v>141</v>
      </c>
      <c r="C16" s="10" t="s">
        <v>5</v>
      </c>
      <c r="D16" s="25" t="s">
        <v>31</v>
      </c>
      <c r="E16" s="8" t="s">
        <v>26</v>
      </c>
      <c r="F16" s="10" t="s">
        <v>142</v>
      </c>
      <c r="G16" s="36" t="s">
        <v>160</v>
      </c>
      <c r="H16" s="8" t="s">
        <v>28</v>
      </c>
      <c r="I16" s="28" t="s">
        <v>31</v>
      </c>
      <c r="J16" s="14"/>
      <c r="K16" s="13"/>
      <c r="L16" s="13"/>
      <c r="M16" s="13"/>
      <c r="N16" s="13" t="s">
        <v>7</v>
      </c>
      <c r="O16" s="13"/>
      <c r="P16" s="12">
        <v>10</v>
      </c>
      <c r="Q16" s="79"/>
      <c r="R16" s="80"/>
      <c r="S16" s="81">
        <f t="shared" si="1"/>
        <v>0</v>
      </c>
      <c r="T16" s="82">
        <f t="shared" si="0"/>
        <v>0</v>
      </c>
      <c r="U16" s="82">
        <f t="shared" si="2"/>
        <v>0</v>
      </c>
    </row>
    <row r="17" spans="1:21" s="23" customFormat="1" ht="45" customHeight="1" x14ac:dyDescent="0.45">
      <c r="A17" s="10">
        <v>15</v>
      </c>
      <c r="B17" s="12" t="s">
        <v>147</v>
      </c>
      <c r="C17" s="10" t="s">
        <v>5</v>
      </c>
      <c r="D17" s="25" t="s">
        <v>31</v>
      </c>
      <c r="E17" s="8" t="s">
        <v>6</v>
      </c>
      <c r="F17" s="10" t="s">
        <v>142</v>
      </c>
      <c r="G17" s="9" t="s">
        <v>110</v>
      </c>
      <c r="H17" s="8" t="s">
        <v>28</v>
      </c>
      <c r="I17" s="28" t="s">
        <v>31</v>
      </c>
      <c r="J17" s="14"/>
      <c r="K17" s="13"/>
      <c r="L17" s="13"/>
      <c r="M17" s="13"/>
      <c r="N17" s="13"/>
      <c r="O17" s="13" t="s">
        <v>7</v>
      </c>
      <c r="P17" s="12">
        <v>10</v>
      </c>
      <c r="Q17" s="79"/>
      <c r="R17" s="80"/>
      <c r="S17" s="81">
        <f t="shared" si="1"/>
        <v>0</v>
      </c>
      <c r="T17" s="82">
        <f t="shared" si="0"/>
        <v>0</v>
      </c>
      <c r="U17" s="82">
        <f t="shared" si="2"/>
        <v>0</v>
      </c>
    </row>
    <row r="18" spans="1:21" s="23" customFormat="1" ht="45" customHeight="1" x14ac:dyDescent="0.45">
      <c r="A18" s="10">
        <v>16</v>
      </c>
      <c r="B18" s="12" t="s">
        <v>148</v>
      </c>
      <c r="C18" s="10" t="s">
        <v>5</v>
      </c>
      <c r="D18" s="25" t="s">
        <v>31</v>
      </c>
      <c r="E18" s="8" t="s">
        <v>6</v>
      </c>
      <c r="F18" s="10" t="s">
        <v>149</v>
      </c>
      <c r="G18" s="9" t="s">
        <v>110</v>
      </c>
      <c r="H18" s="8" t="s">
        <v>28</v>
      </c>
      <c r="I18" s="28" t="s">
        <v>31</v>
      </c>
      <c r="J18" s="14"/>
      <c r="K18" s="13"/>
      <c r="L18" s="13"/>
      <c r="M18" s="13"/>
      <c r="N18" s="13"/>
      <c r="O18" s="13" t="s">
        <v>7</v>
      </c>
      <c r="P18" s="12">
        <v>10</v>
      </c>
      <c r="Q18" s="79"/>
      <c r="R18" s="80"/>
      <c r="S18" s="81">
        <f t="shared" si="1"/>
        <v>0</v>
      </c>
      <c r="T18" s="82">
        <f t="shared" si="0"/>
        <v>0</v>
      </c>
      <c r="U18" s="82">
        <f t="shared" si="2"/>
        <v>0</v>
      </c>
    </row>
    <row r="19" spans="1:21" s="23" customFormat="1" ht="45" customHeight="1" x14ac:dyDescent="0.45">
      <c r="A19" s="10">
        <v>17</v>
      </c>
      <c r="B19" s="12" t="s">
        <v>150</v>
      </c>
      <c r="C19" s="10" t="s">
        <v>30</v>
      </c>
      <c r="D19" s="25" t="s">
        <v>31</v>
      </c>
      <c r="E19" s="8" t="s">
        <v>6</v>
      </c>
      <c r="F19" s="10" t="s">
        <v>14</v>
      </c>
      <c r="G19" s="9" t="s">
        <v>110</v>
      </c>
      <c r="H19" s="8" t="s">
        <v>28</v>
      </c>
      <c r="I19" s="28" t="s">
        <v>31</v>
      </c>
      <c r="J19" s="14"/>
      <c r="K19" s="13"/>
      <c r="L19" s="13"/>
      <c r="M19" s="13"/>
      <c r="N19" s="13"/>
      <c r="O19" s="13" t="s">
        <v>7</v>
      </c>
      <c r="P19" s="12">
        <v>10</v>
      </c>
      <c r="Q19" s="79"/>
      <c r="R19" s="80"/>
      <c r="S19" s="81">
        <f t="shared" si="1"/>
        <v>0</v>
      </c>
      <c r="T19" s="82">
        <f t="shared" si="0"/>
        <v>0</v>
      </c>
      <c r="U19" s="82">
        <f t="shared" si="2"/>
        <v>0</v>
      </c>
    </row>
    <row r="20" spans="1:21" s="22" customFormat="1" ht="45" customHeight="1" x14ac:dyDescent="0.45">
      <c r="A20" s="10">
        <v>18</v>
      </c>
      <c r="B20" s="10" t="s">
        <v>114</v>
      </c>
      <c r="C20" s="10" t="s">
        <v>5</v>
      </c>
      <c r="D20" s="25" t="s">
        <v>31</v>
      </c>
      <c r="E20" s="8" t="s">
        <v>109</v>
      </c>
      <c r="F20" s="10" t="s">
        <v>11</v>
      </c>
      <c r="G20" s="9" t="s">
        <v>110</v>
      </c>
      <c r="H20" s="8" t="s">
        <v>23</v>
      </c>
      <c r="I20" s="28" t="s">
        <v>31</v>
      </c>
      <c r="J20" s="14" t="s">
        <v>7</v>
      </c>
      <c r="K20" s="13"/>
      <c r="L20" s="13"/>
      <c r="M20" s="13"/>
      <c r="N20" s="13"/>
      <c r="O20" s="13"/>
      <c r="P20" s="38">
        <v>30</v>
      </c>
      <c r="Q20" s="79"/>
      <c r="R20" s="80"/>
      <c r="S20" s="81">
        <f t="shared" si="1"/>
        <v>0</v>
      </c>
      <c r="T20" s="82">
        <f t="shared" si="0"/>
        <v>0</v>
      </c>
      <c r="U20" s="82">
        <f t="shared" si="2"/>
        <v>0</v>
      </c>
    </row>
    <row r="21" spans="1:21" s="22" customFormat="1" ht="45" customHeight="1" x14ac:dyDescent="0.45">
      <c r="A21" s="10">
        <v>19</v>
      </c>
      <c r="B21" s="10" t="s">
        <v>114</v>
      </c>
      <c r="C21" s="10" t="s">
        <v>5</v>
      </c>
      <c r="D21" s="25" t="s">
        <v>31</v>
      </c>
      <c r="E21" s="8" t="s">
        <v>6</v>
      </c>
      <c r="F21" s="10" t="s">
        <v>11</v>
      </c>
      <c r="G21" s="9" t="s">
        <v>110</v>
      </c>
      <c r="H21" s="8" t="s">
        <v>27</v>
      </c>
      <c r="I21" s="28" t="s">
        <v>31</v>
      </c>
      <c r="J21" s="14"/>
      <c r="K21" s="13"/>
      <c r="L21" s="13" t="s">
        <v>7</v>
      </c>
      <c r="M21" s="13"/>
      <c r="N21" s="13"/>
      <c r="O21" s="13"/>
      <c r="P21" s="38">
        <v>10</v>
      </c>
      <c r="Q21" s="79"/>
      <c r="R21" s="80"/>
      <c r="S21" s="81">
        <f t="shared" si="1"/>
        <v>0</v>
      </c>
      <c r="T21" s="82">
        <f t="shared" si="0"/>
        <v>0</v>
      </c>
      <c r="U21" s="82">
        <f t="shared" si="2"/>
        <v>0</v>
      </c>
    </row>
    <row r="22" spans="1:21" s="22" customFormat="1" ht="45" customHeight="1" x14ac:dyDescent="0.45">
      <c r="A22" s="10">
        <v>20</v>
      </c>
      <c r="B22" s="10" t="s">
        <v>114</v>
      </c>
      <c r="C22" s="10" t="s">
        <v>5</v>
      </c>
      <c r="D22" s="25" t="s">
        <v>31</v>
      </c>
      <c r="E22" s="8" t="s">
        <v>172</v>
      </c>
      <c r="F22" s="10" t="s">
        <v>11</v>
      </c>
      <c r="G22" s="9" t="s">
        <v>110</v>
      </c>
      <c r="H22" s="8" t="s">
        <v>27</v>
      </c>
      <c r="I22" s="28" t="s">
        <v>31</v>
      </c>
      <c r="J22" s="14"/>
      <c r="K22" s="13"/>
      <c r="L22" s="13" t="s">
        <v>7</v>
      </c>
      <c r="M22" s="13"/>
      <c r="N22" s="13"/>
      <c r="O22" s="13"/>
      <c r="P22" s="38">
        <v>10</v>
      </c>
      <c r="Q22" s="79"/>
      <c r="R22" s="80"/>
      <c r="S22" s="81">
        <f t="shared" si="1"/>
        <v>0</v>
      </c>
      <c r="T22" s="82">
        <f t="shared" si="0"/>
        <v>0</v>
      </c>
      <c r="U22" s="82">
        <f t="shared" si="2"/>
        <v>0</v>
      </c>
    </row>
    <row r="23" spans="1:21" s="22" customFormat="1" ht="45" customHeight="1" x14ac:dyDescent="0.45">
      <c r="A23" s="10">
        <v>21</v>
      </c>
      <c r="B23" s="10" t="s">
        <v>114</v>
      </c>
      <c r="C23" s="10" t="s">
        <v>5</v>
      </c>
      <c r="D23" s="25" t="s">
        <v>31</v>
      </c>
      <c r="E23" s="8" t="s">
        <v>122</v>
      </c>
      <c r="F23" s="10" t="s">
        <v>11</v>
      </c>
      <c r="G23" s="9" t="s">
        <v>110</v>
      </c>
      <c r="H23" s="8" t="s">
        <v>27</v>
      </c>
      <c r="I23" s="28" t="s">
        <v>31</v>
      </c>
      <c r="J23" s="14"/>
      <c r="K23" s="13"/>
      <c r="L23" s="13" t="s">
        <v>7</v>
      </c>
      <c r="M23" s="13"/>
      <c r="N23" s="13"/>
      <c r="O23" s="13"/>
      <c r="P23" s="38">
        <v>30</v>
      </c>
      <c r="Q23" s="79"/>
      <c r="R23" s="80"/>
      <c r="S23" s="81">
        <f t="shared" si="1"/>
        <v>0</v>
      </c>
      <c r="T23" s="82">
        <f t="shared" si="0"/>
        <v>0</v>
      </c>
      <c r="U23" s="82">
        <f t="shared" si="2"/>
        <v>0</v>
      </c>
    </row>
    <row r="24" spans="1:21" s="22" customFormat="1" ht="45" customHeight="1" x14ac:dyDescent="0.45">
      <c r="A24" s="10">
        <v>22</v>
      </c>
      <c r="B24" s="10" t="s">
        <v>114</v>
      </c>
      <c r="C24" s="10" t="s">
        <v>5</v>
      </c>
      <c r="D24" s="25" t="s">
        <v>31</v>
      </c>
      <c r="E24" s="8" t="s">
        <v>117</v>
      </c>
      <c r="F24" s="10" t="s">
        <v>11</v>
      </c>
      <c r="G24" s="9" t="s">
        <v>110</v>
      </c>
      <c r="H24" s="8" t="s">
        <v>27</v>
      </c>
      <c r="I24" s="28" t="s">
        <v>31</v>
      </c>
      <c r="J24" s="14"/>
      <c r="K24" s="13" t="s">
        <v>7</v>
      </c>
      <c r="L24" s="13"/>
      <c r="M24" s="13"/>
      <c r="N24" s="13"/>
      <c r="O24" s="13"/>
      <c r="P24" s="38">
        <v>10</v>
      </c>
      <c r="Q24" s="79"/>
      <c r="R24" s="80"/>
      <c r="S24" s="81">
        <f t="shared" si="1"/>
        <v>0</v>
      </c>
      <c r="T24" s="82">
        <f t="shared" si="0"/>
        <v>0</v>
      </c>
      <c r="U24" s="82">
        <f t="shared" si="2"/>
        <v>0</v>
      </c>
    </row>
    <row r="25" spans="1:21" s="22" customFormat="1" ht="45" customHeight="1" x14ac:dyDescent="0.45">
      <c r="A25" s="10">
        <v>23</v>
      </c>
      <c r="B25" s="10" t="s">
        <v>114</v>
      </c>
      <c r="C25" s="10" t="s">
        <v>5</v>
      </c>
      <c r="D25" s="25" t="s">
        <v>31</v>
      </c>
      <c r="E25" s="8" t="s">
        <v>8</v>
      </c>
      <c r="F25" s="10" t="s">
        <v>11</v>
      </c>
      <c r="G25" s="9" t="s">
        <v>110</v>
      </c>
      <c r="H25" s="8" t="s">
        <v>23</v>
      </c>
      <c r="I25" s="28" t="s">
        <v>31</v>
      </c>
      <c r="J25" s="14"/>
      <c r="K25" s="13"/>
      <c r="L25" s="13"/>
      <c r="M25" s="13" t="s">
        <v>7</v>
      </c>
      <c r="N25" s="13"/>
      <c r="O25" s="13"/>
      <c r="P25" s="38">
        <v>30</v>
      </c>
      <c r="Q25" s="79"/>
      <c r="R25" s="80"/>
      <c r="S25" s="81">
        <f t="shared" si="1"/>
        <v>0</v>
      </c>
      <c r="T25" s="82">
        <f t="shared" si="0"/>
        <v>0</v>
      </c>
      <c r="U25" s="82">
        <f t="shared" si="2"/>
        <v>0</v>
      </c>
    </row>
    <row r="26" spans="1:21" s="22" customFormat="1" ht="45" customHeight="1" x14ac:dyDescent="0.45">
      <c r="A26" s="10">
        <v>24</v>
      </c>
      <c r="B26" s="10" t="s">
        <v>116</v>
      </c>
      <c r="C26" s="10" t="s">
        <v>5</v>
      </c>
      <c r="D26" s="25" t="s">
        <v>31</v>
      </c>
      <c r="E26" s="8" t="s">
        <v>117</v>
      </c>
      <c r="F26" s="10" t="s">
        <v>11</v>
      </c>
      <c r="G26" s="9" t="s">
        <v>110</v>
      </c>
      <c r="H26" s="8" t="s">
        <v>28</v>
      </c>
      <c r="I26" s="28" t="s">
        <v>31</v>
      </c>
      <c r="J26" s="14"/>
      <c r="K26" s="13" t="s">
        <v>7</v>
      </c>
      <c r="L26" s="13"/>
      <c r="M26" s="13"/>
      <c r="N26" s="13"/>
      <c r="O26" s="13"/>
      <c r="P26" s="38">
        <v>10</v>
      </c>
      <c r="Q26" s="79"/>
      <c r="R26" s="80"/>
      <c r="S26" s="81">
        <f t="shared" si="1"/>
        <v>0</v>
      </c>
      <c r="T26" s="82">
        <f t="shared" si="0"/>
        <v>0</v>
      </c>
      <c r="U26" s="82">
        <f t="shared" si="2"/>
        <v>0</v>
      </c>
    </row>
    <row r="27" spans="1:21" s="22" customFormat="1" ht="45" customHeight="1" x14ac:dyDescent="0.45">
      <c r="A27" s="10">
        <v>25</v>
      </c>
      <c r="B27" s="10" t="s">
        <v>116</v>
      </c>
      <c r="C27" s="10" t="s">
        <v>5</v>
      </c>
      <c r="D27" s="25" t="s">
        <v>31</v>
      </c>
      <c r="E27" s="8" t="s">
        <v>6</v>
      </c>
      <c r="F27" s="10" t="s">
        <v>14</v>
      </c>
      <c r="G27" s="9" t="s">
        <v>110</v>
      </c>
      <c r="H27" s="8" t="s">
        <v>28</v>
      </c>
      <c r="I27" s="28" t="s">
        <v>31</v>
      </c>
      <c r="J27" s="14"/>
      <c r="K27" s="13"/>
      <c r="L27" s="13"/>
      <c r="M27" s="13"/>
      <c r="N27" s="13"/>
      <c r="O27" s="13" t="s">
        <v>7</v>
      </c>
      <c r="P27" s="38">
        <v>10</v>
      </c>
      <c r="Q27" s="79"/>
      <c r="R27" s="80"/>
      <c r="S27" s="81">
        <f t="shared" si="1"/>
        <v>0</v>
      </c>
      <c r="T27" s="82">
        <f t="shared" si="0"/>
        <v>0</v>
      </c>
      <c r="U27" s="82">
        <f t="shared" si="2"/>
        <v>0</v>
      </c>
    </row>
    <row r="28" spans="1:21" s="22" customFormat="1" ht="45" customHeight="1" x14ac:dyDescent="0.45">
      <c r="A28" s="10">
        <v>26</v>
      </c>
      <c r="B28" s="10" t="s">
        <v>125</v>
      </c>
      <c r="C28" s="10" t="s">
        <v>5</v>
      </c>
      <c r="D28" s="24" t="s">
        <v>120</v>
      </c>
      <c r="E28" s="9" t="s">
        <v>18</v>
      </c>
      <c r="F28" s="12" t="s">
        <v>9</v>
      </c>
      <c r="G28" s="9" t="s">
        <v>110</v>
      </c>
      <c r="H28" s="12" t="s">
        <v>121</v>
      </c>
      <c r="I28" s="27" t="s">
        <v>10</v>
      </c>
      <c r="J28" s="14"/>
      <c r="K28" s="13"/>
      <c r="L28" s="13" t="s">
        <v>7</v>
      </c>
      <c r="M28" s="13"/>
      <c r="N28" s="13"/>
      <c r="O28" s="13"/>
      <c r="P28" s="38">
        <v>25</v>
      </c>
      <c r="Q28" s="79"/>
      <c r="R28" s="80"/>
      <c r="S28" s="81">
        <f t="shared" si="1"/>
        <v>0</v>
      </c>
      <c r="T28" s="82">
        <f t="shared" si="0"/>
        <v>0</v>
      </c>
      <c r="U28" s="82">
        <f t="shared" si="2"/>
        <v>0</v>
      </c>
    </row>
    <row r="29" spans="1:21" s="22" customFormat="1" ht="45" customHeight="1" x14ac:dyDescent="0.45">
      <c r="A29" s="10">
        <v>27</v>
      </c>
      <c r="B29" s="10" t="s">
        <v>138</v>
      </c>
      <c r="C29" s="10" t="s">
        <v>5</v>
      </c>
      <c r="D29" s="25" t="s">
        <v>31</v>
      </c>
      <c r="E29" s="8" t="s">
        <v>8</v>
      </c>
      <c r="F29" s="10" t="s">
        <v>14</v>
      </c>
      <c r="G29" s="9" t="s">
        <v>110</v>
      </c>
      <c r="H29" s="9" t="s">
        <v>223</v>
      </c>
      <c r="I29" s="28" t="s">
        <v>31</v>
      </c>
      <c r="J29" s="14"/>
      <c r="K29" s="13"/>
      <c r="L29" s="13"/>
      <c r="M29" s="13" t="s">
        <v>7</v>
      </c>
      <c r="N29" s="13"/>
      <c r="O29" s="13"/>
      <c r="P29" s="38">
        <v>25</v>
      </c>
      <c r="Q29" s="79"/>
      <c r="R29" s="80"/>
      <c r="S29" s="81">
        <f t="shared" si="1"/>
        <v>0</v>
      </c>
      <c r="T29" s="82">
        <f t="shared" si="0"/>
        <v>0</v>
      </c>
      <c r="U29" s="82">
        <f t="shared" si="2"/>
        <v>0</v>
      </c>
    </row>
    <row r="30" spans="1:21" s="22" customFormat="1" ht="45" customHeight="1" x14ac:dyDescent="0.45">
      <c r="A30" s="10">
        <v>28</v>
      </c>
      <c r="B30" s="10" t="s">
        <v>138</v>
      </c>
      <c r="C30" s="10" t="s">
        <v>5</v>
      </c>
      <c r="D30" s="25" t="s">
        <v>31</v>
      </c>
      <c r="E30" s="8" t="s">
        <v>6</v>
      </c>
      <c r="F30" s="10" t="s">
        <v>14</v>
      </c>
      <c r="G30" s="9" t="s">
        <v>110</v>
      </c>
      <c r="H30" s="8" t="s">
        <v>28</v>
      </c>
      <c r="I30" s="28" t="s">
        <v>31</v>
      </c>
      <c r="J30" s="14"/>
      <c r="K30" s="13"/>
      <c r="L30" s="13"/>
      <c r="M30" s="13"/>
      <c r="N30" s="13"/>
      <c r="O30" s="13" t="s">
        <v>7</v>
      </c>
      <c r="P30" s="38">
        <v>10</v>
      </c>
      <c r="Q30" s="79"/>
      <c r="R30" s="80"/>
      <c r="S30" s="81">
        <f t="shared" si="1"/>
        <v>0</v>
      </c>
      <c r="T30" s="82">
        <f t="shared" si="0"/>
        <v>0</v>
      </c>
      <c r="U30" s="82">
        <f t="shared" si="2"/>
        <v>0</v>
      </c>
    </row>
    <row r="31" spans="1:21" s="22" customFormat="1" ht="45" customHeight="1" x14ac:dyDescent="0.45">
      <c r="A31" s="10">
        <v>29</v>
      </c>
      <c r="B31" s="10" t="s">
        <v>126</v>
      </c>
      <c r="C31" s="10" t="s">
        <v>5</v>
      </c>
      <c r="D31" s="24" t="s">
        <v>120</v>
      </c>
      <c r="E31" s="9" t="s">
        <v>18</v>
      </c>
      <c r="F31" s="12" t="s">
        <v>9</v>
      </c>
      <c r="G31" s="9" t="s">
        <v>110</v>
      </c>
      <c r="H31" s="12" t="s">
        <v>121</v>
      </c>
      <c r="I31" s="27" t="s">
        <v>10</v>
      </c>
      <c r="J31" s="14"/>
      <c r="K31" s="13"/>
      <c r="L31" s="13" t="s">
        <v>7</v>
      </c>
      <c r="M31" s="13"/>
      <c r="N31" s="13"/>
      <c r="O31" s="13"/>
      <c r="P31" s="38">
        <v>5</v>
      </c>
      <c r="Q31" s="82"/>
      <c r="R31" s="83"/>
      <c r="S31" s="81">
        <f t="shared" si="1"/>
        <v>0</v>
      </c>
      <c r="T31" s="82">
        <f t="shared" si="0"/>
        <v>0</v>
      </c>
      <c r="U31" s="82">
        <f t="shared" si="2"/>
        <v>0</v>
      </c>
    </row>
    <row r="32" spans="1:21" s="22" customFormat="1" ht="45" customHeight="1" x14ac:dyDescent="0.45">
      <c r="A32" s="10">
        <v>30</v>
      </c>
      <c r="B32" s="10" t="s">
        <v>124</v>
      </c>
      <c r="C32" s="10" t="s">
        <v>5</v>
      </c>
      <c r="D32" s="24" t="s">
        <v>120</v>
      </c>
      <c r="E32" s="9" t="s">
        <v>18</v>
      </c>
      <c r="F32" s="12" t="s">
        <v>9</v>
      </c>
      <c r="G32" s="9" t="s">
        <v>110</v>
      </c>
      <c r="H32" s="12" t="s">
        <v>121</v>
      </c>
      <c r="I32" s="27" t="s">
        <v>10</v>
      </c>
      <c r="J32" s="14"/>
      <c r="K32" s="13"/>
      <c r="L32" s="13" t="s">
        <v>7</v>
      </c>
      <c r="M32" s="13"/>
      <c r="N32" s="13"/>
      <c r="O32" s="13"/>
      <c r="P32" s="38">
        <v>20</v>
      </c>
      <c r="Q32" s="82"/>
      <c r="R32" s="83"/>
      <c r="S32" s="81">
        <f t="shared" si="1"/>
        <v>0</v>
      </c>
      <c r="T32" s="82">
        <f t="shared" si="0"/>
        <v>0</v>
      </c>
      <c r="U32" s="82">
        <f t="shared" si="2"/>
        <v>0</v>
      </c>
    </row>
    <row r="33" spans="1:21" s="22" customFormat="1" ht="45" customHeight="1" x14ac:dyDescent="0.45">
      <c r="A33" s="10">
        <v>31</v>
      </c>
      <c r="B33" s="10" t="s">
        <v>118</v>
      </c>
      <c r="C33" s="10" t="s">
        <v>5</v>
      </c>
      <c r="D33" s="25" t="s">
        <v>31</v>
      </c>
      <c r="E33" s="8" t="s">
        <v>6</v>
      </c>
      <c r="F33" s="12" t="s">
        <v>20</v>
      </c>
      <c r="G33" s="9" t="s">
        <v>110</v>
      </c>
      <c r="H33" s="12" t="s">
        <v>224</v>
      </c>
      <c r="I33" s="28" t="s">
        <v>31</v>
      </c>
      <c r="J33" s="14"/>
      <c r="K33" s="13" t="s">
        <v>7</v>
      </c>
      <c r="L33" s="13"/>
      <c r="M33" s="13"/>
      <c r="N33" s="13"/>
      <c r="O33" s="13"/>
      <c r="P33" s="38">
        <v>5</v>
      </c>
      <c r="Q33" s="82"/>
      <c r="R33" s="83"/>
      <c r="S33" s="81">
        <f t="shared" si="1"/>
        <v>0</v>
      </c>
      <c r="T33" s="82">
        <f t="shared" si="0"/>
        <v>0</v>
      </c>
      <c r="U33" s="82">
        <f t="shared" si="2"/>
        <v>0</v>
      </c>
    </row>
    <row r="34" spans="1:21" s="22" customFormat="1" ht="45" customHeight="1" x14ac:dyDescent="0.45">
      <c r="A34" s="10">
        <v>32</v>
      </c>
      <c r="B34" s="10" t="s">
        <v>123</v>
      </c>
      <c r="C34" s="10" t="s">
        <v>5</v>
      </c>
      <c r="D34" s="24" t="s">
        <v>120</v>
      </c>
      <c r="E34" s="9" t="s">
        <v>18</v>
      </c>
      <c r="F34" s="12" t="s">
        <v>9</v>
      </c>
      <c r="G34" s="9" t="s">
        <v>110</v>
      </c>
      <c r="H34" s="12" t="s">
        <v>121</v>
      </c>
      <c r="I34" s="27" t="s">
        <v>10</v>
      </c>
      <c r="J34" s="14"/>
      <c r="K34" s="13"/>
      <c r="L34" s="13" t="s">
        <v>7</v>
      </c>
      <c r="M34" s="13"/>
      <c r="N34" s="13"/>
      <c r="O34" s="13"/>
      <c r="P34" s="38">
        <v>55</v>
      </c>
      <c r="Q34" s="82"/>
      <c r="R34" s="83"/>
      <c r="S34" s="81">
        <f t="shared" si="1"/>
        <v>0</v>
      </c>
      <c r="T34" s="82">
        <f t="shared" si="0"/>
        <v>0</v>
      </c>
      <c r="U34" s="82">
        <f t="shared" si="2"/>
        <v>0</v>
      </c>
    </row>
    <row r="35" spans="1:21" s="23" customFormat="1" ht="52.15" customHeight="1" x14ac:dyDescent="0.45">
      <c r="A35" s="10">
        <v>33</v>
      </c>
      <c r="B35" s="12" t="s">
        <v>182</v>
      </c>
      <c r="C35" s="10" t="s">
        <v>113</v>
      </c>
      <c r="D35" s="25" t="s">
        <v>31</v>
      </c>
      <c r="E35" s="11" t="s">
        <v>24</v>
      </c>
      <c r="F35" s="12" t="s">
        <v>20</v>
      </c>
      <c r="G35" s="9" t="s">
        <v>110</v>
      </c>
      <c r="H35" s="9" t="s">
        <v>234</v>
      </c>
      <c r="I35" s="28" t="s">
        <v>31</v>
      </c>
      <c r="J35" s="14" t="s">
        <v>7</v>
      </c>
      <c r="K35" s="13"/>
      <c r="L35" s="13"/>
      <c r="M35" s="13" t="s">
        <v>7</v>
      </c>
      <c r="N35" s="13"/>
      <c r="O35" s="13"/>
      <c r="P35" s="12">
        <v>65</v>
      </c>
      <c r="Q35" s="82"/>
      <c r="R35" s="83"/>
      <c r="S35" s="81">
        <f t="shared" si="1"/>
        <v>0</v>
      </c>
      <c r="T35" s="82">
        <f t="shared" si="0"/>
        <v>0</v>
      </c>
      <c r="U35" s="82">
        <f t="shared" si="2"/>
        <v>0</v>
      </c>
    </row>
    <row r="36" spans="1:21" s="23" customFormat="1" ht="89.65" customHeight="1" x14ac:dyDescent="0.45">
      <c r="A36" s="10">
        <v>34</v>
      </c>
      <c r="B36" s="12" t="s">
        <v>182</v>
      </c>
      <c r="C36" s="10" t="s">
        <v>30</v>
      </c>
      <c r="D36" s="25" t="s">
        <v>31</v>
      </c>
      <c r="E36" s="11" t="s">
        <v>24</v>
      </c>
      <c r="F36" s="12" t="s">
        <v>20</v>
      </c>
      <c r="G36" s="9" t="s">
        <v>110</v>
      </c>
      <c r="H36" s="9" t="s">
        <v>233</v>
      </c>
      <c r="I36" s="28" t="s">
        <v>31</v>
      </c>
      <c r="J36" s="14" t="s">
        <v>7</v>
      </c>
      <c r="K36" s="13"/>
      <c r="L36" s="13"/>
      <c r="M36" s="13" t="s">
        <v>7</v>
      </c>
      <c r="N36" s="13"/>
      <c r="O36" s="13"/>
      <c r="P36" s="12">
        <v>65</v>
      </c>
      <c r="Q36" s="82"/>
      <c r="R36" s="83"/>
      <c r="S36" s="81">
        <f t="shared" si="1"/>
        <v>0</v>
      </c>
      <c r="T36" s="82">
        <f t="shared" si="0"/>
        <v>0</v>
      </c>
      <c r="U36" s="82">
        <f t="shared" si="2"/>
        <v>0</v>
      </c>
    </row>
    <row r="37" spans="1:21" s="23" customFormat="1" ht="45" customHeight="1" x14ac:dyDescent="0.45">
      <c r="A37" s="10">
        <v>35</v>
      </c>
      <c r="B37" s="12" t="s">
        <v>144</v>
      </c>
      <c r="C37" s="10" t="s">
        <v>5</v>
      </c>
      <c r="D37" s="25" t="s">
        <v>31</v>
      </c>
      <c r="E37" s="11" t="s">
        <v>6</v>
      </c>
      <c r="F37" s="25" t="s">
        <v>31</v>
      </c>
      <c r="G37" s="36" t="s">
        <v>160</v>
      </c>
      <c r="H37" s="12" t="s">
        <v>143</v>
      </c>
      <c r="I37" s="28" t="s">
        <v>31</v>
      </c>
      <c r="J37" s="13"/>
      <c r="K37" s="13"/>
      <c r="L37" s="13"/>
      <c r="M37" s="13"/>
      <c r="N37" s="13" t="s">
        <v>7</v>
      </c>
      <c r="O37" s="13"/>
      <c r="P37" s="12">
        <v>5</v>
      </c>
      <c r="Q37" s="82"/>
      <c r="R37" s="83"/>
      <c r="S37" s="81">
        <f t="shared" si="1"/>
        <v>0</v>
      </c>
      <c r="T37" s="82">
        <f t="shared" si="0"/>
        <v>0</v>
      </c>
      <c r="U37" s="82">
        <f t="shared" si="2"/>
        <v>0</v>
      </c>
    </row>
    <row r="38" spans="1:21" s="23" customFormat="1" ht="45" customHeight="1" x14ac:dyDescent="0.45">
      <c r="A38" s="10">
        <v>36</v>
      </c>
      <c r="B38" s="12" t="s">
        <v>145</v>
      </c>
      <c r="C38" s="10" t="s">
        <v>5</v>
      </c>
      <c r="D38" s="25" t="s">
        <v>31</v>
      </c>
      <c r="E38" s="11" t="s">
        <v>6</v>
      </c>
      <c r="F38" s="12" t="s">
        <v>20</v>
      </c>
      <c r="G38" s="9" t="s">
        <v>110</v>
      </c>
      <c r="H38" s="12" t="s">
        <v>146</v>
      </c>
      <c r="I38" s="28" t="s">
        <v>31</v>
      </c>
      <c r="J38" s="13"/>
      <c r="K38" s="13"/>
      <c r="L38" s="13"/>
      <c r="M38" s="13"/>
      <c r="N38" s="13"/>
      <c r="O38" s="13" t="s">
        <v>7</v>
      </c>
      <c r="P38" s="12">
        <v>10</v>
      </c>
      <c r="Q38" s="82"/>
      <c r="R38" s="83"/>
      <c r="S38" s="81">
        <f t="shared" si="1"/>
        <v>0</v>
      </c>
      <c r="T38" s="82">
        <f t="shared" si="0"/>
        <v>0</v>
      </c>
      <c r="U38" s="82">
        <f t="shared" si="2"/>
        <v>0</v>
      </c>
    </row>
    <row r="39" spans="1:21" s="23" customFormat="1" ht="45" customHeight="1" x14ac:dyDescent="0.45">
      <c r="A39" s="10">
        <v>37</v>
      </c>
      <c r="B39" s="12" t="s">
        <v>151</v>
      </c>
      <c r="C39" s="10" t="s">
        <v>5</v>
      </c>
      <c r="D39" s="25" t="s">
        <v>31</v>
      </c>
      <c r="E39" s="11" t="s">
        <v>6</v>
      </c>
      <c r="F39" s="25" t="s">
        <v>31</v>
      </c>
      <c r="G39" s="9" t="s">
        <v>110</v>
      </c>
      <c r="H39" s="12" t="s">
        <v>152</v>
      </c>
      <c r="I39" s="28" t="s">
        <v>31</v>
      </c>
      <c r="J39" s="13"/>
      <c r="K39" s="13"/>
      <c r="L39" s="13"/>
      <c r="M39" s="13"/>
      <c r="N39" s="13"/>
      <c r="O39" s="13" t="s">
        <v>7</v>
      </c>
      <c r="P39" s="12">
        <v>10</v>
      </c>
      <c r="Q39" s="82"/>
      <c r="R39" s="83"/>
      <c r="S39" s="81">
        <f t="shared" si="1"/>
        <v>0</v>
      </c>
      <c r="T39" s="82">
        <f t="shared" si="0"/>
        <v>0</v>
      </c>
      <c r="U39" s="82">
        <f t="shared" si="2"/>
        <v>0</v>
      </c>
    </row>
    <row r="40" spans="1:21" ht="45" customHeight="1" x14ac:dyDescent="0.45">
      <c r="A40" s="10">
        <v>38</v>
      </c>
      <c r="B40" s="8" t="s">
        <v>161</v>
      </c>
      <c r="C40" s="8" t="s">
        <v>30</v>
      </c>
      <c r="D40" s="25" t="s">
        <v>31</v>
      </c>
      <c r="E40" s="8" t="s">
        <v>162</v>
      </c>
      <c r="F40" s="25" t="s">
        <v>31</v>
      </c>
      <c r="G40" s="9" t="s">
        <v>110</v>
      </c>
      <c r="H40" s="8" t="s">
        <v>163</v>
      </c>
      <c r="I40" s="28" t="s">
        <v>31</v>
      </c>
      <c r="J40" s="14" t="s">
        <v>7</v>
      </c>
      <c r="K40" s="14"/>
      <c r="L40" s="14"/>
      <c r="M40" s="14"/>
      <c r="N40" s="14"/>
      <c r="O40" s="14"/>
      <c r="P40" s="8">
        <v>5</v>
      </c>
      <c r="Q40" s="82"/>
      <c r="R40" s="83"/>
      <c r="S40" s="81">
        <f t="shared" si="1"/>
        <v>0</v>
      </c>
      <c r="T40" s="82">
        <f t="shared" si="0"/>
        <v>0</v>
      </c>
      <c r="U40" s="82">
        <f t="shared" si="2"/>
        <v>0</v>
      </c>
    </row>
    <row r="41" spans="1:21" ht="45" customHeight="1" x14ac:dyDescent="0.45">
      <c r="A41" s="10">
        <v>39</v>
      </c>
      <c r="B41" s="8" t="s">
        <v>164</v>
      </c>
      <c r="C41" s="8" t="s">
        <v>5</v>
      </c>
      <c r="D41" s="25" t="s">
        <v>31</v>
      </c>
      <c r="E41" s="8" t="s">
        <v>6</v>
      </c>
      <c r="F41" s="25" t="s">
        <v>31</v>
      </c>
      <c r="G41" s="9" t="s">
        <v>110</v>
      </c>
      <c r="H41" s="8" t="s">
        <v>28</v>
      </c>
      <c r="I41" s="28" t="s">
        <v>31</v>
      </c>
      <c r="J41" s="14" t="s">
        <v>7</v>
      </c>
      <c r="K41" s="14"/>
      <c r="L41" s="14"/>
      <c r="M41" s="14"/>
      <c r="N41" s="14"/>
      <c r="O41" s="14"/>
      <c r="P41" s="8">
        <v>20</v>
      </c>
      <c r="Q41" s="82"/>
      <c r="R41" s="83"/>
      <c r="S41" s="81">
        <f t="shared" si="1"/>
        <v>0</v>
      </c>
      <c r="T41" s="82">
        <f t="shared" si="0"/>
        <v>0</v>
      </c>
      <c r="U41" s="82">
        <f t="shared" si="2"/>
        <v>0</v>
      </c>
    </row>
    <row r="42" spans="1:21" ht="45" customHeight="1" x14ac:dyDescent="0.45">
      <c r="A42" s="10">
        <v>40</v>
      </c>
      <c r="B42" s="8" t="s">
        <v>165</v>
      </c>
      <c r="C42" s="9" t="s">
        <v>5</v>
      </c>
      <c r="D42" s="25" t="s">
        <v>31</v>
      </c>
      <c r="E42" s="8" t="s">
        <v>162</v>
      </c>
      <c r="F42" s="10" t="s">
        <v>11</v>
      </c>
      <c r="G42" s="9" t="s">
        <v>110</v>
      </c>
      <c r="H42" s="9" t="s">
        <v>231</v>
      </c>
      <c r="I42" s="28" t="s">
        <v>31</v>
      </c>
      <c r="J42" s="14" t="s">
        <v>7</v>
      </c>
      <c r="K42" s="14"/>
      <c r="L42" s="14"/>
      <c r="M42" s="14" t="s">
        <v>7</v>
      </c>
      <c r="N42" s="14"/>
      <c r="O42" s="14"/>
      <c r="P42" s="8">
        <v>15</v>
      </c>
      <c r="Q42" s="82"/>
      <c r="R42" s="83"/>
      <c r="S42" s="81">
        <f t="shared" si="1"/>
        <v>0</v>
      </c>
      <c r="T42" s="82">
        <f t="shared" si="0"/>
        <v>0</v>
      </c>
      <c r="U42" s="82">
        <f t="shared" si="2"/>
        <v>0</v>
      </c>
    </row>
    <row r="43" spans="1:21" ht="45" customHeight="1" x14ac:dyDescent="0.45">
      <c r="A43" s="10">
        <v>41</v>
      </c>
      <c r="B43" s="10" t="s">
        <v>116</v>
      </c>
      <c r="C43" s="10" t="s">
        <v>5</v>
      </c>
      <c r="D43" s="25" t="s">
        <v>31</v>
      </c>
      <c r="E43" s="8" t="s">
        <v>117</v>
      </c>
      <c r="F43" s="10" t="s">
        <v>11</v>
      </c>
      <c r="G43" s="9" t="s">
        <v>110</v>
      </c>
      <c r="H43" s="8" t="s">
        <v>166</v>
      </c>
      <c r="I43" s="28" t="s">
        <v>31</v>
      </c>
      <c r="J43" s="14" t="s">
        <v>7</v>
      </c>
      <c r="K43" s="14"/>
      <c r="L43" s="14"/>
      <c r="M43" s="14"/>
      <c r="N43" s="14"/>
      <c r="O43" s="14"/>
      <c r="P43" s="8">
        <v>5</v>
      </c>
      <c r="Q43" s="82"/>
      <c r="R43" s="83"/>
      <c r="S43" s="81">
        <f t="shared" si="1"/>
        <v>0</v>
      </c>
      <c r="T43" s="82">
        <f t="shared" si="0"/>
        <v>0</v>
      </c>
      <c r="U43" s="82">
        <f t="shared" si="2"/>
        <v>0</v>
      </c>
    </row>
    <row r="44" spans="1:21" ht="45" customHeight="1" x14ac:dyDescent="0.45">
      <c r="A44" s="10">
        <v>42</v>
      </c>
      <c r="B44" s="9" t="s">
        <v>203</v>
      </c>
      <c r="C44" s="8" t="s">
        <v>5</v>
      </c>
      <c r="D44" s="9" t="s">
        <v>204</v>
      </c>
      <c r="E44" s="8" t="s">
        <v>227</v>
      </c>
      <c r="F44" s="9" t="s">
        <v>11</v>
      </c>
      <c r="G44" s="9" t="s">
        <v>110</v>
      </c>
      <c r="H44" s="9" t="s">
        <v>228</v>
      </c>
      <c r="I44" s="9" t="s">
        <v>207</v>
      </c>
      <c r="J44" s="14"/>
      <c r="K44" s="14"/>
      <c r="L44" s="14"/>
      <c r="M44" s="14" t="s">
        <v>7</v>
      </c>
      <c r="N44" s="14"/>
      <c r="O44" s="14"/>
      <c r="P44" s="8">
        <v>5</v>
      </c>
      <c r="Q44" s="82"/>
      <c r="R44" s="83"/>
      <c r="S44" s="81">
        <f t="shared" si="1"/>
        <v>0</v>
      </c>
      <c r="T44" s="82">
        <f t="shared" si="0"/>
        <v>0</v>
      </c>
      <c r="U44" s="82">
        <f t="shared" si="2"/>
        <v>0</v>
      </c>
    </row>
    <row r="45" spans="1:21" ht="45" customHeight="1" x14ac:dyDescent="0.45">
      <c r="A45" s="10">
        <v>43</v>
      </c>
      <c r="B45" s="8" t="s">
        <v>205</v>
      </c>
      <c r="C45" s="8" t="s">
        <v>5</v>
      </c>
      <c r="D45" s="9" t="s">
        <v>206</v>
      </c>
      <c r="E45" s="8" t="s">
        <v>227</v>
      </c>
      <c r="F45" s="9" t="s">
        <v>9</v>
      </c>
      <c r="G45" s="9" t="s">
        <v>110</v>
      </c>
      <c r="H45" s="9" t="s">
        <v>229</v>
      </c>
      <c r="I45" s="9" t="s">
        <v>208</v>
      </c>
      <c r="J45" s="14"/>
      <c r="K45" s="14"/>
      <c r="L45" s="14"/>
      <c r="M45" s="14" t="s">
        <v>7</v>
      </c>
      <c r="N45" s="14"/>
      <c r="O45" s="14"/>
      <c r="P45" s="8">
        <v>5</v>
      </c>
      <c r="Q45" s="82"/>
      <c r="R45" s="83"/>
      <c r="S45" s="81">
        <f t="shared" ref="S45" si="3">+Q45*R45</f>
        <v>0</v>
      </c>
      <c r="T45" s="82">
        <f t="shared" si="0"/>
        <v>0</v>
      </c>
      <c r="U45" s="82">
        <f t="shared" si="2"/>
        <v>0</v>
      </c>
    </row>
    <row r="46" spans="1:21" ht="45" customHeight="1" x14ac:dyDescent="0.45">
      <c r="A46" s="10">
        <v>44</v>
      </c>
      <c r="B46" s="8" t="s">
        <v>167</v>
      </c>
      <c r="C46" s="10" t="s">
        <v>5</v>
      </c>
      <c r="D46" s="25" t="s">
        <v>31</v>
      </c>
      <c r="E46" s="8" t="s">
        <v>6</v>
      </c>
      <c r="F46" s="9" t="s">
        <v>9</v>
      </c>
      <c r="G46" s="9" t="s">
        <v>110</v>
      </c>
      <c r="H46" s="8" t="s">
        <v>168</v>
      </c>
      <c r="I46" s="28" t="s">
        <v>31</v>
      </c>
      <c r="J46" s="14"/>
      <c r="K46" s="14"/>
      <c r="L46" s="14"/>
      <c r="M46" s="14" t="s">
        <v>7</v>
      </c>
      <c r="N46" s="14"/>
      <c r="O46" s="14"/>
      <c r="P46" s="8">
        <v>20</v>
      </c>
      <c r="Q46" s="82"/>
      <c r="R46" s="83"/>
      <c r="S46" s="81">
        <f t="shared" si="1"/>
        <v>0</v>
      </c>
      <c r="T46" s="82">
        <f t="shared" si="0"/>
        <v>0</v>
      </c>
      <c r="U46" s="82">
        <f t="shared" si="2"/>
        <v>0</v>
      </c>
    </row>
    <row r="47" spans="1:21" ht="45" customHeight="1" x14ac:dyDescent="0.45">
      <c r="A47" s="10">
        <v>45</v>
      </c>
      <c r="B47" s="8" t="s">
        <v>211</v>
      </c>
      <c r="C47" s="10" t="s">
        <v>5</v>
      </c>
      <c r="D47" s="9" t="s">
        <v>209</v>
      </c>
      <c r="E47" s="8" t="s">
        <v>170</v>
      </c>
      <c r="F47" s="12" t="s">
        <v>9</v>
      </c>
      <c r="G47" s="9" t="s">
        <v>110</v>
      </c>
      <c r="H47" s="8" t="s">
        <v>171</v>
      </c>
      <c r="I47" s="9" t="s">
        <v>210</v>
      </c>
      <c r="J47" s="14" t="s">
        <v>7</v>
      </c>
      <c r="K47" s="14"/>
      <c r="L47" s="14"/>
      <c r="M47" s="14" t="s">
        <v>7</v>
      </c>
      <c r="N47" s="14"/>
      <c r="O47" s="14"/>
      <c r="P47" s="8">
        <v>35</v>
      </c>
      <c r="Q47" s="82"/>
      <c r="R47" s="83"/>
      <c r="S47" s="81">
        <f t="shared" si="1"/>
        <v>0</v>
      </c>
      <c r="T47" s="82">
        <f t="shared" si="0"/>
        <v>0</v>
      </c>
      <c r="U47" s="82">
        <f t="shared" si="2"/>
        <v>0</v>
      </c>
    </row>
    <row r="48" spans="1:21" ht="45" customHeight="1" x14ac:dyDescent="0.45">
      <c r="A48" s="10">
        <v>46</v>
      </c>
      <c r="B48" s="8" t="s">
        <v>164</v>
      </c>
      <c r="C48" s="10" t="s">
        <v>5</v>
      </c>
      <c r="D48" s="25" t="s">
        <v>31</v>
      </c>
      <c r="E48" s="8" t="s">
        <v>6</v>
      </c>
      <c r="F48" s="25" t="s">
        <v>31</v>
      </c>
      <c r="G48" s="9" t="s">
        <v>110</v>
      </c>
      <c r="H48" s="9" t="s">
        <v>230</v>
      </c>
      <c r="I48" s="28" t="s">
        <v>31</v>
      </c>
      <c r="J48" s="14"/>
      <c r="K48" s="14"/>
      <c r="L48" s="14"/>
      <c r="M48" s="14" t="s">
        <v>7</v>
      </c>
      <c r="N48" s="14"/>
      <c r="O48" s="14"/>
      <c r="P48" s="8">
        <v>55</v>
      </c>
      <c r="Q48" s="82"/>
      <c r="R48" s="83"/>
      <c r="S48" s="81">
        <f t="shared" si="1"/>
        <v>0</v>
      </c>
      <c r="T48" s="82">
        <f t="shared" si="0"/>
        <v>0</v>
      </c>
      <c r="U48" s="82">
        <f t="shared" si="2"/>
        <v>0</v>
      </c>
    </row>
    <row r="49" spans="2:22" ht="45" customHeight="1" x14ac:dyDescent="0.55000000000000004">
      <c r="B49" s="40"/>
      <c r="C49" s="40"/>
      <c r="D49" s="40"/>
      <c r="E49" s="40"/>
      <c r="F49" s="40"/>
      <c r="G49" s="40"/>
      <c r="H49" s="40"/>
      <c r="I49" s="41"/>
      <c r="J49" s="42"/>
      <c r="K49" s="42"/>
      <c r="L49" s="42"/>
      <c r="M49" s="42"/>
      <c r="N49" s="42"/>
      <c r="O49" s="42"/>
      <c r="P49" s="40"/>
      <c r="Q49" s="50"/>
      <c r="R49" s="51"/>
      <c r="S49" s="54"/>
      <c r="T49" s="127" t="s">
        <v>217</v>
      </c>
      <c r="U49" s="128">
        <f>SUM(U3:U48)</f>
        <v>0</v>
      </c>
      <c r="V49"/>
    </row>
    <row r="50" spans="2:22" ht="45" customHeight="1" x14ac:dyDescent="0.45">
      <c r="B50" s="40"/>
      <c r="C50" s="40"/>
      <c r="D50" s="40"/>
      <c r="E50" s="40"/>
      <c r="F50" s="40"/>
      <c r="G50" s="40"/>
      <c r="H50" s="40"/>
      <c r="I50" s="41"/>
      <c r="J50" s="42"/>
      <c r="K50" s="42"/>
      <c r="L50" s="42"/>
      <c r="M50" s="42"/>
      <c r="N50" s="42"/>
      <c r="O50" s="42"/>
      <c r="P50" s="40"/>
      <c r="Q50" s="50"/>
      <c r="R50" s="51"/>
      <c r="S50" s="54"/>
      <c r="T50" s="50"/>
    </row>
    <row r="51" spans="2:22" ht="45" customHeight="1" x14ac:dyDescent="0.45">
      <c r="B51" s="40"/>
      <c r="C51" s="40"/>
      <c r="D51" s="40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  <c r="P51" s="40"/>
      <c r="Q51" s="50"/>
      <c r="R51" s="51"/>
      <c r="S51" s="54"/>
      <c r="T51" s="50"/>
    </row>
    <row r="52" spans="2:22" ht="45" customHeight="1" x14ac:dyDescent="0.45">
      <c r="B52" s="40"/>
      <c r="C52" s="40"/>
      <c r="D52" s="40"/>
      <c r="E52" s="40"/>
      <c r="F52" s="40"/>
      <c r="G52" s="40"/>
      <c r="H52" s="40"/>
      <c r="I52" s="41"/>
      <c r="J52" s="40"/>
      <c r="K52" s="40"/>
      <c r="L52" s="40"/>
      <c r="M52" s="40"/>
      <c r="N52" s="40"/>
      <c r="O52" s="40"/>
      <c r="P52" s="40"/>
      <c r="Q52" s="50"/>
      <c r="R52" s="51"/>
      <c r="S52" s="54"/>
      <c r="T52" s="50"/>
    </row>
    <row r="53" spans="2:22" ht="45" customHeight="1" x14ac:dyDescent="0.45">
      <c r="B53" s="40"/>
      <c r="C53" s="40"/>
      <c r="D53" s="40"/>
      <c r="E53" s="40"/>
      <c r="F53" s="40"/>
      <c r="G53" s="40"/>
      <c r="H53" s="40"/>
      <c r="I53" s="41"/>
      <c r="J53" s="40"/>
      <c r="K53" s="40"/>
      <c r="L53" s="40"/>
      <c r="M53" s="40"/>
      <c r="N53" s="40"/>
      <c r="O53" s="40"/>
      <c r="P53" s="40"/>
      <c r="Q53" s="50"/>
      <c r="R53" s="51"/>
      <c r="S53" s="54"/>
      <c r="T53" s="50"/>
    </row>
    <row r="54" spans="2:22" ht="45" customHeight="1" x14ac:dyDescent="0.45">
      <c r="Q54" s="50"/>
      <c r="R54" s="51"/>
      <c r="S54" s="54"/>
      <c r="T54" s="50"/>
    </row>
    <row r="55" spans="2:22" ht="45" customHeight="1" x14ac:dyDescent="0.45">
      <c r="Q55" s="50"/>
      <c r="R55" s="51"/>
      <c r="S55" s="54"/>
      <c r="T55" s="50"/>
    </row>
    <row r="56" spans="2:22" ht="45" customHeight="1" x14ac:dyDescent="0.45">
      <c r="Q56" s="50"/>
      <c r="R56" s="51"/>
      <c r="S56" s="54"/>
      <c r="T56" s="50"/>
    </row>
    <row r="57" spans="2:22" ht="45" customHeight="1" x14ac:dyDescent="0.45">
      <c r="Q57" s="50"/>
      <c r="R57" s="51"/>
      <c r="S57" s="54"/>
      <c r="T57" s="50"/>
    </row>
    <row r="58" spans="2:22" ht="45" customHeight="1" x14ac:dyDescent="0.45">
      <c r="Q58" s="50"/>
      <c r="R58" s="51"/>
      <c r="S58" s="54"/>
      <c r="T58" s="50"/>
    </row>
    <row r="59" spans="2:22" ht="45" customHeight="1" x14ac:dyDescent="0.45">
      <c r="Q59" s="50"/>
      <c r="R59" s="51"/>
      <c r="S59" s="54"/>
      <c r="T59" s="84"/>
      <c r="V59"/>
    </row>
    <row r="60" spans="2:22" ht="45" customHeight="1" x14ac:dyDescent="0.45">
      <c r="Q60" s="50"/>
      <c r="R60" s="51"/>
      <c r="S60" s="54"/>
      <c r="T60" s="50"/>
    </row>
    <row r="61" spans="2:22" ht="45" customHeight="1" x14ac:dyDescent="0.45">
      <c r="Q61" s="50"/>
      <c r="R61" s="51"/>
      <c r="S61" s="54"/>
      <c r="T61" s="50"/>
    </row>
    <row r="62" spans="2:22" ht="45" customHeight="1" x14ac:dyDescent="0.45">
      <c r="Q62" s="50"/>
      <c r="R62" s="51"/>
      <c r="S62" s="54"/>
      <c r="T62" s="50"/>
    </row>
    <row r="63" spans="2:22" x14ac:dyDescent="0.45">
      <c r="Q63" s="50"/>
      <c r="R63" s="51"/>
      <c r="S63" s="54"/>
      <c r="T63" s="50"/>
    </row>
    <row r="64" spans="2:22" x14ac:dyDescent="0.45">
      <c r="Q64" s="50"/>
      <c r="R64" s="51"/>
      <c r="S64" s="54"/>
      <c r="T64" s="50"/>
    </row>
    <row r="65" spans="17:20" x14ac:dyDescent="0.45">
      <c r="Q65" s="50"/>
      <c r="R65" s="51"/>
      <c r="S65" s="54"/>
      <c r="T65" s="50"/>
    </row>
    <row r="66" spans="17:20" x14ac:dyDescent="0.45">
      <c r="Q66" s="50"/>
      <c r="R66" s="51"/>
      <c r="S66" s="54"/>
      <c r="T66" s="50"/>
    </row>
    <row r="67" spans="17:20" x14ac:dyDescent="0.45">
      <c r="Q67" s="50"/>
      <c r="R67" s="51"/>
      <c r="S67" s="54"/>
      <c r="T67" s="50"/>
    </row>
    <row r="68" spans="17:20" x14ac:dyDescent="0.45">
      <c r="Q68" s="50"/>
      <c r="R68" s="51"/>
      <c r="S68" s="54"/>
      <c r="T68" s="50"/>
    </row>
    <row r="69" spans="17:20" x14ac:dyDescent="0.45">
      <c r="Q69" s="50"/>
      <c r="R69" s="51"/>
      <c r="S69" s="54"/>
      <c r="T69" s="50"/>
    </row>
    <row r="70" spans="17:20" x14ac:dyDescent="0.45">
      <c r="Q70" s="50"/>
      <c r="R70" s="51"/>
      <c r="S70" s="54"/>
      <c r="T70" s="50"/>
    </row>
    <row r="71" spans="17:20" x14ac:dyDescent="0.45">
      <c r="Q71" s="50"/>
      <c r="R71" s="51"/>
      <c r="S71" s="54"/>
      <c r="T71" s="50"/>
    </row>
    <row r="72" spans="17:20" x14ac:dyDescent="0.45">
      <c r="Q72" s="50"/>
      <c r="R72" s="51"/>
      <c r="S72" s="54"/>
      <c r="T72" s="50"/>
    </row>
    <row r="73" spans="17:20" x14ac:dyDescent="0.45">
      <c r="Q73" s="50"/>
      <c r="R73" s="51"/>
      <c r="S73" s="54"/>
      <c r="T73" s="50"/>
    </row>
    <row r="74" spans="17:20" x14ac:dyDescent="0.45">
      <c r="Q74" s="50"/>
      <c r="R74" s="51"/>
      <c r="S74" s="54"/>
      <c r="T74" s="50"/>
    </row>
    <row r="75" spans="17:20" x14ac:dyDescent="0.45">
      <c r="Q75" s="50"/>
      <c r="R75" s="51"/>
      <c r="S75" s="54"/>
      <c r="T75" s="50"/>
    </row>
    <row r="76" spans="17:20" x14ac:dyDescent="0.45">
      <c r="Q76" s="50"/>
      <c r="R76" s="51"/>
      <c r="S76" s="54"/>
      <c r="T76" s="50"/>
    </row>
    <row r="77" spans="17:20" x14ac:dyDescent="0.45">
      <c r="Q77" s="50"/>
      <c r="R77" s="51"/>
      <c r="S77" s="54"/>
      <c r="T77" s="50"/>
    </row>
    <row r="78" spans="17:20" x14ac:dyDescent="0.45">
      <c r="Q78" s="52"/>
      <c r="R78" s="53"/>
      <c r="S78" s="55"/>
      <c r="T78" s="52"/>
    </row>
  </sheetData>
  <autoFilter ref="A2:U48" xr:uid="{845D55A5-7AD2-4351-8EC2-625748AD3F14}"/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A9862-5D61-41B3-BFB2-DE17E2B724F5}">
  <sheetPr>
    <tabColor rgb="FF00B050"/>
  </sheetPr>
  <dimension ref="A1:T25"/>
  <sheetViews>
    <sheetView topLeftCell="H1" zoomScale="85" zoomScaleNormal="85" workbookViewId="0">
      <pane ySplit="2" topLeftCell="A12" activePane="bottomLeft" state="frozen"/>
      <selection pane="bottomLeft" activeCell="S19" sqref="S19"/>
    </sheetView>
  </sheetViews>
  <sheetFormatPr defaultRowHeight="14.25" x14ac:dyDescent="0.45"/>
  <cols>
    <col min="1" max="1" width="9.265625" customWidth="1"/>
    <col min="2" max="2" width="44.86328125" customWidth="1"/>
    <col min="3" max="3" width="10.86328125" customWidth="1"/>
    <col min="4" max="4" width="25.59765625" style="30" customWidth="1"/>
    <col min="5" max="5" width="20.59765625" style="30" customWidth="1"/>
    <col min="6" max="6" width="26.265625" customWidth="1"/>
    <col min="7" max="7" width="32.3984375" customWidth="1"/>
    <col min="8" max="15" width="14.1328125" customWidth="1"/>
    <col min="16" max="16" width="14.1328125" style="58" customWidth="1"/>
    <col min="17" max="17" width="14.1328125" style="57" customWidth="1"/>
    <col min="18" max="18" width="14.1328125" style="58" customWidth="1"/>
    <col min="19" max="19" width="18.73046875" style="58" customWidth="1"/>
    <col min="20" max="20" width="15" customWidth="1"/>
  </cols>
  <sheetData>
    <row r="1" spans="1:20" ht="38.25" customHeight="1" x14ac:dyDescent="0.45">
      <c r="A1" s="3"/>
      <c r="B1" s="3"/>
      <c r="C1" s="3"/>
      <c r="D1" s="3"/>
      <c r="E1" s="3"/>
      <c r="F1" s="3"/>
      <c r="G1" s="4"/>
      <c r="H1" s="2" t="s">
        <v>101</v>
      </c>
      <c r="I1" s="2" t="s">
        <v>101</v>
      </c>
      <c r="J1" s="2" t="s">
        <v>101</v>
      </c>
      <c r="K1" s="2" t="s">
        <v>101</v>
      </c>
      <c r="L1" s="2" t="s">
        <v>101</v>
      </c>
      <c r="M1" s="2" t="s">
        <v>101</v>
      </c>
      <c r="N1" s="2"/>
      <c r="O1" s="2" t="s">
        <v>101</v>
      </c>
      <c r="P1" s="85" t="s">
        <v>101</v>
      </c>
      <c r="Q1" s="86" t="s">
        <v>101</v>
      </c>
      <c r="R1" s="73" t="s">
        <v>101</v>
      </c>
      <c r="S1" s="85" t="s">
        <v>101</v>
      </c>
      <c r="T1" s="94" t="s">
        <v>101</v>
      </c>
    </row>
    <row r="2" spans="1:20" ht="28.5" x14ac:dyDescent="0.45">
      <c r="A2" s="5" t="s">
        <v>32</v>
      </c>
      <c r="B2" s="5" t="s">
        <v>21</v>
      </c>
      <c r="C2" s="5" t="s">
        <v>0</v>
      </c>
      <c r="D2" s="5" t="s">
        <v>1</v>
      </c>
      <c r="E2" s="5" t="s">
        <v>2</v>
      </c>
      <c r="F2" s="6" t="s">
        <v>22</v>
      </c>
      <c r="G2" s="7" t="s">
        <v>4</v>
      </c>
      <c r="H2" s="1" t="s">
        <v>119</v>
      </c>
      <c r="I2" s="1" t="s">
        <v>103</v>
      </c>
      <c r="J2" s="1" t="s">
        <v>104</v>
      </c>
      <c r="K2" s="1" t="s">
        <v>105</v>
      </c>
      <c r="L2" s="1" t="s">
        <v>106</v>
      </c>
      <c r="M2" s="1" t="s">
        <v>107</v>
      </c>
      <c r="N2" s="1" t="s">
        <v>180</v>
      </c>
      <c r="O2" s="1" t="s">
        <v>212</v>
      </c>
      <c r="P2" s="87" t="s">
        <v>188</v>
      </c>
      <c r="Q2" s="88" t="s">
        <v>189</v>
      </c>
      <c r="R2" s="87" t="s">
        <v>190</v>
      </c>
      <c r="S2" s="87" t="s">
        <v>191</v>
      </c>
      <c r="T2" s="94" t="s">
        <v>193</v>
      </c>
    </row>
    <row r="3" spans="1:20" ht="45" customHeight="1" x14ac:dyDescent="0.45">
      <c r="A3" s="9">
        <v>47</v>
      </c>
      <c r="B3" s="31" t="s">
        <v>129</v>
      </c>
      <c r="C3" s="9"/>
      <c r="D3" s="26" t="s">
        <v>127</v>
      </c>
      <c r="E3" s="9" t="s">
        <v>19</v>
      </c>
      <c r="F3" s="9" t="s">
        <v>130</v>
      </c>
      <c r="G3" s="9" t="s">
        <v>128</v>
      </c>
      <c r="H3" s="14"/>
      <c r="I3" s="14"/>
      <c r="J3" s="14" t="s">
        <v>7</v>
      </c>
      <c r="K3" s="14"/>
      <c r="L3" s="14"/>
      <c r="M3" s="14"/>
      <c r="N3" s="14"/>
      <c r="O3" s="14">
        <v>5</v>
      </c>
      <c r="P3" s="89"/>
      <c r="Q3" s="90"/>
      <c r="R3" s="91">
        <f>+P3*Q3</f>
        <v>0</v>
      </c>
      <c r="S3" s="91">
        <f>P3-R3</f>
        <v>0</v>
      </c>
      <c r="T3" s="82">
        <f>O3*S3</f>
        <v>0</v>
      </c>
    </row>
    <row r="4" spans="1:20" ht="45" customHeight="1" x14ac:dyDescent="0.45">
      <c r="A4" s="9">
        <v>48</v>
      </c>
      <c r="B4" s="31" t="s">
        <v>132</v>
      </c>
      <c r="C4" s="9" t="s">
        <v>5</v>
      </c>
      <c r="D4" s="26" t="s">
        <v>133</v>
      </c>
      <c r="E4" s="9" t="s">
        <v>135</v>
      </c>
      <c r="F4" s="9" t="s">
        <v>131</v>
      </c>
      <c r="G4" s="9" t="s">
        <v>134</v>
      </c>
      <c r="H4" s="14"/>
      <c r="I4" s="14"/>
      <c r="J4" s="14" t="s">
        <v>7</v>
      </c>
      <c r="K4" s="14"/>
      <c r="L4" s="14"/>
      <c r="M4" s="14"/>
      <c r="N4" s="39"/>
      <c r="O4" s="39">
        <v>100</v>
      </c>
      <c r="P4" s="89"/>
      <c r="Q4" s="90"/>
      <c r="R4" s="91">
        <f t="shared" ref="R4:R17" si="0">+P4*Q4</f>
        <v>0</v>
      </c>
      <c r="S4" s="91">
        <f t="shared" ref="S4:S17" si="1">P4-R4</f>
        <v>0</v>
      </c>
      <c r="T4" s="82">
        <f t="shared" ref="T4:T17" si="2">O4*S4</f>
        <v>0</v>
      </c>
    </row>
    <row r="5" spans="1:20" ht="45" customHeight="1" x14ac:dyDescent="0.45">
      <c r="A5" s="9">
        <v>49</v>
      </c>
      <c r="B5" s="16" t="s">
        <v>43</v>
      </c>
      <c r="C5" s="9" t="s">
        <v>5</v>
      </c>
      <c r="D5" s="9" t="s">
        <v>15</v>
      </c>
      <c r="E5" s="9" t="s">
        <v>6</v>
      </c>
      <c r="F5" s="9" t="s">
        <v>35</v>
      </c>
      <c r="G5" s="9" t="s">
        <v>16</v>
      </c>
      <c r="H5" s="14"/>
      <c r="I5" s="14" t="s">
        <v>7</v>
      </c>
      <c r="J5" s="14"/>
      <c r="K5" s="14"/>
      <c r="L5" s="14"/>
      <c r="M5" s="43"/>
      <c r="N5" s="43"/>
      <c r="O5" s="14">
        <v>5</v>
      </c>
      <c r="P5" s="89"/>
      <c r="Q5" s="90"/>
      <c r="R5" s="91">
        <f t="shared" si="0"/>
        <v>0</v>
      </c>
      <c r="S5" s="91">
        <f t="shared" si="1"/>
        <v>0</v>
      </c>
      <c r="T5" s="82">
        <f t="shared" si="2"/>
        <v>0</v>
      </c>
    </row>
    <row r="6" spans="1:20" ht="45" customHeight="1" x14ac:dyDescent="0.45">
      <c r="A6" s="9">
        <v>50</v>
      </c>
      <c r="B6" s="16" t="s">
        <v>44</v>
      </c>
      <c r="C6" s="9" t="s">
        <v>5</v>
      </c>
      <c r="D6" s="9" t="s">
        <v>15</v>
      </c>
      <c r="E6" s="9" t="s">
        <v>6</v>
      </c>
      <c r="F6" s="9" t="s">
        <v>36</v>
      </c>
      <c r="G6" s="9" t="s">
        <v>16</v>
      </c>
      <c r="H6" s="14"/>
      <c r="I6" s="14" t="s">
        <v>7</v>
      </c>
      <c r="J6" s="14"/>
      <c r="K6" s="14"/>
      <c r="L6" s="14"/>
      <c r="M6" s="43"/>
      <c r="N6" s="43"/>
      <c r="O6" s="14">
        <v>5</v>
      </c>
      <c r="P6" s="89"/>
      <c r="Q6" s="90"/>
      <c r="R6" s="91">
        <f t="shared" si="0"/>
        <v>0</v>
      </c>
      <c r="S6" s="91">
        <f t="shared" si="1"/>
        <v>0</v>
      </c>
      <c r="T6" s="82">
        <f t="shared" si="2"/>
        <v>0</v>
      </c>
    </row>
    <row r="7" spans="1:20" ht="45" customHeight="1" x14ac:dyDescent="0.45">
      <c r="A7" s="9">
        <v>51</v>
      </c>
      <c r="B7" s="16" t="s">
        <v>42</v>
      </c>
      <c r="C7" s="9" t="s">
        <v>5</v>
      </c>
      <c r="D7" s="9" t="s">
        <v>17</v>
      </c>
      <c r="E7" s="9" t="s">
        <v>6</v>
      </c>
      <c r="F7" s="9" t="s">
        <v>38</v>
      </c>
      <c r="G7" s="9" t="s">
        <v>25</v>
      </c>
      <c r="H7" s="14"/>
      <c r="I7" s="14"/>
      <c r="J7" s="14" t="s">
        <v>7</v>
      </c>
      <c r="K7" s="14"/>
      <c r="L7" s="14"/>
      <c r="M7" s="43"/>
      <c r="N7" s="43"/>
      <c r="O7" s="14">
        <v>10</v>
      </c>
      <c r="P7" s="89"/>
      <c r="Q7" s="90"/>
      <c r="R7" s="91">
        <f t="shared" si="0"/>
        <v>0</v>
      </c>
      <c r="S7" s="91">
        <f t="shared" si="1"/>
        <v>0</v>
      </c>
      <c r="T7" s="82">
        <f t="shared" si="2"/>
        <v>0</v>
      </c>
    </row>
    <row r="8" spans="1:20" ht="45" customHeight="1" x14ac:dyDescent="0.45">
      <c r="A8" s="9">
        <v>52</v>
      </c>
      <c r="B8" s="16" t="s">
        <v>41</v>
      </c>
      <c r="C8" s="9" t="s">
        <v>5</v>
      </c>
      <c r="D8" s="9" t="s">
        <v>17</v>
      </c>
      <c r="E8" s="9" t="s">
        <v>6</v>
      </c>
      <c r="F8" s="9" t="s">
        <v>40</v>
      </c>
      <c r="G8" s="9" t="s">
        <v>25</v>
      </c>
      <c r="H8" s="14"/>
      <c r="I8" s="14"/>
      <c r="J8" s="14" t="s">
        <v>7</v>
      </c>
      <c r="K8" s="14"/>
      <c r="L8" s="14"/>
      <c r="M8" s="43"/>
      <c r="N8" s="43"/>
      <c r="O8" s="14">
        <v>10</v>
      </c>
      <c r="P8" s="89"/>
      <c r="Q8" s="90"/>
      <c r="R8" s="91">
        <f t="shared" si="0"/>
        <v>0</v>
      </c>
      <c r="S8" s="91">
        <f t="shared" si="1"/>
        <v>0</v>
      </c>
      <c r="T8" s="82">
        <f t="shared" si="2"/>
        <v>0</v>
      </c>
    </row>
    <row r="9" spans="1:20" ht="45" customHeight="1" x14ac:dyDescent="0.45">
      <c r="A9" s="9">
        <v>53</v>
      </c>
      <c r="B9" s="9" t="s">
        <v>37</v>
      </c>
      <c r="C9" s="9" t="s">
        <v>5</v>
      </c>
      <c r="D9" s="9" t="s">
        <v>15</v>
      </c>
      <c r="E9" s="9" t="s">
        <v>6</v>
      </c>
      <c r="F9" s="9" t="s">
        <v>33</v>
      </c>
      <c r="G9" s="9" t="s">
        <v>16</v>
      </c>
      <c r="H9" s="14"/>
      <c r="I9" s="14"/>
      <c r="J9" s="14" t="s">
        <v>7</v>
      </c>
      <c r="K9" s="14"/>
      <c r="L9" s="14"/>
      <c r="M9" s="43"/>
      <c r="N9" s="43"/>
      <c r="O9" s="14">
        <v>10</v>
      </c>
      <c r="P9" s="89"/>
      <c r="Q9" s="90"/>
      <c r="R9" s="91">
        <f t="shared" si="0"/>
        <v>0</v>
      </c>
      <c r="S9" s="91">
        <f t="shared" si="1"/>
        <v>0</v>
      </c>
      <c r="T9" s="82">
        <f t="shared" si="2"/>
        <v>0</v>
      </c>
    </row>
    <row r="10" spans="1:20" ht="45" customHeight="1" x14ac:dyDescent="0.45">
      <c r="A10" s="9">
        <v>54</v>
      </c>
      <c r="B10" s="9" t="s">
        <v>39</v>
      </c>
      <c r="C10" s="9" t="s">
        <v>5</v>
      </c>
      <c r="D10" s="9" t="s">
        <v>15</v>
      </c>
      <c r="E10" s="9" t="s">
        <v>6</v>
      </c>
      <c r="F10" s="9" t="s">
        <v>34</v>
      </c>
      <c r="G10" s="9" t="s">
        <v>16</v>
      </c>
      <c r="H10" s="14"/>
      <c r="I10" s="14"/>
      <c r="J10" s="14" t="s">
        <v>7</v>
      </c>
      <c r="K10" s="14"/>
      <c r="L10" s="14"/>
      <c r="M10" s="43"/>
      <c r="N10" s="43"/>
      <c r="O10" s="14">
        <v>10</v>
      </c>
      <c r="P10" s="89"/>
      <c r="Q10" s="90"/>
      <c r="R10" s="91">
        <f t="shared" si="0"/>
        <v>0</v>
      </c>
      <c r="S10" s="91">
        <f t="shared" si="1"/>
        <v>0</v>
      </c>
      <c r="T10" s="82">
        <f t="shared" si="2"/>
        <v>0</v>
      </c>
    </row>
    <row r="11" spans="1:20" ht="45" customHeight="1" x14ac:dyDescent="0.45">
      <c r="A11" s="9">
        <v>55</v>
      </c>
      <c r="B11" s="9" t="s">
        <v>45</v>
      </c>
      <c r="C11" s="9" t="s">
        <v>5</v>
      </c>
      <c r="D11" s="9" t="s">
        <v>136</v>
      </c>
      <c r="E11" s="9" t="s">
        <v>135</v>
      </c>
      <c r="F11" s="9" t="s">
        <v>130</v>
      </c>
      <c r="G11" s="9" t="s">
        <v>137</v>
      </c>
      <c r="H11" s="14"/>
      <c r="I11" s="14"/>
      <c r="J11" s="14" t="s">
        <v>7</v>
      </c>
      <c r="K11" s="14"/>
      <c r="L11" s="14"/>
      <c r="M11" s="14"/>
      <c r="N11" s="46"/>
      <c r="O11" s="46">
        <v>2</v>
      </c>
      <c r="P11" s="89"/>
      <c r="Q11" s="90"/>
      <c r="R11" s="91">
        <f t="shared" si="0"/>
        <v>0</v>
      </c>
      <c r="S11" s="91">
        <f t="shared" si="1"/>
        <v>0</v>
      </c>
      <c r="T11" s="82">
        <f t="shared" si="2"/>
        <v>0</v>
      </c>
    </row>
    <row r="12" spans="1:20" ht="45" customHeight="1" x14ac:dyDescent="0.45">
      <c r="A12" s="9">
        <v>56</v>
      </c>
      <c r="B12" s="44" t="s">
        <v>173</v>
      </c>
      <c r="C12" s="44" t="s">
        <v>5</v>
      </c>
      <c r="D12" s="9" t="s">
        <v>184</v>
      </c>
      <c r="E12" s="45" t="s">
        <v>181</v>
      </c>
      <c r="F12" s="44" t="s">
        <v>181</v>
      </c>
      <c r="G12" s="9" t="s">
        <v>176</v>
      </c>
      <c r="H12" s="14" t="s">
        <v>7</v>
      </c>
      <c r="I12" s="14"/>
      <c r="J12" s="14"/>
      <c r="K12" s="14"/>
      <c r="L12" s="14"/>
      <c r="M12" s="14"/>
      <c r="N12" s="14"/>
      <c r="O12" s="14">
        <v>30</v>
      </c>
      <c r="P12" s="89"/>
      <c r="Q12" s="90"/>
      <c r="R12" s="91">
        <f t="shared" si="0"/>
        <v>0</v>
      </c>
      <c r="S12" s="91">
        <f t="shared" si="1"/>
        <v>0</v>
      </c>
      <c r="T12" s="82">
        <f t="shared" si="2"/>
        <v>0</v>
      </c>
    </row>
    <row r="13" spans="1:20" ht="45" customHeight="1" x14ac:dyDescent="0.45">
      <c r="A13" s="9">
        <v>57</v>
      </c>
      <c r="B13" s="44" t="s">
        <v>183</v>
      </c>
      <c r="C13" s="44" t="s">
        <v>5</v>
      </c>
      <c r="D13" s="45"/>
      <c r="E13" s="45" t="s">
        <v>181</v>
      </c>
      <c r="F13" s="44" t="s">
        <v>181</v>
      </c>
      <c r="G13" s="28" t="s">
        <v>31</v>
      </c>
      <c r="H13" s="14" t="s">
        <v>7</v>
      </c>
      <c r="I13" s="14"/>
      <c r="J13" s="14"/>
      <c r="K13" s="14"/>
      <c r="L13" s="14"/>
      <c r="M13" s="14"/>
      <c r="N13" s="14"/>
      <c r="O13" s="14">
        <v>30</v>
      </c>
      <c r="P13" s="89"/>
      <c r="Q13" s="90"/>
      <c r="R13" s="91">
        <f t="shared" si="0"/>
        <v>0</v>
      </c>
      <c r="S13" s="91">
        <f t="shared" si="1"/>
        <v>0</v>
      </c>
      <c r="T13" s="82">
        <f t="shared" si="2"/>
        <v>0</v>
      </c>
    </row>
    <row r="14" spans="1:20" ht="45" customHeight="1" x14ac:dyDescent="0.45">
      <c r="A14" s="9">
        <v>58</v>
      </c>
      <c r="B14" s="44" t="s">
        <v>178</v>
      </c>
      <c r="C14" s="44" t="s">
        <v>5</v>
      </c>
      <c r="D14" s="45"/>
      <c r="E14" s="45" t="s">
        <v>177</v>
      </c>
      <c r="F14" s="44" t="s">
        <v>179</v>
      </c>
      <c r="G14" s="28" t="s">
        <v>31</v>
      </c>
      <c r="H14" s="14" t="s">
        <v>7</v>
      </c>
      <c r="I14" s="14"/>
      <c r="J14" s="14"/>
      <c r="K14" s="14"/>
      <c r="L14" s="14"/>
      <c r="M14" s="14"/>
      <c r="N14" s="14"/>
      <c r="O14" s="14">
        <v>5</v>
      </c>
      <c r="P14" s="89"/>
      <c r="Q14" s="90"/>
      <c r="R14" s="91">
        <f t="shared" si="0"/>
        <v>0</v>
      </c>
      <c r="S14" s="91">
        <f t="shared" si="1"/>
        <v>0</v>
      </c>
      <c r="T14" s="82">
        <f t="shared" si="2"/>
        <v>0</v>
      </c>
    </row>
    <row r="15" spans="1:20" ht="45" customHeight="1" x14ac:dyDescent="0.45">
      <c r="A15" s="9">
        <v>59</v>
      </c>
      <c r="B15" s="44" t="s">
        <v>173</v>
      </c>
      <c r="C15" s="44" t="s">
        <v>5</v>
      </c>
      <c r="D15" s="9" t="s">
        <v>185</v>
      </c>
      <c r="E15" s="45" t="s">
        <v>6</v>
      </c>
      <c r="F15" s="44" t="s">
        <v>181</v>
      </c>
      <c r="G15" s="9" t="s">
        <v>186</v>
      </c>
      <c r="H15" s="14"/>
      <c r="I15" s="14"/>
      <c r="J15" s="14"/>
      <c r="K15" s="14"/>
      <c r="L15" s="14"/>
      <c r="M15" s="14"/>
      <c r="N15" s="14" t="s">
        <v>7</v>
      </c>
      <c r="O15" s="14">
        <v>80</v>
      </c>
      <c r="P15" s="89"/>
      <c r="Q15" s="90"/>
      <c r="R15" s="91">
        <f t="shared" si="0"/>
        <v>0</v>
      </c>
      <c r="S15" s="91">
        <f t="shared" si="1"/>
        <v>0</v>
      </c>
      <c r="T15" s="82">
        <f t="shared" si="2"/>
        <v>0</v>
      </c>
    </row>
    <row r="16" spans="1:20" ht="45" customHeight="1" x14ac:dyDescent="0.45">
      <c r="A16" s="9">
        <v>60</v>
      </c>
      <c r="B16" s="44" t="s">
        <v>232</v>
      </c>
      <c r="C16" s="44" t="s">
        <v>5</v>
      </c>
      <c r="D16" s="9" t="s">
        <v>187</v>
      </c>
      <c r="E16" s="45" t="s">
        <v>181</v>
      </c>
      <c r="F16" s="44" t="s">
        <v>181</v>
      </c>
      <c r="G16" s="28" t="s">
        <v>31</v>
      </c>
      <c r="H16" s="14"/>
      <c r="I16" s="14"/>
      <c r="J16" s="14"/>
      <c r="K16" s="14" t="s">
        <v>7</v>
      </c>
      <c r="L16" s="14"/>
      <c r="M16" s="14"/>
      <c r="N16" s="14"/>
      <c r="O16" s="14">
        <v>10</v>
      </c>
      <c r="P16" s="89"/>
      <c r="Q16" s="90"/>
      <c r="R16" s="91">
        <f t="shared" si="0"/>
        <v>0</v>
      </c>
      <c r="S16" s="91">
        <f t="shared" si="1"/>
        <v>0</v>
      </c>
      <c r="T16" s="82">
        <f t="shared" si="2"/>
        <v>0</v>
      </c>
    </row>
    <row r="17" spans="1:20" ht="45" customHeight="1" x14ac:dyDescent="0.45">
      <c r="A17" s="9">
        <v>61</v>
      </c>
      <c r="B17" s="44" t="s">
        <v>174</v>
      </c>
      <c r="C17" s="44" t="s">
        <v>5</v>
      </c>
      <c r="D17" s="9" t="s">
        <v>184</v>
      </c>
      <c r="E17" s="45" t="s">
        <v>6</v>
      </c>
      <c r="F17" s="44" t="s">
        <v>175</v>
      </c>
      <c r="G17" s="9" t="s">
        <v>176</v>
      </c>
      <c r="H17" s="14"/>
      <c r="I17" s="14"/>
      <c r="J17" s="14"/>
      <c r="K17" s="14"/>
      <c r="L17" s="14" t="s">
        <v>7</v>
      </c>
      <c r="M17" s="14"/>
      <c r="N17" s="14"/>
      <c r="O17" s="14">
        <v>5</v>
      </c>
      <c r="P17" s="89"/>
      <c r="Q17" s="90"/>
      <c r="R17" s="91">
        <f t="shared" si="0"/>
        <v>0</v>
      </c>
      <c r="S17" s="91">
        <f t="shared" si="1"/>
        <v>0</v>
      </c>
      <c r="T17" s="82">
        <f t="shared" si="2"/>
        <v>0</v>
      </c>
    </row>
    <row r="18" spans="1:20" ht="45" customHeight="1" x14ac:dyDescent="0.55000000000000004">
      <c r="S18" s="129" t="s">
        <v>217</v>
      </c>
      <c r="T18" s="92">
        <f>SUM(T3:T17)</f>
        <v>0</v>
      </c>
    </row>
    <row r="25" spans="1:20" x14ac:dyDescent="0.45">
      <c r="G25">
        <v>5</v>
      </c>
      <c r="H25">
        <v>5</v>
      </c>
    </row>
  </sheetData>
  <autoFilter ref="A2:M11" xr:uid="{FCE456CB-47F2-40FC-9D79-175FFD5DC9BB}"/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7DFB-0BDC-49BD-A678-198F8F76B959}">
  <sheetPr>
    <tabColor rgb="FF00B0F0"/>
  </sheetPr>
  <dimension ref="A1:E9"/>
  <sheetViews>
    <sheetView workbookViewId="0">
      <selection activeCell="E19" sqref="E19"/>
    </sheetView>
  </sheetViews>
  <sheetFormatPr defaultRowHeight="14.25" x14ac:dyDescent="0.45"/>
  <cols>
    <col min="1" max="1" width="32.265625" customWidth="1"/>
    <col min="3" max="3" width="19.53125" customWidth="1"/>
    <col min="4" max="4" width="17.796875" customWidth="1"/>
    <col min="5" max="5" width="18.19921875" customWidth="1"/>
  </cols>
  <sheetData>
    <row r="1" spans="1:5" x14ac:dyDescent="0.45">
      <c r="A1" s="117" t="s">
        <v>235</v>
      </c>
      <c r="B1" s="117" t="s">
        <v>236</v>
      </c>
      <c r="C1" s="117" t="s">
        <v>237</v>
      </c>
      <c r="D1" s="117" t="s">
        <v>238</v>
      </c>
      <c r="E1" s="118" t="s">
        <v>193</v>
      </c>
    </row>
    <row r="2" spans="1:5" x14ac:dyDescent="0.45">
      <c r="A2" s="119" t="s">
        <v>239</v>
      </c>
      <c r="B2" s="119" t="s">
        <v>240</v>
      </c>
      <c r="C2" s="120">
        <v>400</v>
      </c>
      <c r="D2" s="121">
        <v>0</v>
      </c>
      <c r="E2" s="122">
        <f>C2*D2</f>
        <v>0</v>
      </c>
    </row>
    <row r="3" spans="1:5" x14ac:dyDescent="0.45">
      <c r="A3" s="119" t="s">
        <v>241</v>
      </c>
      <c r="B3" s="119" t="s">
        <v>240</v>
      </c>
      <c r="C3" s="120">
        <v>400</v>
      </c>
      <c r="D3" s="121">
        <v>0</v>
      </c>
      <c r="E3" s="122">
        <f>C3*D3</f>
        <v>0</v>
      </c>
    </row>
    <row r="4" spans="1:5" x14ac:dyDescent="0.45">
      <c r="D4" s="130" t="s">
        <v>217</v>
      </c>
      <c r="E4" s="123">
        <f>SUM(E2:E3)</f>
        <v>0</v>
      </c>
    </row>
    <row r="9" spans="1:5" x14ac:dyDescent="0.45">
      <c r="D9" s="1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BC9F-D4AE-4CE7-A1E6-C4F00847D3B8}">
  <sheetPr>
    <tabColor rgb="FFFF0000"/>
  </sheetPr>
  <dimension ref="A2:D13"/>
  <sheetViews>
    <sheetView workbookViewId="0">
      <selection activeCell="D5" sqref="D5"/>
    </sheetView>
  </sheetViews>
  <sheetFormatPr defaultRowHeight="14.25" x14ac:dyDescent="0.45"/>
  <cols>
    <col min="2" max="2" width="11.1328125" customWidth="1"/>
    <col min="3" max="3" width="84" customWidth="1"/>
    <col min="4" max="4" width="26" customWidth="1"/>
  </cols>
  <sheetData>
    <row r="2" spans="1:4" ht="21" x14ac:dyDescent="0.65">
      <c r="A2" s="95" t="s">
        <v>192</v>
      </c>
      <c r="B2" s="95"/>
      <c r="C2" s="95"/>
      <c r="D2" s="59" t="s">
        <v>193</v>
      </c>
    </row>
    <row r="3" spans="1:4" ht="21" x14ac:dyDescent="0.65">
      <c r="A3" s="96" t="s">
        <v>194</v>
      </c>
      <c r="B3" s="96"/>
      <c r="C3" s="96"/>
      <c r="D3" s="60">
        <f>+Werkkleding!U49</f>
        <v>0</v>
      </c>
    </row>
    <row r="4" spans="1:4" ht="21" x14ac:dyDescent="0.65">
      <c r="A4" s="97" t="s">
        <v>195</v>
      </c>
      <c r="B4" s="98"/>
      <c r="C4" s="99"/>
      <c r="D4" s="60">
        <f>+'PBM en schoeisel'!T18</f>
        <v>0</v>
      </c>
    </row>
    <row r="5" spans="1:4" ht="21" x14ac:dyDescent="0.65">
      <c r="A5" s="97" t="s">
        <v>235</v>
      </c>
      <c r="B5" s="125"/>
      <c r="C5" s="126"/>
      <c r="D5" s="60">
        <f>+Inname!E4</f>
        <v>0</v>
      </c>
    </row>
    <row r="6" spans="1:4" ht="21" x14ac:dyDescent="0.65">
      <c r="A6" s="100" t="s">
        <v>218</v>
      </c>
      <c r="B6" s="100"/>
      <c r="C6" s="100"/>
      <c r="D6" s="61">
        <f>SUM(D3:D5)*4</f>
        <v>0</v>
      </c>
    </row>
    <row r="7" spans="1:4" ht="51.75" customHeight="1" x14ac:dyDescent="0.45"/>
    <row r="8" spans="1:4" x14ac:dyDescent="0.45">
      <c r="A8" s="106" t="s">
        <v>196</v>
      </c>
      <c r="B8" s="107"/>
      <c r="C8" s="107"/>
      <c r="D8" s="108"/>
    </row>
    <row r="9" spans="1:4" ht="28.7" customHeight="1" x14ac:dyDescent="0.45">
      <c r="A9" s="101" t="s">
        <v>197</v>
      </c>
      <c r="B9" s="101"/>
      <c r="C9" s="109"/>
      <c r="D9" s="110"/>
    </row>
    <row r="10" spans="1:4" ht="62.25" customHeight="1" x14ac:dyDescent="0.45">
      <c r="A10" s="111" t="s">
        <v>219</v>
      </c>
      <c r="B10" s="111"/>
      <c r="C10" s="104"/>
      <c r="D10" s="105"/>
    </row>
    <row r="11" spans="1:4" ht="28.7" customHeight="1" x14ac:dyDescent="0.45">
      <c r="A11" s="101" t="s">
        <v>198</v>
      </c>
      <c r="B11" s="101"/>
      <c r="C11" s="104"/>
      <c r="D11" s="105"/>
    </row>
    <row r="12" spans="1:4" ht="28.7" customHeight="1" x14ac:dyDescent="0.45">
      <c r="A12" s="101" t="s">
        <v>199</v>
      </c>
      <c r="B12" s="101"/>
      <c r="C12" s="102"/>
      <c r="D12" s="103"/>
    </row>
    <row r="13" spans="1:4" ht="57" customHeight="1" x14ac:dyDescent="0.45">
      <c r="A13" s="101" t="s">
        <v>200</v>
      </c>
      <c r="B13" s="101"/>
      <c r="C13" s="104"/>
      <c r="D13" s="105"/>
    </row>
  </sheetData>
  <mergeCells count="16">
    <mergeCell ref="A13:B13"/>
    <mergeCell ref="C13:D13"/>
    <mergeCell ref="A8:D8"/>
    <mergeCell ref="A9:B9"/>
    <mergeCell ref="C9:D9"/>
    <mergeCell ref="A10:B10"/>
    <mergeCell ref="C10:D10"/>
    <mergeCell ref="A11:B11"/>
    <mergeCell ref="C11:D11"/>
    <mergeCell ref="A2:C2"/>
    <mergeCell ref="A3:C3"/>
    <mergeCell ref="A4:C4"/>
    <mergeCell ref="A6:C6"/>
    <mergeCell ref="A12:B12"/>
    <mergeCell ref="C12:D12"/>
    <mergeCell ref="A5:C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51CE-BDCC-4CCA-9FEB-E710F7A8AE54}">
  <dimension ref="A1:I62"/>
  <sheetViews>
    <sheetView zoomScaleNormal="100" workbookViewId="0">
      <pane ySplit="2" topLeftCell="A21" activePane="bottomLeft" state="frozen"/>
      <selection pane="bottomLeft" activeCell="E44" sqref="E44:E45"/>
    </sheetView>
  </sheetViews>
  <sheetFormatPr defaultColWidth="8.73046875" defaultRowHeight="14.25" x14ac:dyDescent="0.45"/>
  <cols>
    <col min="1" max="1" width="9.265625" style="21" customWidth="1"/>
    <col min="2" max="2" width="49.59765625" style="21" customWidth="1"/>
    <col min="3" max="3" width="17.3984375" style="21" customWidth="1"/>
    <col min="4" max="4" width="56" style="21" customWidth="1"/>
    <col min="5" max="5" width="26.265625" style="21" customWidth="1"/>
    <col min="6" max="6" width="13.3984375" style="21" customWidth="1"/>
    <col min="7" max="16384" width="8.73046875" style="21"/>
  </cols>
  <sheetData>
    <row r="1" spans="1:6" ht="43.5" customHeight="1" x14ac:dyDescent="0.45">
      <c r="A1" s="15"/>
      <c r="B1" s="15"/>
      <c r="C1" s="3"/>
      <c r="D1" s="3"/>
      <c r="E1" s="3"/>
      <c r="F1" s="62"/>
    </row>
    <row r="2" spans="1:6" ht="57.95" customHeight="1" x14ac:dyDescent="0.45">
      <c r="A2" s="5" t="s">
        <v>32</v>
      </c>
      <c r="B2" s="5" t="s">
        <v>21</v>
      </c>
      <c r="C2" s="5" t="s">
        <v>0</v>
      </c>
      <c r="D2" s="5" t="s">
        <v>1</v>
      </c>
      <c r="E2" s="5" t="s">
        <v>2</v>
      </c>
      <c r="F2" s="63" t="s">
        <v>201</v>
      </c>
    </row>
    <row r="3" spans="1:6" s="22" customFormat="1" ht="45" customHeight="1" x14ac:dyDescent="0.45">
      <c r="A3" s="10">
        <v>1</v>
      </c>
      <c r="B3" s="10" t="s">
        <v>29</v>
      </c>
      <c r="C3" s="10" t="s">
        <v>5</v>
      </c>
      <c r="D3" s="25" t="s">
        <v>31</v>
      </c>
      <c r="E3" s="10" t="s">
        <v>112</v>
      </c>
      <c r="F3" s="64"/>
    </row>
    <row r="4" spans="1:6" s="22" customFormat="1" ht="45" customHeight="1" x14ac:dyDescent="0.45">
      <c r="A4" s="10">
        <v>2</v>
      </c>
      <c r="B4" s="10" t="s">
        <v>29</v>
      </c>
      <c r="C4" s="10" t="s">
        <v>5</v>
      </c>
      <c r="D4" s="25" t="s">
        <v>31</v>
      </c>
      <c r="E4" s="9" t="s">
        <v>115</v>
      </c>
      <c r="F4" s="65" t="s">
        <v>202</v>
      </c>
    </row>
    <row r="5" spans="1:6" s="22" customFormat="1" ht="45" customHeight="1" x14ac:dyDescent="0.45">
      <c r="A5" s="10">
        <v>3</v>
      </c>
      <c r="B5" s="10" t="s">
        <v>29</v>
      </c>
      <c r="C5" s="10" t="s">
        <v>5</v>
      </c>
      <c r="D5" s="25" t="s">
        <v>31</v>
      </c>
      <c r="E5" s="10" t="s">
        <v>117</v>
      </c>
      <c r="F5" s="64"/>
    </row>
    <row r="6" spans="1:6" s="22" customFormat="1" ht="45" customHeight="1" x14ac:dyDescent="0.45">
      <c r="A6" s="10">
        <v>4</v>
      </c>
      <c r="B6" s="10" t="s">
        <v>29</v>
      </c>
      <c r="C6" s="10" t="s">
        <v>5</v>
      </c>
      <c r="D6" s="25" t="s">
        <v>31</v>
      </c>
      <c r="E6" s="10" t="s">
        <v>122</v>
      </c>
      <c r="F6" s="64"/>
    </row>
    <row r="7" spans="1:6" s="22" customFormat="1" ht="45" customHeight="1" x14ac:dyDescent="0.45">
      <c r="A7" s="10">
        <v>5</v>
      </c>
      <c r="B7" s="10" t="s">
        <v>29</v>
      </c>
      <c r="C7" s="10" t="s">
        <v>5</v>
      </c>
      <c r="D7" s="25" t="s">
        <v>31</v>
      </c>
      <c r="E7" s="10" t="s">
        <v>8</v>
      </c>
      <c r="F7" s="64"/>
    </row>
    <row r="8" spans="1:6" s="22" customFormat="1" ht="45" customHeight="1" x14ac:dyDescent="0.45">
      <c r="A8" s="10">
        <v>6</v>
      </c>
      <c r="B8" s="10" t="s">
        <v>29</v>
      </c>
      <c r="C8" s="10" t="s">
        <v>5</v>
      </c>
      <c r="D8" s="24" t="s">
        <v>120</v>
      </c>
      <c r="E8" s="9" t="s">
        <v>18</v>
      </c>
      <c r="F8" s="64"/>
    </row>
    <row r="9" spans="1:6" ht="45" customHeight="1" x14ac:dyDescent="0.45">
      <c r="A9" s="10">
        <v>7</v>
      </c>
      <c r="B9" s="8" t="s">
        <v>12</v>
      </c>
      <c r="C9" s="8" t="s">
        <v>5</v>
      </c>
      <c r="D9" s="25" t="s">
        <v>31</v>
      </c>
      <c r="E9" s="9" t="s">
        <v>115</v>
      </c>
      <c r="F9" s="65" t="s">
        <v>202</v>
      </c>
    </row>
    <row r="10" spans="1:6" ht="45" customHeight="1" x14ac:dyDescent="0.45">
      <c r="A10" s="10">
        <v>8</v>
      </c>
      <c r="B10" s="8" t="s">
        <v>12</v>
      </c>
      <c r="C10" s="8" t="s">
        <v>5</v>
      </c>
      <c r="D10" s="25" t="s">
        <v>31</v>
      </c>
      <c r="E10" s="8" t="s">
        <v>8</v>
      </c>
      <c r="F10" s="66"/>
    </row>
    <row r="11" spans="1:6" ht="45" customHeight="1" x14ac:dyDescent="0.45">
      <c r="A11" s="10">
        <v>9</v>
      </c>
      <c r="B11" s="8" t="s">
        <v>12</v>
      </c>
      <c r="C11" s="8" t="s">
        <v>5</v>
      </c>
      <c r="D11" s="25" t="s">
        <v>31</v>
      </c>
      <c r="E11" s="8" t="s">
        <v>122</v>
      </c>
      <c r="F11" s="66"/>
    </row>
    <row r="12" spans="1:6" ht="45" customHeight="1" x14ac:dyDescent="0.45">
      <c r="A12" s="10">
        <v>10</v>
      </c>
      <c r="B12" s="8" t="s">
        <v>12</v>
      </c>
      <c r="C12" s="8" t="s">
        <v>5</v>
      </c>
      <c r="D12" s="25" t="s">
        <v>31</v>
      </c>
      <c r="E12" s="8" t="s">
        <v>6</v>
      </c>
      <c r="F12" s="66"/>
    </row>
    <row r="13" spans="1:6" ht="45" customHeight="1" x14ac:dyDescent="0.45">
      <c r="A13" s="10">
        <v>11</v>
      </c>
      <c r="B13" s="8" t="s">
        <v>12</v>
      </c>
      <c r="C13" s="8" t="s">
        <v>5</v>
      </c>
      <c r="D13" s="25" t="s">
        <v>31</v>
      </c>
      <c r="E13" s="8" t="s">
        <v>139</v>
      </c>
      <c r="F13" s="66"/>
    </row>
    <row r="14" spans="1:6" ht="45" customHeight="1" x14ac:dyDescent="0.45">
      <c r="A14" s="10">
        <v>12</v>
      </c>
      <c r="B14" s="8" t="s">
        <v>13</v>
      </c>
      <c r="C14" s="8" t="s">
        <v>5</v>
      </c>
      <c r="D14" s="24" t="s">
        <v>120</v>
      </c>
      <c r="E14" s="9" t="s">
        <v>18</v>
      </c>
      <c r="F14" s="65" t="s">
        <v>202</v>
      </c>
    </row>
    <row r="15" spans="1:6" s="23" customFormat="1" ht="45" customHeight="1" x14ac:dyDescent="0.45">
      <c r="A15" s="10">
        <v>13</v>
      </c>
      <c r="B15" s="12" t="s">
        <v>111</v>
      </c>
      <c r="C15" s="10" t="s">
        <v>30</v>
      </c>
      <c r="D15" s="25" t="s">
        <v>31</v>
      </c>
      <c r="E15" s="9" t="s">
        <v>115</v>
      </c>
      <c r="F15" s="67" t="s">
        <v>202</v>
      </c>
    </row>
    <row r="16" spans="1:6" s="23" customFormat="1" ht="45" customHeight="1" x14ac:dyDescent="0.45">
      <c r="A16" s="10">
        <v>14</v>
      </c>
      <c r="B16" s="12" t="s">
        <v>141</v>
      </c>
      <c r="C16" s="10" t="s">
        <v>5</v>
      </c>
      <c r="D16" s="25" t="s">
        <v>31</v>
      </c>
      <c r="E16" s="8" t="s">
        <v>26</v>
      </c>
      <c r="F16" s="68"/>
    </row>
    <row r="17" spans="1:6" s="23" customFormat="1" ht="45" customHeight="1" x14ac:dyDescent="0.45">
      <c r="A17" s="10">
        <v>15</v>
      </c>
      <c r="B17" s="12" t="s">
        <v>147</v>
      </c>
      <c r="C17" s="10" t="s">
        <v>5</v>
      </c>
      <c r="D17" s="25" t="s">
        <v>31</v>
      </c>
      <c r="E17" s="8" t="s">
        <v>6</v>
      </c>
      <c r="F17" s="68"/>
    </row>
    <row r="18" spans="1:6" s="23" customFormat="1" ht="45" customHeight="1" x14ac:dyDescent="0.45">
      <c r="A18" s="10">
        <v>16</v>
      </c>
      <c r="B18" s="12" t="s">
        <v>148</v>
      </c>
      <c r="C18" s="10" t="s">
        <v>5</v>
      </c>
      <c r="D18" s="25" t="s">
        <v>31</v>
      </c>
      <c r="E18" s="8" t="s">
        <v>6</v>
      </c>
      <c r="F18" s="68"/>
    </row>
    <row r="19" spans="1:6" s="23" customFormat="1" ht="45" customHeight="1" x14ac:dyDescent="0.45">
      <c r="A19" s="10">
        <v>17</v>
      </c>
      <c r="B19" s="12" t="s">
        <v>150</v>
      </c>
      <c r="C19" s="10" t="s">
        <v>30</v>
      </c>
      <c r="D19" s="25" t="s">
        <v>31</v>
      </c>
      <c r="E19" s="8" t="s">
        <v>6</v>
      </c>
      <c r="F19" s="68"/>
    </row>
    <row r="20" spans="1:6" s="22" customFormat="1" ht="45" customHeight="1" x14ac:dyDescent="0.45">
      <c r="A20" s="10">
        <v>18</v>
      </c>
      <c r="B20" s="10" t="s">
        <v>114</v>
      </c>
      <c r="C20" s="10" t="s">
        <v>5</v>
      </c>
      <c r="D20" s="25" t="s">
        <v>31</v>
      </c>
      <c r="E20" s="8" t="s">
        <v>109</v>
      </c>
      <c r="F20" s="64"/>
    </row>
    <row r="21" spans="1:6" s="22" customFormat="1" ht="45" customHeight="1" x14ac:dyDescent="0.45">
      <c r="A21" s="10">
        <v>19</v>
      </c>
      <c r="B21" s="10" t="s">
        <v>114</v>
      </c>
      <c r="C21" s="10" t="s">
        <v>5</v>
      </c>
      <c r="D21" s="25" t="s">
        <v>31</v>
      </c>
      <c r="E21" s="8" t="s">
        <v>6</v>
      </c>
      <c r="F21" s="64"/>
    </row>
    <row r="22" spans="1:6" s="22" customFormat="1" ht="45" customHeight="1" x14ac:dyDescent="0.45">
      <c r="A22" s="10">
        <v>20</v>
      </c>
      <c r="B22" s="10" t="s">
        <v>114</v>
      </c>
      <c r="C22" s="10" t="s">
        <v>5</v>
      </c>
      <c r="D22" s="25" t="s">
        <v>31</v>
      </c>
      <c r="E22" s="8" t="s">
        <v>172</v>
      </c>
      <c r="F22" s="64"/>
    </row>
    <row r="23" spans="1:6" s="22" customFormat="1" ht="45" customHeight="1" x14ac:dyDescent="0.45">
      <c r="A23" s="10">
        <v>21</v>
      </c>
      <c r="B23" s="10" t="s">
        <v>114</v>
      </c>
      <c r="C23" s="10" t="s">
        <v>5</v>
      </c>
      <c r="D23" s="25" t="s">
        <v>31</v>
      </c>
      <c r="E23" s="8" t="s">
        <v>122</v>
      </c>
      <c r="F23" s="64"/>
    </row>
    <row r="24" spans="1:6" s="22" customFormat="1" ht="45" customHeight="1" x14ac:dyDescent="0.45">
      <c r="A24" s="10">
        <v>22</v>
      </c>
      <c r="B24" s="10" t="s">
        <v>114</v>
      </c>
      <c r="C24" s="10" t="s">
        <v>5</v>
      </c>
      <c r="D24" s="25" t="s">
        <v>31</v>
      </c>
      <c r="E24" s="8" t="s">
        <v>117</v>
      </c>
      <c r="F24" s="64"/>
    </row>
    <row r="25" spans="1:6" s="22" customFormat="1" ht="45" customHeight="1" x14ac:dyDescent="0.45">
      <c r="A25" s="10">
        <v>23</v>
      </c>
      <c r="B25" s="10" t="s">
        <v>114</v>
      </c>
      <c r="C25" s="10" t="s">
        <v>5</v>
      </c>
      <c r="D25" s="25" t="s">
        <v>31</v>
      </c>
      <c r="E25" s="8" t="s">
        <v>8</v>
      </c>
      <c r="F25" s="65" t="s">
        <v>202</v>
      </c>
    </row>
    <row r="26" spans="1:6" s="22" customFormat="1" ht="45" customHeight="1" x14ac:dyDescent="0.45">
      <c r="A26" s="10">
        <v>24</v>
      </c>
      <c r="B26" s="10" t="s">
        <v>116</v>
      </c>
      <c r="C26" s="10" t="s">
        <v>5</v>
      </c>
      <c r="D26" s="25" t="s">
        <v>31</v>
      </c>
      <c r="E26" s="8" t="s">
        <v>117</v>
      </c>
      <c r="F26" s="64"/>
    </row>
    <row r="27" spans="1:6" s="22" customFormat="1" ht="45" customHeight="1" x14ac:dyDescent="0.45">
      <c r="A27" s="10">
        <v>25</v>
      </c>
      <c r="B27" s="10" t="s">
        <v>116</v>
      </c>
      <c r="C27" s="10" t="s">
        <v>5</v>
      </c>
      <c r="D27" s="25" t="s">
        <v>31</v>
      </c>
      <c r="E27" s="8" t="s">
        <v>6</v>
      </c>
      <c r="F27" s="64"/>
    </row>
    <row r="28" spans="1:6" s="22" customFormat="1" ht="45" customHeight="1" x14ac:dyDescent="0.45">
      <c r="A28" s="10">
        <v>26</v>
      </c>
      <c r="B28" s="10" t="s">
        <v>125</v>
      </c>
      <c r="C28" s="10" t="s">
        <v>5</v>
      </c>
      <c r="D28" s="24" t="s">
        <v>120</v>
      </c>
      <c r="E28" s="9" t="s">
        <v>18</v>
      </c>
      <c r="F28" s="65" t="s">
        <v>202</v>
      </c>
    </row>
    <row r="29" spans="1:6" s="22" customFormat="1" ht="45" customHeight="1" x14ac:dyDescent="0.45">
      <c r="A29" s="10">
        <v>27</v>
      </c>
      <c r="B29" s="10" t="s">
        <v>138</v>
      </c>
      <c r="C29" s="10" t="s">
        <v>5</v>
      </c>
      <c r="D29" s="25" t="s">
        <v>31</v>
      </c>
      <c r="E29" s="8" t="s">
        <v>8</v>
      </c>
      <c r="F29" s="65" t="s">
        <v>202</v>
      </c>
    </row>
    <row r="30" spans="1:6" s="22" customFormat="1" ht="45" customHeight="1" x14ac:dyDescent="0.45">
      <c r="A30" s="10">
        <v>28</v>
      </c>
      <c r="B30" s="10" t="s">
        <v>138</v>
      </c>
      <c r="C30" s="10" t="s">
        <v>5</v>
      </c>
      <c r="D30" s="25" t="s">
        <v>31</v>
      </c>
      <c r="E30" s="8" t="s">
        <v>6</v>
      </c>
      <c r="F30" s="64"/>
    </row>
    <row r="31" spans="1:6" s="22" customFormat="1" ht="45" customHeight="1" x14ac:dyDescent="0.45">
      <c r="A31" s="10">
        <v>29</v>
      </c>
      <c r="B31" s="10" t="s">
        <v>126</v>
      </c>
      <c r="C31" s="10" t="s">
        <v>5</v>
      </c>
      <c r="D31" s="24" t="s">
        <v>120</v>
      </c>
      <c r="E31" s="9" t="s">
        <v>18</v>
      </c>
      <c r="F31" s="64"/>
    </row>
    <row r="32" spans="1:6" s="22" customFormat="1" ht="45" customHeight="1" x14ac:dyDescent="0.45">
      <c r="A32" s="10">
        <v>30</v>
      </c>
      <c r="B32" s="10" t="s">
        <v>124</v>
      </c>
      <c r="C32" s="10" t="s">
        <v>5</v>
      </c>
      <c r="D32" s="24" t="s">
        <v>120</v>
      </c>
      <c r="E32" s="9" t="s">
        <v>18</v>
      </c>
      <c r="F32" s="65" t="s">
        <v>202</v>
      </c>
    </row>
    <row r="33" spans="1:9" s="22" customFormat="1" ht="45" customHeight="1" x14ac:dyDescent="0.45">
      <c r="A33" s="10">
        <v>31</v>
      </c>
      <c r="B33" s="10" t="s">
        <v>118</v>
      </c>
      <c r="C33" s="10" t="s">
        <v>5</v>
      </c>
      <c r="D33" s="25" t="s">
        <v>31</v>
      </c>
      <c r="E33" s="8" t="s">
        <v>6</v>
      </c>
      <c r="F33" s="71" t="s">
        <v>202</v>
      </c>
      <c r="I33" s="70"/>
    </row>
    <row r="34" spans="1:9" s="22" customFormat="1" ht="45" customHeight="1" x14ac:dyDescent="0.45">
      <c r="A34" s="10">
        <v>32</v>
      </c>
      <c r="B34" s="10" t="s">
        <v>123</v>
      </c>
      <c r="C34" s="10" t="s">
        <v>5</v>
      </c>
      <c r="D34" s="24" t="s">
        <v>120</v>
      </c>
      <c r="E34" s="9" t="s">
        <v>18</v>
      </c>
      <c r="F34" s="65" t="s">
        <v>202</v>
      </c>
    </row>
    <row r="35" spans="1:9" s="23" customFormat="1" ht="45" customHeight="1" x14ac:dyDescent="0.45">
      <c r="A35" s="10">
        <v>33</v>
      </c>
      <c r="B35" s="12" t="s">
        <v>182</v>
      </c>
      <c r="C35" s="10" t="s">
        <v>113</v>
      </c>
      <c r="D35" s="25" t="s">
        <v>31</v>
      </c>
      <c r="E35" s="11" t="s">
        <v>24</v>
      </c>
      <c r="F35" s="67" t="s">
        <v>202</v>
      </c>
    </row>
    <row r="36" spans="1:9" s="23" customFormat="1" ht="45" customHeight="1" x14ac:dyDescent="0.45">
      <c r="A36" s="10">
        <v>34</v>
      </c>
      <c r="B36" s="12" t="s">
        <v>182</v>
      </c>
      <c r="C36" s="10" t="s">
        <v>30</v>
      </c>
      <c r="D36" s="25" t="s">
        <v>31</v>
      </c>
      <c r="E36" s="11" t="s">
        <v>24</v>
      </c>
      <c r="F36" s="68"/>
    </row>
    <row r="37" spans="1:9" s="23" customFormat="1" ht="45" customHeight="1" x14ac:dyDescent="0.45">
      <c r="A37" s="10">
        <v>35</v>
      </c>
      <c r="B37" s="12" t="s">
        <v>144</v>
      </c>
      <c r="C37" s="10" t="s">
        <v>5</v>
      </c>
      <c r="D37" s="25" t="s">
        <v>31</v>
      </c>
      <c r="E37" s="11" t="s">
        <v>6</v>
      </c>
      <c r="F37" s="68"/>
    </row>
    <row r="38" spans="1:9" s="23" customFormat="1" ht="45" customHeight="1" x14ac:dyDescent="0.45">
      <c r="A38" s="10">
        <v>36</v>
      </c>
      <c r="B38" s="12" t="s">
        <v>145</v>
      </c>
      <c r="C38" s="10" t="s">
        <v>5</v>
      </c>
      <c r="D38" s="25" t="s">
        <v>31</v>
      </c>
      <c r="E38" s="11" t="s">
        <v>6</v>
      </c>
      <c r="F38" s="68"/>
    </row>
    <row r="39" spans="1:9" s="23" customFormat="1" ht="45" customHeight="1" x14ac:dyDescent="0.45">
      <c r="A39" s="10">
        <v>37</v>
      </c>
      <c r="B39" s="12" t="s">
        <v>151</v>
      </c>
      <c r="C39" s="10" t="s">
        <v>5</v>
      </c>
      <c r="D39" s="25" t="s">
        <v>31</v>
      </c>
      <c r="E39" s="11" t="s">
        <v>6</v>
      </c>
      <c r="F39" s="68"/>
    </row>
    <row r="40" spans="1:9" ht="45" customHeight="1" x14ac:dyDescent="0.45">
      <c r="A40" s="10">
        <v>38</v>
      </c>
      <c r="B40" s="8" t="s">
        <v>161</v>
      </c>
      <c r="C40" s="8" t="s">
        <v>30</v>
      </c>
      <c r="D40" s="25" t="s">
        <v>31</v>
      </c>
      <c r="E40" s="8" t="s">
        <v>162</v>
      </c>
      <c r="F40" s="66"/>
    </row>
    <row r="41" spans="1:9" ht="45" customHeight="1" x14ac:dyDescent="0.45">
      <c r="A41" s="10">
        <v>39</v>
      </c>
      <c r="B41" s="8" t="s">
        <v>164</v>
      </c>
      <c r="C41" s="8" t="s">
        <v>5</v>
      </c>
      <c r="D41" s="25" t="s">
        <v>31</v>
      </c>
      <c r="E41" s="8" t="s">
        <v>6</v>
      </c>
      <c r="F41" s="66"/>
    </row>
    <row r="42" spans="1:9" ht="45" customHeight="1" x14ac:dyDescent="0.45">
      <c r="A42" s="10">
        <v>40</v>
      </c>
      <c r="B42" s="8" t="s">
        <v>165</v>
      </c>
      <c r="C42" s="9" t="s">
        <v>5</v>
      </c>
      <c r="D42" s="25" t="s">
        <v>31</v>
      </c>
      <c r="E42" s="8" t="s">
        <v>162</v>
      </c>
      <c r="F42" s="65" t="s">
        <v>202</v>
      </c>
    </row>
    <row r="43" spans="1:9" ht="45" customHeight="1" x14ac:dyDescent="0.45">
      <c r="A43" s="10">
        <v>41</v>
      </c>
      <c r="B43" s="10" t="s">
        <v>116</v>
      </c>
      <c r="C43" s="10" t="s">
        <v>5</v>
      </c>
      <c r="D43" s="25" t="s">
        <v>31</v>
      </c>
      <c r="E43" s="8" t="s">
        <v>117</v>
      </c>
      <c r="F43" s="66"/>
    </row>
    <row r="44" spans="1:9" ht="45" customHeight="1" x14ac:dyDescent="0.45">
      <c r="A44" s="10">
        <v>42</v>
      </c>
      <c r="B44" s="9" t="s">
        <v>203</v>
      </c>
      <c r="C44" s="10" t="s">
        <v>5</v>
      </c>
      <c r="D44" s="9" t="s">
        <v>204</v>
      </c>
      <c r="E44" s="8" t="s">
        <v>8</v>
      </c>
      <c r="F44" s="66"/>
    </row>
    <row r="45" spans="1:9" ht="45" customHeight="1" x14ac:dyDescent="0.45">
      <c r="A45" s="10">
        <v>43</v>
      </c>
      <c r="B45" s="8" t="s">
        <v>205</v>
      </c>
      <c r="C45" s="10" t="s">
        <v>5</v>
      </c>
      <c r="D45" s="9" t="s">
        <v>206</v>
      </c>
      <c r="E45" s="8" t="s">
        <v>8</v>
      </c>
      <c r="F45" s="66"/>
    </row>
    <row r="46" spans="1:9" ht="45" customHeight="1" x14ac:dyDescent="0.45">
      <c r="A46" s="10">
        <v>44</v>
      </c>
      <c r="B46" s="8" t="s">
        <v>167</v>
      </c>
      <c r="C46" s="10" t="s">
        <v>5</v>
      </c>
      <c r="D46" s="25" t="s">
        <v>31</v>
      </c>
      <c r="E46" s="8" t="s">
        <v>6</v>
      </c>
      <c r="F46" s="66"/>
    </row>
    <row r="47" spans="1:9" ht="45" customHeight="1" x14ac:dyDescent="0.45">
      <c r="A47" s="10">
        <v>45</v>
      </c>
      <c r="B47" s="8" t="s">
        <v>169</v>
      </c>
      <c r="C47" s="10" t="s">
        <v>5</v>
      </c>
      <c r="D47" s="25" t="s">
        <v>31</v>
      </c>
      <c r="E47" s="8" t="s">
        <v>170</v>
      </c>
      <c r="F47" s="66"/>
    </row>
    <row r="48" spans="1:9" ht="45" customHeight="1" x14ac:dyDescent="0.45">
      <c r="A48" s="10">
        <v>46</v>
      </c>
      <c r="B48" s="8" t="s">
        <v>164</v>
      </c>
      <c r="C48" s="10" t="s">
        <v>5</v>
      </c>
      <c r="D48" s="25" t="s">
        <v>31</v>
      </c>
      <c r="E48" s="8" t="s">
        <v>6</v>
      </c>
      <c r="F48" s="66"/>
    </row>
    <row r="49" spans="2:5" ht="45" customHeight="1" x14ac:dyDescent="0.45">
      <c r="B49" s="47"/>
      <c r="C49" s="47"/>
      <c r="D49" s="47"/>
      <c r="E49" s="47"/>
    </row>
    <row r="50" spans="2:5" ht="45" customHeight="1" x14ac:dyDescent="0.45">
      <c r="B50" s="47"/>
      <c r="C50" s="47"/>
      <c r="D50" s="47"/>
      <c r="E50" s="47"/>
    </row>
    <row r="51" spans="2:5" ht="45" customHeight="1" x14ac:dyDescent="0.45">
      <c r="B51" s="47"/>
      <c r="C51" s="47"/>
      <c r="D51" s="47"/>
      <c r="E51" s="47"/>
    </row>
    <row r="52" spans="2:5" ht="45" customHeight="1" x14ac:dyDescent="0.45">
      <c r="B52" s="47"/>
      <c r="C52" s="47"/>
      <c r="D52" s="47"/>
      <c r="E52" s="47"/>
    </row>
    <row r="53" spans="2:5" ht="45" customHeight="1" x14ac:dyDescent="0.45">
      <c r="B53" s="47"/>
      <c r="C53" s="47"/>
      <c r="D53" s="47"/>
      <c r="E53" s="47"/>
    </row>
    <row r="54" spans="2:5" ht="45" customHeight="1" x14ac:dyDescent="0.45"/>
    <row r="55" spans="2:5" ht="45" customHeight="1" x14ac:dyDescent="0.45"/>
    <row r="56" spans="2:5" ht="45" customHeight="1" x14ac:dyDescent="0.45"/>
    <row r="57" spans="2:5" ht="45" customHeight="1" x14ac:dyDescent="0.45"/>
    <row r="58" spans="2:5" ht="45" customHeight="1" x14ac:dyDescent="0.45"/>
    <row r="59" spans="2:5" ht="45" customHeight="1" x14ac:dyDescent="0.45"/>
    <row r="60" spans="2:5" ht="45" customHeight="1" x14ac:dyDescent="0.45"/>
    <row r="61" spans="2:5" ht="45" customHeight="1" x14ac:dyDescent="0.45"/>
    <row r="62" spans="2:5" ht="45" customHeight="1" x14ac:dyDescent="0.45"/>
  </sheetData>
  <autoFilter ref="A2:F48" xr:uid="{FFF59A75-FA3F-479E-A925-82336463B59E}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F572-F9AB-4956-90F4-A4213AB70D32}">
  <dimension ref="A1:O62"/>
  <sheetViews>
    <sheetView zoomScale="75" zoomScaleNormal="75" workbookViewId="0">
      <pane ySplit="2" topLeftCell="A43" activePane="bottomLeft" state="frozen"/>
      <selection pane="bottomLeft" activeCell="I15" sqref="I15"/>
    </sheetView>
  </sheetViews>
  <sheetFormatPr defaultColWidth="8.73046875" defaultRowHeight="14.25" x14ac:dyDescent="0.45"/>
  <cols>
    <col min="1" max="1" width="9.265625" style="21" customWidth="1"/>
    <col min="2" max="2" width="44.1328125" style="21" customWidth="1"/>
    <col min="3" max="3" width="10.86328125" style="21" customWidth="1"/>
    <col min="4" max="4" width="25.59765625" style="21" customWidth="1"/>
    <col min="5" max="5" width="20.59765625" style="21" customWidth="1"/>
    <col min="6" max="6" width="31.59765625" style="21" customWidth="1"/>
    <col min="7" max="7" width="26.1328125" style="21" customWidth="1"/>
    <col min="8" max="8" width="15.265625" style="21" customWidth="1"/>
    <col min="9" max="9" width="29.86328125" style="29" customWidth="1"/>
    <col min="10" max="15" width="14.1328125" style="21" customWidth="1"/>
    <col min="16" max="16384" width="8.73046875" style="21"/>
  </cols>
  <sheetData>
    <row r="1" spans="1:15" ht="43.5" customHeight="1" x14ac:dyDescent="0.45">
      <c r="A1" s="15"/>
      <c r="B1" s="15"/>
      <c r="C1" s="3"/>
      <c r="D1" s="3"/>
      <c r="E1" s="3"/>
      <c r="F1" s="3"/>
      <c r="G1" s="3"/>
      <c r="H1" s="3"/>
      <c r="I1" s="4"/>
      <c r="J1" s="2" t="s">
        <v>101</v>
      </c>
      <c r="K1" s="2" t="s">
        <v>101</v>
      </c>
      <c r="L1" s="2" t="s">
        <v>101</v>
      </c>
      <c r="M1" s="2" t="s">
        <v>101</v>
      </c>
      <c r="N1" s="2" t="s">
        <v>101</v>
      </c>
      <c r="O1" s="2" t="s">
        <v>101</v>
      </c>
    </row>
    <row r="2" spans="1:15" ht="57.95" customHeight="1" x14ac:dyDescent="0.45">
      <c r="A2" s="5" t="s">
        <v>32</v>
      </c>
      <c r="B2" s="5" t="s">
        <v>21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108</v>
      </c>
      <c r="H2" s="5" t="s">
        <v>22</v>
      </c>
      <c r="I2" s="7" t="s">
        <v>4</v>
      </c>
      <c r="J2" s="69" t="s">
        <v>102</v>
      </c>
      <c r="K2" s="69" t="s">
        <v>103</v>
      </c>
      <c r="L2" s="69" t="s">
        <v>104</v>
      </c>
      <c r="M2" s="69" t="s">
        <v>105</v>
      </c>
      <c r="N2" s="69" t="s">
        <v>106</v>
      </c>
      <c r="O2" s="69" t="s">
        <v>107</v>
      </c>
    </row>
    <row r="3" spans="1:15" s="22" customFormat="1" ht="45" customHeight="1" x14ac:dyDescent="0.45">
      <c r="A3" s="10">
        <v>1</v>
      </c>
      <c r="B3" s="10" t="s">
        <v>29</v>
      </c>
      <c r="C3" s="10" t="s">
        <v>5</v>
      </c>
      <c r="D3" s="25" t="s">
        <v>31</v>
      </c>
      <c r="E3" s="10" t="s">
        <v>112</v>
      </c>
      <c r="F3" s="10" t="s">
        <v>11</v>
      </c>
      <c r="G3" s="9" t="s">
        <v>110</v>
      </c>
      <c r="H3" s="8" t="s">
        <v>220</v>
      </c>
      <c r="I3" s="28" t="s">
        <v>31</v>
      </c>
      <c r="J3" s="71" t="s">
        <v>7</v>
      </c>
      <c r="K3" s="13"/>
      <c r="L3" s="13"/>
      <c r="M3" s="13"/>
      <c r="N3" s="13"/>
      <c r="O3" s="13"/>
    </row>
    <row r="4" spans="1:15" s="22" customFormat="1" ht="45" customHeight="1" x14ac:dyDescent="0.45">
      <c r="A4" s="10">
        <v>2</v>
      </c>
      <c r="B4" s="10" t="s">
        <v>29</v>
      </c>
      <c r="C4" s="10" t="s">
        <v>5</v>
      </c>
      <c r="D4" s="25" t="s">
        <v>31</v>
      </c>
      <c r="E4" s="9" t="s">
        <v>115</v>
      </c>
      <c r="F4" s="10" t="s">
        <v>11</v>
      </c>
      <c r="G4" s="9" t="s">
        <v>110</v>
      </c>
      <c r="H4" s="8" t="s">
        <v>220</v>
      </c>
      <c r="I4" s="28" t="s">
        <v>31</v>
      </c>
      <c r="J4" s="14"/>
      <c r="K4" s="13"/>
      <c r="L4" s="13"/>
      <c r="M4" s="13"/>
      <c r="N4" s="13"/>
      <c r="O4" s="13"/>
    </row>
    <row r="5" spans="1:15" s="22" customFormat="1" ht="45" customHeight="1" x14ac:dyDescent="0.45">
      <c r="A5" s="10">
        <v>3</v>
      </c>
      <c r="B5" s="10" t="s">
        <v>29</v>
      </c>
      <c r="C5" s="10" t="s">
        <v>5</v>
      </c>
      <c r="D5" s="25" t="s">
        <v>31</v>
      </c>
      <c r="E5" s="10" t="s">
        <v>117</v>
      </c>
      <c r="F5" s="10" t="s">
        <v>11</v>
      </c>
      <c r="G5" s="9" t="s">
        <v>110</v>
      </c>
      <c r="H5" s="8" t="s">
        <v>220</v>
      </c>
      <c r="I5" s="28" t="s">
        <v>31</v>
      </c>
      <c r="J5" s="14"/>
      <c r="K5" s="72" t="s">
        <v>7</v>
      </c>
      <c r="L5" s="13"/>
      <c r="M5" s="13"/>
      <c r="N5" s="13"/>
      <c r="O5" s="13"/>
    </row>
    <row r="6" spans="1:15" s="22" customFormat="1" ht="45" customHeight="1" x14ac:dyDescent="0.45">
      <c r="A6" s="10">
        <v>4</v>
      </c>
      <c r="B6" s="10" t="s">
        <v>29</v>
      </c>
      <c r="C6" s="10" t="s">
        <v>5</v>
      </c>
      <c r="D6" s="25" t="s">
        <v>31</v>
      </c>
      <c r="E6" s="10" t="s">
        <v>122</v>
      </c>
      <c r="F6" s="10" t="s">
        <v>11</v>
      </c>
      <c r="G6" s="9" t="s">
        <v>110</v>
      </c>
      <c r="H6" s="8" t="s">
        <v>220</v>
      </c>
      <c r="I6" s="28" t="s">
        <v>31</v>
      </c>
      <c r="J6" s="14"/>
      <c r="K6" s="13"/>
      <c r="L6" s="72" t="s">
        <v>7</v>
      </c>
      <c r="M6" s="13"/>
      <c r="N6" s="13"/>
      <c r="O6" s="13"/>
    </row>
    <row r="7" spans="1:15" s="22" customFormat="1" ht="45" customHeight="1" x14ac:dyDescent="0.45">
      <c r="A7" s="10">
        <v>5</v>
      </c>
      <c r="B7" s="10" t="s">
        <v>29</v>
      </c>
      <c r="C7" s="10" t="s">
        <v>5</v>
      </c>
      <c r="D7" s="25" t="s">
        <v>31</v>
      </c>
      <c r="E7" s="10" t="s">
        <v>8</v>
      </c>
      <c r="F7" s="10" t="s">
        <v>11</v>
      </c>
      <c r="G7" s="9" t="s">
        <v>110</v>
      </c>
      <c r="H7" s="8" t="s">
        <v>220</v>
      </c>
      <c r="I7" s="28" t="s">
        <v>31</v>
      </c>
      <c r="J7" s="14"/>
      <c r="K7" s="13"/>
      <c r="L7" s="13"/>
      <c r="M7" s="72" t="s">
        <v>7</v>
      </c>
      <c r="N7" s="13"/>
      <c r="O7" s="13"/>
    </row>
    <row r="8" spans="1:15" s="22" customFormat="1" ht="45" customHeight="1" x14ac:dyDescent="0.45">
      <c r="A8" s="10">
        <v>6</v>
      </c>
      <c r="B8" s="10" t="s">
        <v>29</v>
      </c>
      <c r="C8" s="10" t="s">
        <v>5</v>
      </c>
      <c r="D8" s="24" t="s">
        <v>120</v>
      </c>
      <c r="E8" s="9" t="s">
        <v>18</v>
      </c>
      <c r="F8" s="12" t="s">
        <v>9</v>
      </c>
      <c r="G8" s="9" t="s">
        <v>110</v>
      </c>
      <c r="H8" s="8" t="s">
        <v>28</v>
      </c>
      <c r="I8" s="27" t="s">
        <v>10</v>
      </c>
      <c r="J8" s="14"/>
      <c r="K8" s="13"/>
      <c r="L8" s="13"/>
      <c r="M8" s="13"/>
      <c r="N8" s="13"/>
      <c r="O8" s="13"/>
    </row>
    <row r="9" spans="1:15" ht="45" customHeight="1" x14ac:dyDescent="0.45">
      <c r="A9" s="10">
        <v>7</v>
      </c>
      <c r="B9" s="8" t="s">
        <v>12</v>
      </c>
      <c r="C9" s="8" t="s">
        <v>5</v>
      </c>
      <c r="D9" s="25" t="s">
        <v>31</v>
      </c>
      <c r="E9" s="9" t="s">
        <v>115</v>
      </c>
      <c r="F9" s="10" t="s">
        <v>11</v>
      </c>
      <c r="G9" s="9" t="s">
        <v>110</v>
      </c>
      <c r="H9" s="8" t="s">
        <v>221</v>
      </c>
      <c r="I9" s="28" t="s">
        <v>31</v>
      </c>
      <c r="J9" s="71" t="s">
        <v>7</v>
      </c>
      <c r="K9" s="14"/>
      <c r="L9" s="14"/>
      <c r="M9" s="14"/>
      <c r="N9" s="14"/>
      <c r="O9" s="14"/>
    </row>
    <row r="10" spans="1:15" ht="45" customHeight="1" x14ac:dyDescent="0.45">
      <c r="A10" s="10">
        <v>8</v>
      </c>
      <c r="B10" s="8" t="s">
        <v>12</v>
      </c>
      <c r="C10" s="8" t="s">
        <v>5</v>
      </c>
      <c r="D10" s="25" t="s">
        <v>31</v>
      </c>
      <c r="E10" s="8" t="s">
        <v>8</v>
      </c>
      <c r="F10" s="10" t="s">
        <v>11</v>
      </c>
      <c r="G10" s="9" t="s">
        <v>110</v>
      </c>
      <c r="H10" s="8" t="s">
        <v>221</v>
      </c>
      <c r="I10" s="28" t="s">
        <v>31</v>
      </c>
      <c r="J10" s="14"/>
      <c r="K10" s="14"/>
      <c r="L10" s="14"/>
      <c r="M10" s="71" t="s">
        <v>7</v>
      </c>
      <c r="N10" s="14"/>
      <c r="O10" s="14"/>
    </row>
    <row r="11" spans="1:15" ht="45" customHeight="1" x14ac:dyDescent="0.45">
      <c r="A11" s="10">
        <v>9</v>
      </c>
      <c r="B11" s="8" t="s">
        <v>12</v>
      </c>
      <c r="C11" s="8" t="s">
        <v>5</v>
      </c>
      <c r="D11" s="25" t="s">
        <v>31</v>
      </c>
      <c r="E11" s="8" t="s">
        <v>122</v>
      </c>
      <c r="F11" s="10" t="s">
        <v>11</v>
      </c>
      <c r="G11" s="9" t="s">
        <v>110</v>
      </c>
      <c r="H11" s="8" t="s">
        <v>27</v>
      </c>
      <c r="I11" s="28" t="s">
        <v>31</v>
      </c>
      <c r="J11" s="14"/>
      <c r="K11" s="14"/>
      <c r="L11" s="14"/>
      <c r="M11" s="14"/>
      <c r="N11" s="14"/>
      <c r="O11" s="14"/>
    </row>
    <row r="12" spans="1:15" ht="45" customHeight="1" x14ac:dyDescent="0.45">
      <c r="A12" s="10">
        <v>10</v>
      </c>
      <c r="B12" s="8" t="s">
        <v>12</v>
      </c>
      <c r="C12" s="8" t="s">
        <v>5</v>
      </c>
      <c r="D12" s="25" t="s">
        <v>31</v>
      </c>
      <c r="E12" s="8" t="s">
        <v>6</v>
      </c>
      <c r="F12" s="10" t="s">
        <v>11</v>
      </c>
      <c r="G12" s="9" t="s">
        <v>110</v>
      </c>
      <c r="H12" s="8" t="s">
        <v>28</v>
      </c>
      <c r="I12" s="28" t="s">
        <v>31</v>
      </c>
      <c r="J12" s="14"/>
      <c r="K12" s="14"/>
      <c r="L12" s="14"/>
      <c r="M12" s="14"/>
      <c r="N12" s="14"/>
      <c r="O12" s="14"/>
    </row>
    <row r="13" spans="1:15" ht="45" customHeight="1" x14ac:dyDescent="0.45">
      <c r="A13" s="10">
        <v>11</v>
      </c>
      <c r="B13" s="8" t="s">
        <v>12</v>
      </c>
      <c r="C13" s="8" t="s">
        <v>5</v>
      </c>
      <c r="D13" s="25" t="s">
        <v>31</v>
      </c>
      <c r="E13" s="8" t="s">
        <v>139</v>
      </c>
      <c r="F13" s="10" t="s">
        <v>140</v>
      </c>
      <c r="G13" s="36" t="s">
        <v>160</v>
      </c>
      <c r="H13" s="8" t="s">
        <v>27</v>
      </c>
      <c r="I13" s="28" t="s">
        <v>31</v>
      </c>
      <c r="J13" s="14"/>
      <c r="K13" s="14"/>
      <c r="L13" s="14"/>
      <c r="M13" s="14"/>
      <c r="N13" s="14"/>
      <c r="O13" s="14"/>
    </row>
    <row r="14" spans="1:15" ht="45" customHeight="1" x14ac:dyDescent="0.45">
      <c r="A14" s="10">
        <v>12</v>
      </c>
      <c r="B14" s="8" t="s">
        <v>13</v>
      </c>
      <c r="C14" s="8" t="s">
        <v>5</v>
      </c>
      <c r="D14" s="24" t="s">
        <v>120</v>
      </c>
      <c r="E14" s="9" t="s">
        <v>18</v>
      </c>
      <c r="F14" s="12" t="s">
        <v>9</v>
      </c>
      <c r="G14" s="9" t="s">
        <v>110</v>
      </c>
      <c r="H14" s="8" t="s">
        <v>121</v>
      </c>
      <c r="I14" s="27" t="s">
        <v>10</v>
      </c>
      <c r="J14" s="14"/>
      <c r="K14" s="14"/>
      <c r="L14" s="71" t="s">
        <v>7</v>
      </c>
      <c r="M14" s="14"/>
      <c r="N14" s="14"/>
      <c r="O14" s="14"/>
    </row>
    <row r="15" spans="1:15" s="23" customFormat="1" ht="45" customHeight="1" x14ac:dyDescent="0.45">
      <c r="A15" s="10">
        <v>13</v>
      </c>
      <c r="B15" s="12" t="s">
        <v>111</v>
      </c>
      <c r="C15" s="10" t="s">
        <v>30</v>
      </c>
      <c r="D15" s="25" t="s">
        <v>31</v>
      </c>
      <c r="E15" s="9" t="s">
        <v>115</v>
      </c>
      <c r="F15" s="10" t="s">
        <v>11</v>
      </c>
      <c r="G15" s="9" t="s">
        <v>110</v>
      </c>
      <c r="H15" s="8" t="s">
        <v>222</v>
      </c>
      <c r="I15" s="28" t="s">
        <v>31</v>
      </c>
      <c r="J15" s="71" t="s">
        <v>7</v>
      </c>
      <c r="K15" s="13"/>
      <c r="L15" s="13"/>
      <c r="M15" s="13"/>
      <c r="N15" s="13"/>
      <c r="O15" s="13"/>
    </row>
    <row r="16" spans="1:15" s="23" customFormat="1" ht="45" customHeight="1" x14ac:dyDescent="0.45">
      <c r="A16" s="10">
        <v>14</v>
      </c>
      <c r="B16" s="12" t="s">
        <v>141</v>
      </c>
      <c r="C16" s="10" t="s">
        <v>5</v>
      </c>
      <c r="D16" s="25" t="s">
        <v>31</v>
      </c>
      <c r="E16" s="8" t="s">
        <v>26</v>
      </c>
      <c r="F16" s="10" t="s">
        <v>142</v>
      </c>
      <c r="G16" s="36" t="s">
        <v>160</v>
      </c>
      <c r="H16" s="8" t="s">
        <v>28</v>
      </c>
      <c r="I16" s="28" t="s">
        <v>31</v>
      </c>
      <c r="J16" s="14"/>
      <c r="K16" s="13"/>
      <c r="L16" s="13"/>
      <c r="M16" s="13"/>
      <c r="N16" s="13"/>
      <c r="O16" s="13"/>
    </row>
    <row r="17" spans="1:15" s="23" customFormat="1" ht="45" customHeight="1" x14ac:dyDescent="0.45">
      <c r="A17" s="10">
        <v>15</v>
      </c>
      <c r="B17" s="12" t="s">
        <v>147</v>
      </c>
      <c r="C17" s="10" t="s">
        <v>5</v>
      </c>
      <c r="D17" s="25" t="s">
        <v>31</v>
      </c>
      <c r="E17" s="8" t="s">
        <v>6</v>
      </c>
      <c r="F17" s="10" t="s">
        <v>142</v>
      </c>
      <c r="G17" s="9" t="s">
        <v>110</v>
      </c>
      <c r="H17" s="8" t="s">
        <v>28</v>
      </c>
      <c r="I17" s="28" t="s">
        <v>31</v>
      </c>
      <c r="J17" s="14"/>
      <c r="K17" s="13"/>
      <c r="L17" s="13"/>
      <c r="M17" s="13"/>
      <c r="N17" s="13"/>
      <c r="O17" s="13"/>
    </row>
    <row r="18" spans="1:15" s="23" customFormat="1" ht="45" customHeight="1" x14ac:dyDescent="0.45">
      <c r="A18" s="10">
        <v>16</v>
      </c>
      <c r="B18" s="12" t="s">
        <v>148</v>
      </c>
      <c r="C18" s="10" t="s">
        <v>5</v>
      </c>
      <c r="D18" s="25" t="s">
        <v>31</v>
      </c>
      <c r="E18" s="8" t="s">
        <v>6</v>
      </c>
      <c r="F18" s="10" t="s">
        <v>149</v>
      </c>
      <c r="G18" s="9" t="s">
        <v>110</v>
      </c>
      <c r="H18" s="8" t="s">
        <v>28</v>
      </c>
      <c r="I18" s="28" t="s">
        <v>31</v>
      </c>
      <c r="J18" s="14"/>
      <c r="K18" s="13"/>
      <c r="L18" s="13"/>
      <c r="M18" s="13"/>
      <c r="N18" s="13"/>
      <c r="O18" s="13"/>
    </row>
    <row r="19" spans="1:15" s="23" customFormat="1" ht="45" customHeight="1" x14ac:dyDescent="0.45">
      <c r="A19" s="10">
        <v>17</v>
      </c>
      <c r="B19" s="12" t="s">
        <v>150</v>
      </c>
      <c r="C19" s="10" t="s">
        <v>30</v>
      </c>
      <c r="D19" s="25" t="s">
        <v>31</v>
      </c>
      <c r="E19" s="8" t="s">
        <v>6</v>
      </c>
      <c r="F19" s="10" t="s">
        <v>14</v>
      </c>
      <c r="G19" s="9" t="s">
        <v>110</v>
      </c>
      <c r="H19" s="8" t="s">
        <v>28</v>
      </c>
      <c r="I19" s="28" t="s">
        <v>31</v>
      </c>
      <c r="J19" s="14"/>
      <c r="K19" s="13"/>
      <c r="L19" s="13"/>
      <c r="M19" s="13"/>
      <c r="N19" s="13"/>
      <c r="O19" s="13"/>
    </row>
    <row r="20" spans="1:15" s="22" customFormat="1" ht="45" customHeight="1" x14ac:dyDescent="0.45">
      <c r="A20" s="10">
        <v>18</v>
      </c>
      <c r="B20" s="10" t="s">
        <v>114</v>
      </c>
      <c r="C20" s="10" t="s">
        <v>5</v>
      </c>
      <c r="D20" s="25" t="s">
        <v>31</v>
      </c>
      <c r="E20" s="8" t="s">
        <v>109</v>
      </c>
      <c r="F20" s="10" t="s">
        <v>11</v>
      </c>
      <c r="G20" s="9" t="s">
        <v>110</v>
      </c>
      <c r="H20" s="8" t="s">
        <v>23</v>
      </c>
      <c r="I20" s="28" t="s">
        <v>31</v>
      </c>
      <c r="J20" s="71" t="s">
        <v>7</v>
      </c>
      <c r="K20" s="13"/>
      <c r="L20" s="13"/>
      <c r="M20" s="13"/>
      <c r="N20" s="13"/>
      <c r="O20" s="13"/>
    </row>
    <row r="21" spans="1:15" s="22" customFormat="1" ht="45" customHeight="1" x14ac:dyDescent="0.45">
      <c r="A21" s="10">
        <v>19</v>
      </c>
      <c r="B21" s="10" t="s">
        <v>114</v>
      </c>
      <c r="C21" s="10" t="s">
        <v>5</v>
      </c>
      <c r="D21" s="25" t="s">
        <v>31</v>
      </c>
      <c r="E21" s="8" t="s">
        <v>6</v>
      </c>
      <c r="F21" s="10" t="s">
        <v>11</v>
      </c>
      <c r="G21" s="9" t="s">
        <v>110</v>
      </c>
      <c r="H21" s="8" t="s">
        <v>27</v>
      </c>
      <c r="I21" s="28" t="s">
        <v>31</v>
      </c>
      <c r="J21" s="14"/>
      <c r="K21" s="13"/>
      <c r="L21" s="13"/>
      <c r="M21" s="13"/>
      <c r="N21" s="13"/>
      <c r="O21" s="13"/>
    </row>
    <row r="22" spans="1:15" s="22" customFormat="1" ht="45" customHeight="1" x14ac:dyDescent="0.45">
      <c r="A22" s="10">
        <v>20</v>
      </c>
      <c r="B22" s="10" t="s">
        <v>114</v>
      </c>
      <c r="C22" s="10" t="s">
        <v>5</v>
      </c>
      <c r="D22" s="25" t="s">
        <v>31</v>
      </c>
      <c r="E22" s="8" t="s">
        <v>172</v>
      </c>
      <c r="F22" s="10" t="s">
        <v>11</v>
      </c>
      <c r="G22" s="9" t="s">
        <v>110</v>
      </c>
      <c r="H22" s="8" t="s">
        <v>27</v>
      </c>
      <c r="I22" s="28" t="s">
        <v>31</v>
      </c>
      <c r="J22" s="14"/>
      <c r="K22" s="13"/>
      <c r="L22" s="13"/>
      <c r="M22" s="13"/>
      <c r="N22" s="13"/>
      <c r="O22" s="13"/>
    </row>
    <row r="23" spans="1:15" s="22" customFormat="1" ht="45" customHeight="1" x14ac:dyDescent="0.45">
      <c r="A23" s="10">
        <v>21</v>
      </c>
      <c r="B23" s="10" t="s">
        <v>114</v>
      </c>
      <c r="C23" s="10" t="s">
        <v>5</v>
      </c>
      <c r="D23" s="25" t="s">
        <v>31</v>
      </c>
      <c r="E23" s="8" t="s">
        <v>122</v>
      </c>
      <c r="F23" s="10" t="s">
        <v>11</v>
      </c>
      <c r="G23" s="9" t="s">
        <v>110</v>
      </c>
      <c r="H23" s="8" t="s">
        <v>27</v>
      </c>
      <c r="I23" s="28" t="s">
        <v>31</v>
      </c>
      <c r="J23" s="14"/>
      <c r="K23" s="13"/>
      <c r="L23" s="72" t="s">
        <v>7</v>
      </c>
      <c r="M23" s="13"/>
      <c r="N23" s="13"/>
      <c r="O23" s="13"/>
    </row>
    <row r="24" spans="1:15" s="22" customFormat="1" ht="45" customHeight="1" x14ac:dyDescent="0.45">
      <c r="A24" s="10">
        <v>22</v>
      </c>
      <c r="B24" s="10" t="s">
        <v>114</v>
      </c>
      <c r="C24" s="10" t="s">
        <v>5</v>
      </c>
      <c r="D24" s="25" t="s">
        <v>31</v>
      </c>
      <c r="E24" s="8" t="s">
        <v>117</v>
      </c>
      <c r="F24" s="10" t="s">
        <v>11</v>
      </c>
      <c r="G24" s="9" t="s">
        <v>110</v>
      </c>
      <c r="H24" s="8" t="s">
        <v>27</v>
      </c>
      <c r="I24" s="28" t="s">
        <v>31</v>
      </c>
      <c r="J24" s="14"/>
      <c r="K24" s="72" t="s">
        <v>7</v>
      </c>
      <c r="L24" s="13"/>
      <c r="M24" s="13"/>
      <c r="N24" s="13"/>
      <c r="O24" s="13"/>
    </row>
    <row r="25" spans="1:15" s="22" customFormat="1" ht="45" customHeight="1" x14ac:dyDescent="0.45">
      <c r="A25" s="10">
        <v>23</v>
      </c>
      <c r="B25" s="10" t="s">
        <v>114</v>
      </c>
      <c r="C25" s="10" t="s">
        <v>5</v>
      </c>
      <c r="D25" s="25" t="s">
        <v>31</v>
      </c>
      <c r="E25" s="8" t="s">
        <v>8</v>
      </c>
      <c r="F25" s="10" t="s">
        <v>11</v>
      </c>
      <c r="G25" s="9" t="s">
        <v>110</v>
      </c>
      <c r="H25" s="8" t="s">
        <v>23</v>
      </c>
      <c r="I25" s="28" t="s">
        <v>31</v>
      </c>
      <c r="J25" s="14"/>
      <c r="K25" s="13"/>
      <c r="L25" s="13"/>
      <c r="M25" s="72" t="s">
        <v>7</v>
      </c>
      <c r="N25" s="13"/>
      <c r="O25" s="13"/>
    </row>
    <row r="26" spans="1:15" s="22" customFormat="1" ht="45" customHeight="1" x14ac:dyDescent="0.45">
      <c r="A26" s="10">
        <v>24</v>
      </c>
      <c r="B26" s="10" t="s">
        <v>116</v>
      </c>
      <c r="C26" s="10" t="s">
        <v>5</v>
      </c>
      <c r="D26" s="25" t="s">
        <v>31</v>
      </c>
      <c r="E26" s="8" t="s">
        <v>117</v>
      </c>
      <c r="F26" s="10" t="s">
        <v>11</v>
      </c>
      <c r="G26" s="9" t="s">
        <v>110</v>
      </c>
      <c r="H26" s="8" t="s">
        <v>28</v>
      </c>
      <c r="I26" s="28" t="s">
        <v>31</v>
      </c>
      <c r="J26" s="14"/>
      <c r="K26" s="72" t="s">
        <v>7</v>
      </c>
      <c r="L26" s="13"/>
      <c r="M26" s="13"/>
      <c r="N26" s="13"/>
      <c r="O26" s="13"/>
    </row>
    <row r="27" spans="1:15" s="22" customFormat="1" ht="45" customHeight="1" x14ac:dyDescent="0.45">
      <c r="A27" s="10">
        <v>25</v>
      </c>
      <c r="B27" s="10" t="s">
        <v>116</v>
      </c>
      <c r="C27" s="10" t="s">
        <v>5</v>
      </c>
      <c r="D27" s="25" t="s">
        <v>31</v>
      </c>
      <c r="E27" s="8" t="s">
        <v>6</v>
      </c>
      <c r="F27" s="10" t="s">
        <v>14</v>
      </c>
      <c r="G27" s="9" t="s">
        <v>110</v>
      </c>
      <c r="H27" s="8" t="s">
        <v>28</v>
      </c>
      <c r="I27" s="28" t="s">
        <v>31</v>
      </c>
      <c r="J27" s="14"/>
      <c r="K27" s="13"/>
      <c r="L27" s="13"/>
      <c r="M27" s="13"/>
      <c r="N27" s="13"/>
      <c r="O27" s="13"/>
    </row>
    <row r="28" spans="1:15" s="22" customFormat="1" ht="45" customHeight="1" x14ac:dyDescent="0.45">
      <c r="A28" s="10">
        <v>26</v>
      </c>
      <c r="B28" s="10" t="s">
        <v>125</v>
      </c>
      <c r="C28" s="10" t="s">
        <v>5</v>
      </c>
      <c r="D28" s="24" t="s">
        <v>120</v>
      </c>
      <c r="E28" s="9" t="s">
        <v>18</v>
      </c>
      <c r="F28" s="12" t="s">
        <v>9</v>
      </c>
      <c r="G28" s="9" t="s">
        <v>110</v>
      </c>
      <c r="H28" s="12" t="s">
        <v>121</v>
      </c>
      <c r="I28" s="27" t="s">
        <v>10</v>
      </c>
      <c r="J28" s="14"/>
      <c r="K28" s="13"/>
      <c r="L28" s="72" t="s">
        <v>7</v>
      </c>
      <c r="M28" s="13"/>
      <c r="N28" s="13"/>
      <c r="O28" s="13"/>
    </row>
    <row r="29" spans="1:15" s="22" customFormat="1" ht="45" customHeight="1" x14ac:dyDescent="0.45">
      <c r="A29" s="10">
        <v>27</v>
      </c>
      <c r="B29" s="10" t="s">
        <v>138</v>
      </c>
      <c r="C29" s="10" t="s">
        <v>5</v>
      </c>
      <c r="D29" s="25" t="s">
        <v>31</v>
      </c>
      <c r="E29" s="8" t="s">
        <v>8</v>
      </c>
      <c r="F29" s="10" t="s">
        <v>14</v>
      </c>
      <c r="G29" s="9" t="s">
        <v>110</v>
      </c>
      <c r="H29" s="9" t="s">
        <v>223</v>
      </c>
      <c r="I29" s="28" t="s">
        <v>31</v>
      </c>
      <c r="J29" s="14"/>
      <c r="K29" s="13"/>
      <c r="L29" s="13"/>
      <c r="M29" s="72" t="s">
        <v>7</v>
      </c>
      <c r="N29" s="13"/>
      <c r="O29" s="13"/>
    </row>
    <row r="30" spans="1:15" s="22" customFormat="1" ht="45" customHeight="1" x14ac:dyDescent="0.45">
      <c r="A30" s="10">
        <v>28</v>
      </c>
      <c r="B30" s="10" t="s">
        <v>138</v>
      </c>
      <c r="C30" s="10" t="s">
        <v>5</v>
      </c>
      <c r="D30" s="25" t="s">
        <v>31</v>
      </c>
      <c r="E30" s="8" t="s">
        <v>6</v>
      </c>
      <c r="F30" s="10" t="s">
        <v>14</v>
      </c>
      <c r="G30" s="9" t="s">
        <v>110</v>
      </c>
      <c r="H30" s="8" t="s">
        <v>28</v>
      </c>
      <c r="I30" s="28" t="s">
        <v>31</v>
      </c>
      <c r="J30" s="14"/>
      <c r="K30" s="13"/>
      <c r="L30" s="13"/>
      <c r="M30" s="13"/>
      <c r="N30" s="13"/>
      <c r="O30" s="13"/>
    </row>
    <row r="31" spans="1:15" s="22" customFormat="1" ht="45" customHeight="1" x14ac:dyDescent="0.45">
      <c r="A31" s="10">
        <v>29</v>
      </c>
      <c r="B31" s="10" t="s">
        <v>126</v>
      </c>
      <c r="C31" s="10" t="s">
        <v>5</v>
      </c>
      <c r="D31" s="24" t="s">
        <v>120</v>
      </c>
      <c r="E31" s="9" t="s">
        <v>18</v>
      </c>
      <c r="F31" s="12" t="s">
        <v>9</v>
      </c>
      <c r="G31" s="9" t="s">
        <v>110</v>
      </c>
      <c r="H31" s="12" t="s">
        <v>121</v>
      </c>
      <c r="I31" s="27" t="s">
        <v>10</v>
      </c>
      <c r="J31" s="14"/>
      <c r="K31" s="13"/>
      <c r="L31" s="72" t="s">
        <v>7</v>
      </c>
      <c r="M31" s="13"/>
      <c r="N31" s="13"/>
      <c r="O31" s="13"/>
    </row>
    <row r="32" spans="1:15" s="22" customFormat="1" ht="45" customHeight="1" x14ac:dyDescent="0.45">
      <c r="A32" s="10">
        <v>30</v>
      </c>
      <c r="B32" s="10" t="s">
        <v>124</v>
      </c>
      <c r="C32" s="10" t="s">
        <v>5</v>
      </c>
      <c r="D32" s="24" t="s">
        <v>120</v>
      </c>
      <c r="E32" s="9" t="s">
        <v>18</v>
      </c>
      <c r="F32" s="12" t="s">
        <v>9</v>
      </c>
      <c r="G32" s="9" t="s">
        <v>110</v>
      </c>
      <c r="H32" s="12" t="s">
        <v>121</v>
      </c>
      <c r="I32" s="27" t="s">
        <v>10</v>
      </c>
      <c r="J32" s="14"/>
      <c r="K32" s="13"/>
      <c r="L32" s="72" t="s">
        <v>7</v>
      </c>
      <c r="M32" s="13"/>
      <c r="N32" s="13"/>
      <c r="O32" s="13"/>
    </row>
    <row r="33" spans="1:15" s="22" customFormat="1" ht="45" customHeight="1" x14ac:dyDescent="0.45">
      <c r="A33" s="10">
        <v>31</v>
      </c>
      <c r="B33" s="10" t="s">
        <v>118</v>
      </c>
      <c r="C33" s="10" t="s">
        <v>5</v>
      </c>
      <c r="D33" s="25" t="s">
        <v>31</v>
      </c>
      <c r="E33" s="8" t="s">
        <v>6</v>
      </c>
      <c r="F33" s="12" t="s">
        <v>20</v>
      </c>
      <c r="G33" s="9" t="s">
        <v>110</v>
      </c>
      <c r="H33" s="12" t="s">
        <v>224</v>
      </c>
      <c r="I33" s="28" t="s">
        <v>31</v>
      </c>
      <c r="J33" s="14"/>
      <c r="K33" s="72" t="s">
        <v>7</v>
      </c>
      <c r="L33" s="13"/>
      <c r="M33" s="13"/>
      <c r="N33" s="13"/>
      <c r="O33" s="13"/>
    </row>
    <row r="34" spans="1:15" s="22" customFormat="1" ht="45" customHeight="1" x14ac:dyDescent="0.45">
      <c r="A34" s="10">
        <v>32</v>
      </c>
      <c r="B34" s="10" t="s">
        <v>123</v>
      </c>
      <c r="C34" s="10" t="s">
        <v>5</v>
      </c>
      <c r="D34" s="24" t="s">
        <v>120</v>
      </c>
      <c r="E34" s="9" t="s">
        <v>18</v>
      </c>
      <c r="F34" s="12" t="s">
        <v>9</v>
      </c>
      <c r="G34" s="9" t="s">
        <v>110</v>
      </c>
      <c r="H34" s="12" t="s">
        <v>121</v>
      </c>
      <c r="I34" s="27" t="s">
        <v>10</v>
      </c>
      <c r="J34" s="14"/>
      <c r="K34" s="13"/>
      <c r="L34" s="72" t="s">
        <v>7</v>
      </c>
      <c r="M34" s="13"/>
      <c r="N34" s="13"/>
      <c r="O34" s="13"/>
    </row>
    <row r="35" spans="1:15" s="23" customFormat="1" ht="45" customHeight="1" x14ac:dyDescent="0.45">
      <c r="A35" s="10">
        <v>33</v>
      </c>
      <c r="B35" s="12" t="s">
        <v>182</v>
      </c>
      <c r="C35" s="10" t="s">
        <v>113</v>
      </c>
      <c r="D35" s="25" t="s">
        <v>31</v>
      </c>
      <c r="E35" s="11" t="s">
        <v>24</v>
      </c>
      <c r="F35" s="12" t="s">
        <v>20</v>
      </c>
      <c r="G35" s="9" t="s">
        <v>110</v>
      </c>
      <c r="H35" s="12" t="s">
        <v>225</v>
      </c>
      <c r="I35" s="28" t="s">
        <v>31</v>
      </c>
      <c r="J35" s="71" t="s">
        <v>7</v>
      </c>
      <c r="K35" s="13"/>
      <c r="L35" s="13"/>
      <c r="M35" s="72" t="s">
        <v>7</v>
      </c>
      <c r="N35" s="13"/>
      <c r="O35" s="13"/>
    </row>
    <row r="36" spans="1:15" s="23" customFormat="1" ht="45" customHeight="1" x14ac:dyDescent="0.45">
      <c r="A36" s="10">
        <v>34</v>
      </c>
      <c r="B36" s="12" t="s">
        <v>182</v>
      </c>
      <c r="C36" s="10" t="s">
        <v>30</v>
      </c>
      <c r="D36" s="25" t="s">
        <v>31</v>
      </c>
      <c r="E36" s="11" t="s">
        <v>24</v>
      </c>
      <c r="F36" s="12" t="s">
        <v>20</v>
      </c>
      <c r="G36" s="9" t="s">
        <v>110</v>
      </c>
      <c r="H36" s="12" t="s">
        <v>226</v>
      </c>
      <c r="I36" s="28" t="s">
        <v>31</v>
      </c>
      <c r="J36" s="71" t="s">
        <v>7</v>
      </c>
      <c r="K36" s="13"/>
      <c r="L36" s="13"/>
      <c r="M36" s="72" t="s">
        <v>7</v>
      </c>
      <c r="N36" s="13"/>
      <c r="O36" s="13"/>
    </row>
    <row r="37" spans="1:15" s="23" customFormat="1" ht="45" customHeight="1" x14ac:dyDescent="0.45">
      <c r="A37" s="10">
        <v>35</v>
      </c>
      <c r="B37" s="12" t="s">
        <v>144</v>
      </c>
      <c r="C37" s="10" t="s">
        <v>5</v>
      </c>
      <c r="D37" s="25" t="s">
        <v>31</v>
      </c>
      <c r="E37" s="11" t="s">
        <v>6</v>
      </c>
      <c r="F37" s="25" t="s">
        <v>31</v>
      </c>
      <c r="G37" s="36" t="s">
        <v>160</v>
      </c>
      <c r="H37" s="12" t="s">
        <v>143</v>
      </c>
      <c r="I37" s="28" t="s">
        <v>31</v>
      </c>
      <c r="J37" s="13"/>
      <c r="K37" s="13"/>
      <c r="L37" s="13"/>
      <c r="M37" s="13"/>
      <c r="N37" s="13"/>
      <c r="O37" s="13"/>
    </row>
    <row r="38" spans="1:15" s="23" customFormat="1" ht="45" customHeight="1" x14ac:dyDescent="0.45">
      <c r="A38" s="10">
        <v>36</v>
      </c>
      <c r="B38" s="12" t="s">
        <v>145</v>
      </c>
      <c r="C38" s="10" t="s">
        <v>5</v>
      </c>
      <c r="D38" s="25" t="s">
        <v>31</v>
      </c>
      <c r="E38" s="11" t="s">
        <v>6</v>
      </c>
      <c r="F38" s="12" t="s">
        <v>20</v>
      </c>
      <c r="G38" s="9" t="s">
        <v>110</v>
      </c>
      <c r="H38" s="12" t="s">
        <v>146</v>
      </c>
      <c r="I38" s="28" t="s">
        <v>31</v>
      </c>
      <c r="J38" s="13"/>
      <c r="K38" s="13"/>
      <c r="L38" s="13"/>
      <c r="M38" s="13"/>
      <c r="N38" s="13"/>
      <c r="O38" s="13"/>
    </row>
    <row r="39" spans="1:15" s="23" customFormat="1" ht="45" customHeight="1" x14ac:dyDescent="0.45">
      <c r="A39" s="10">
        <v>37</v>
      </c>
      <c r="B39" s="12" t="s">
        <v>151</v>
      </c>
      <c r="C39" s="10" t="s">
        <v>5</v>
      </c>
      <c r="D39" s="25" t="s">
        <v>31</v>
      </c>
      <c r="E39" s="11" t="s">
        <v>6</v>
      </c>
      <c r="F39" s="25" t="s">
        <v>31</v>
      </c>
      <c r="G39" s="9" t="s">
        <v>110</v>
      </c>
      <c r="H39" s="12" t="s">
        <v>152</v>
      </c>
      <c r="I39" s="28" t="s">
        <v>31</v>
      </c>
      <c r="J39" s="13"/>
      <c r="K39" s="13"/>
      <c r="L39" s="13"/>
      <c r="M39" s="13"/>
      <c r="N39" s="13"/>
      <c r="O39" s="13"/>
    </row>
    <row r="40" spans="1:15" ht="45" customHeight="1" x14ac:dyDescent="0.45">
      <c r="A40" s="10">
        <v>38</v>
      </c>
      <c r="B40" s="8" t="s">
        <v>161</v>
      </c>
      <c r="C40" s="8" t="s">
        <v>30</v>
      </c>
      <c r="D40" s="25" t="s">
        <v>31</v>
      </c>
      <c r="E40" s="8" t="s">
        <v>162</v>
      </c>
      <c r="F40" s="25" t="s">
        <v>31</v>
      </c>
      <c r="G40" s="9" t="s">
        <v>110</v>
      </c>
      <c r="H40" s="8" t="s">
        <v>163</v>
      </c>
      <c r="I40" s="28" t="s">
        <v>31</v>
      </c>
      <c r="J40" s="14"/>
      <c r="K40" s="14"/>
      <c r="L40" s="14"/>
      <c r="M40" s="14"/>
      <c r="N40" s="14"/>
      <c r="O40" s="14"/>
    </row>
    <row r="41" spans="1:15" ht="45" customHeight="1" x14ac:dyDescent="0.45">
      <c r="A41" s="10">
        <v>39</v>
      </c>
      <c r="B41" s="8" t="s">
        <v>164</v>
      </c>
      <c r="C41" s="8" t="s">
        <v>5</v>
      </c>
      <c r="D41" s="25" t="s">
        <v>31</v>
      </c>
      <c r="E41" s="8" t="s">
        <v>6</v>
      </c>
      <c r="F41" s="25" t="s">
        <v>31</v>
      </c>
      <c r="G41" s="9" t="s">
        <v>110</v>
      </c>
      <c r="H41" s="8" t="s">
        <v>28</v>
      </c>
      <c r="I41" s="28" t="s">
        <v>31</v>
      </c>
      <c r="J41" s="14"/>
      <c r="K41" s="14"/>
      <c r="L41" s="14"/>
      <c r="M41" s="14"/>
      <c r="N41" s="14"/>
      <c r="O41" s="14"/>
    </row>
    <row r="42" spans="1:15" ht="45" customHeight="1" x14ac:dyDescent="0.45">
      <c r="A42" s="10">
        <v>40</v>
      </c>
      <c r="B42" s="8" t="s">
        <v>165</v>
      </c>
      <c r="C42" s="9" t="s">
        <v>5</v>
      </c>
      <c r="D42" s="25" t="s">
        <v>31</v>
      </c>
      <c r="E42" s="8" t="s">
        <v>162</v>
      </c>
      <c r="F42" s="10" t="s">
        <v>11</v>
      </c>
      <c r="G42" s="9" t="s">
        <v>110</v>
      </c>
      <c r="H42" s="9" t="s">
        <v>231</v>
      </c>
      <c r="I42" s="28" t="s">
        <v>31</v>
      </c>
      <c r="J42" s="71" t="s">
        <v>7</v>
      </c>
      <c r="K42" s="14"/>
      <c r="L42" s="14"/>
      <c r="M42" s="71" t="s">
        <v>7</v>
      </c>
      <c r="N42" s="14"/>
      <c r="O42" s="14"/>
    </row>
    <row r="43" spans="1:15" ht="45" customHeight="1" x14ac:dyDescent="0.45">
      <c r="A43" s="10">
        <v>41</v>
      </c>
      <c r="B43" s="10" t="s">
        <v>116</v>
      </c>
      <c r="C43" s="10" t="s">
        <v>5</v>
      </c>
      <c r="D43" s="25" t="s">
        <v>31</v>
      </c>
      <c r="E43" s="8" t="s">
        <v>117</v>
      </c>
      <c r="F43" s="10" t="s">
        <v>11</v>
      </c>
      <c r="G43" s="9" t="s">
        <v>110</v>
      </c>
      <c r="H43" s="8" t="s">
        <v>166</v>
      </c>
      <c r="I43" s="28" t="s">
        <v>31</v>
      </c>
      <c r="J43" s="71" t="s">
        <v>7</v>
      </c>
      <c r="K43" s="14"/>
      <c r="L43" s="14"/>
      <c r="M43" s="14"/>
      <c r="N43" s="14"/>
      <c r="O43" s="14"/>
    </row>
    <row r="44" spans="1:15" ht="45" customHeight="1" x14ac:dyDescent="0.45">
      <c r="A44" s="10">
        <v>42</v>
      </c>
      <c r="B44" s="9" t="s">
        <v>203</v>
      </c>
      <c r="C44" s="8" t="s">
        <v>5</v>
      </c>
      <c r="D44" s="9" t="s">
        <v>204</v>
      </c>
      <c r="E44" s="8" t="s">
        <v>227</v>
      </c>
      <c r="F44" s="9" t="s">
        <v>11</v>
      </c>
      <c r="G44" s="9" t="s">
        <v>110</v>
      </c>
      <c r="H44" s="9" t="s">
        <v>228</v>
      </c>
      <c r="I44" s="9" t="s">
        <v>207</v>
      </c>
      <c r="J44" s="14"/>
      <c r="K44" s="14"/>
      <c r="L44" s="14"/>
      <c r="M44" s="71" t="s">
        <v>7</v>
      </c>
      <c r="N44" s="14"/>
      <c r="O44" s="14"/>
    </row>
    <row r="45" spans="1:15" ht="45" customHeight="1" x14ac:dyDescent="0.45">
      <c r="A45" s="10">
        <v>43</v>
      </c>
      <c r="B45" s="8" t="s">
        <v>205</v>
      </c>
      <c r="C45" s="8" t="s">
        <v>5</v>
      </c>
      <c r="D45" s="9" t="s">
        <v>206</v>
      </c>
      <c r="E45" s="8" t="s">
        <v>227</v>
      </c>
      <c r="F45" s="9" t="s">
        <v>20</v>
      </c>
      <c r="G45" s="9" t="s">
        <v>110</v>
      </c>
      <c r="H45" s="9" t="s">
        <v>229</v>
      </c>
      <c r="I45" s="9" t="s">
        <v>208</v>
      </c>
      <c r="J45" s="14"/>
      <c r="K45" s="14"/>
      <c r="L45" s="14"/>
      <c r="M45" s="71" t="s">
        <v>7</v>
      </c>
      <c r="N45" s="14"/>
      <c r="O45" s="14"/>
    </row>
    <row r="46" spans="1:15" ht="45" customHeight="1" x14ac:dyDescent="0.45">
      <c r="A46" s="10">
        <v>44</v>
      </c>
      <c r="B46" s="8" t="s">
        <v>167</v>
      </c>
      <c r="C46" s="10" t="s">
        <v>5</v>
      </c>
      <c r="D46" s="25" t="s">
        <v>31</v>
      </c>
      <c r="E46" s="8" t="s">
        <v>6</v>
      </c>
      <c r="F46" s="25" t="s">
        <v>31</v>
      </c>
      <c r="G46" s="9" t="s">
        <v>110</v>
      </c>
      <c r="H46" s="8" t="s">
        <v>168</v>
      </c>
      <c r="I46" s="28" t="s">
        <v>31</v>
      </c>
      <c r="J46" s="14"/>
      <c r="K46" s="14"/>
      <c r="L46" s="14"/>
      <c r="M46" s="71" t="s">
        <v>7</v>
      </c>
      <c r="N46" s="14"/>
      <c r="O46" s="14"/>
    </row>
    <row r="47" spans="1:15" ht="45" customHeight="1" x14ac:dyDescent="0.45">
      <c r="A47" s="10">
        <v>45</v>
      </c>
      <c r="B47" s="8" t="s">
        <v>211</v>
      </c>
      <c r="C47" s="10" t="s">
        <v>5</v>
      </c>
      <c r="D47" s="9" t="s">
        <v>209</v>
      </c>
      <c r="E47" s="8" t="s">
        <v>170</v>
      </c>
      <c r="F47" s="12" t="s">
        <v>9</v>
      </c>
      <c r="G47" s="9" t="s">
        <v>110</v>
      </c>
      <c r="H47" s="8" t="s">
        <v>171</v>
      </c>
      <c r="I47" s="9" t="s">
        <v>210</v>
      </c>
      <c r="J47" s="14"/>
      <c r="K47" s="14"/>
      <c r="L47" s="14"/>
      <c r="M47" s="71" t="s">
        <v>7</v>
      </c>
      <c r="N47" s="14"/>
      <c r="O47" s="14"/>
    </row>
    <row r="48" spans="1:15" ht="45" customHeight="1" x14ac:dyDescent="0.45">
      <c r="A48" s="10">
        <v>46</v>
      </c>
      <c r="B48" s="8" t="s">
        <v>164</v>
      </c>
      <c r="C48" s="10" t="s">
        <v>5</v>
      </c>
      <c r="D48" s="25" t="s">
        <v>31</v>
      </c>
      <c r="E48" s="8" t="s">
        <v>6</v>
      </c>
      <c r="F48" s="25" t="s">
        <v>31</v>
      </c>
      <c r="G48" s="9" t="s">
        <v>110</v>
      </c>
      <c r="H48" s="9" t="s">
        <v>230</v>
      </c>
      <c r="I48" s="28" t="s">
        <v>31</v>
      </c>
      <c r="J48" s="14"/>
      <c r="K48" s="14"/>
      <c r="L48" s="14"/>
      <c r="M48" s="71" t="s">
        <v>7</v>
      </c>
      <c r="N48" s="14"/>
      <c r="O48" s="14"/>
    </row>
    <row r="49" spans="2:15" ht="45" customHeight="1" x14ac:dyDescent="0.45">
      <c r="B49" s="40"/>
      <c r="C49" s="40"/>
      <c r="D49" s="40"/>
      <c r="E49" s="40"/>
      <c r="F49" s="40"/>
      <c r="G49" s="40"/>
      <c r="H49" s="40"/>
      <c r="I49" s="41"/>
      <c r="J49" s="42"/>
      <c r="K49" s="42"/>
      <c r="L49" s="42"/>
      <c r="M49" s="42"/>
      <c r="N49" s="42"/>
      <c r="O49" s="42"/>
    </row>
    <row r="50" spans="2:15" ht="24" customHeight="1" x14ac:dyDescent="0.45">
      <c r="B50" s="112" t="s">
        <v>213</v>
      </c>
      <c r="C50" s="112"/>
      <c r="D50" s="40"/>
      <c r="E50" s="40"/>
      <c r="F50" s="40"/>
      <c r="G50" s="40"/>
      <c r="H50" s="40"/>
      <c r="I50" s="41"/>
      <c r="J50" s="42"/>
      <c r="K50" s="42"/>
      <c r="L50" s="42"/>
      <c r="M50" s="42"/>
      <c r="N50" s="42"/>
      <c r="O50" s="42"/>
    </row>
    <row r="51" spans="2:15" ht="24" customHeight="1" x14ac:dyDescent="0.45">
      <c r="B51" s="40" t="s">
        <v>216</v>
      </c>
      <c r="C51" s="93"/>
      <c r="D51" s="40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</row>
    <row r="52" spans="2:15" ht="24" customHeight="1" x14ac:dyDescent="0.45">
      <c r="B52" s="93" t="s">
        <v>214</v>
      </c>
      <c r="C52" s="93"/>
      <c r="D52" s="40"/>
      <c r="E52" s="40"/>
      <c r="F52" s="40"/>
      <c r="G52" s="40"/>
      <c r="H52" s="40"/>
      <c r="I52" s="41"/>
      <c r="J52" s="40"/>
      <c r="K52" s="40"/>
      <c r="L52" s="40"/>
      <c r="M52" s="40"/>
      <c r="N52" s="40"/>
      <c r="O52" s="40"/>
    </row>
    <row r="53" spans="2:15" ht="24" customHeight="1" x14ac:dyDescent="0.45">
      <c r="B53" s="93" t="s">
        <v>215</v>
      </c>
      <c r="C53" s="40"/>
      <c r="D53" s="40"/>
      <c r="E53" s="40"/>
      <c r="F53" s="40"/>
      <c r="G53" s="40"/>
      <c r="H53" s="40"/>
      <c r="I53" s="41"/>
      <c r="J53" s="40"/>
      <c r="K53" s="40"/>
      <c r="L53" s="40"/>
      <c r="M53" s="40"/>
      <c r="N53" s="40"/>
      <c r="O53" s="40"/>
    </row>
    <row r="54" spans="2:15" ht="45" customHeight="1" x14ac:dyDescent="0.45"/>
    <row r="55" spans="2:15" ht="45" customHeight="1" x14ac:dyDescent="0.45"/>
    <row r="56" spans="2:15" ht="45" customHeight="1" x14ac:dyDescent="0.45"/>
    <row r="57" spans="2:15" ht="45" customHeight="1" x14ac:dyDescent="0.45"/>
    <row r="58" spans="2:15" ht="45" customHeight="1" x14ac:dyDescent="0.45"/>
    <row r="59" spans="2:15" ht="45" customHeight="1" x14ac:dyDescent="0.45"/>
    <row r="60" spans="2:15" ht="45" customHeight="1" x14ac:dyDescent="0.45"/>
    <row r="61" spans="2:15" ht="45" customHeight="1" x14ac:dyDescent="0.45"/>
    <row r="62" spans="2:15" ht="45" customHeight="1" x14ac:dyDescent="0.45"/>
  </sheetData>
  <autoFilter ref="A2:O48" xr:uid="{64218339-582D-458B-BF84-A0F35A623269}">
    <sortState xmlns:xlrd2="http://schemas.microsoft.com/office/spreadsheetml/2017/richdata2" ref="A3:O39">
      <sortCondition ref="A2:A39"/>
    </sortState>
  </autoFilter>
  <mergeCells count="1">
    <mergeCell ref="B50:C5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7BAF-2B4E-4949-A876-72B9D51669CE}">
  <dimension ref="A1:J19"/>
  <sheetViews>
    <sheetView zoomScale="85" zoomScaleNormal="85" workbookViewId="0">
      <selection activeCell="G32" sqref="G32"/>
    </sheetView>
  </sheetViews>
  <sheetFormatPr defaultRowHeight="14.25" x14ac:dyDescent="0.45"/>
  <cols>
    <col min="1" max="1" width="21.86328125" customWidth="1"/>
    <col min="2" max="2" width="33.86328125" customWidth="1"/>
    <col min="3" max="10" width="23.265625" customWidth="1"/>
  </cols>
  <sheetData>
    <row r="1" spans="1:10" ht="24.95" customHeight="1" x14ac:dyDescent="0.45">
      <c r="A1" s="32" t="s">
        <v>46</v>
      </c>
      <c r="B1" s="32" t="s">
        <v>47</v>
      </c>
      <c r="C1" s="33" t="s">
        <v>159</v>
      </c>
      <c r="D1" s="34"/>
      <c r="E1" s="33" t="s">
        <v>48</v>
      </c>
      <c r="F1" s="34"/>
      <c r="G1" s="35" t="s">
        <v>153</v>
      </c>
      <c r="H1" s="35"/>
      <c r="I1" s="115" t="s">
        <v>49</v>
      </c>
      <c r="J1" s="116"/>
    </row>
    <row r="2" spans="1:10" ht="24.95" customHeight="1" x14ac:dyDescent="0.45">
      <c r="A2" s="17" t="s">
        <v>50</v>
      </c>
      <c r="B2" s="18"/>
      <c r="C2" s="17" t="s">
        <v>51</v>
      </c>
      <c r="D2" s="17" t="s">
        <v>52</v>
      </c>
      <c r="E2" s="17"/>
      <c r="F2" s="17"/>
      <c r="G2" s="17" t="s">
        <v>51</v>
      </c>
      <c r="H2" s="17" t="s">
        <v>52</v>
      </c>
      <c r="I2" s="17" t="s">
        <v>51</v>
      </c>
      <c r="J2" s="17" t="s">
        <v>52</v>
      </c>
    </row>
    <row r="3" spans="1:10" ht="24.95" customHeight="1" x14ac:dyDescent="0.45">
      <c r="A3" s="18" t="s">
        <v>53</v>
      </c>
      <c r="B3" s="18" t="s">
        <v>54</v>
      </c>
      <c r="C3" s="18" t="s">
        <v>55</v>
      </c>
      <c r="D3" s="18" t="s">
        <v>55</v>
      </c>
      <c r="E3" s="18"/>
      <c r="F3" s="18"/>
      <c r="G3" s="18" t="s">
        <v>55</v>
      </c>
      <c r="H3" s="18" t="s">
        <v>55</v>
      </c>
      <c r="I3" s="18" t="s">
        <v>55</v>
      </c>
      <c r="J3" s="18" t="s">
        <v>55</v>
      </c>
    </row>
    <row r="4" spans="1:10" ht="24.95" customHeight="1" x14ac:dyDescent="0.45">
      <c r="A4" s="18" t="s">
        <v>56</v>
      </c>
      <c r="B4" s="18" t="s">
        <v>57</v>
      </c>
      <c r="C4" s="18" t="s">
        <v>55</v>
      </c>
      <c r="D4" s="18" t="s">
        <v>55</v>
      </c>
      <c r="E4" s="18"/>
      <c r="F4" s="18"/>
      <c r="G4" s="18" t="s">
        <v>55</v>
      </c>
      <c r="H4" s="18" t="s">
        <v>55</v>
      </c>
      <c r="I4" s="18" t="s">
        <v>55</v>
      </c>
      <c r="J4" s="18" t="s">
        <v>55</v>
      </c>
    </row>
    <row r="5" spans="1:10" ht="24.95" customHeight="1" x14ac:dyDescent="0.45">
      <c r="A5" s="17" t="s">
        <v>58</v>
      </c>
      <c r="B5" s="18"/>
      <c r="C5" s="17"/>
      <c r="D5" s="17"/>
      <c r="E5" s="17" t="s">
        <v>59</v>
      </c>
      <c r="F5" s="17" t="s">
        <v>60</v>
      </c>
      <c r="G5" s="17"/>
      <c r="H5" s="17"/>
      <c r="I5" s="17"/>
      <c r="J5" s="17"/>
    </row>
    <row r="6" spans="1:10" ht="24.95" customHeight="1" x14ac:dyDescent="0.45">
      <c r="A6" s="18" t="s">
        <v>53</v>
      </c>
      <c r="B6" s="18" t="s">
        <v>54</v>
      </c>
      <c r="C6" s="18"/>
      <c r="D6" s="18"/>
      <c r="E6" s="18" t="s">
        <v>61</v>
      </c>
      <c r="F6" s="18" t="s">
        <v>61</v>
      </c>
      <c r="G6" s="18"/>
      <c r="H6" s="18"/>
      <c r="I6" s="18"/>
      <c r="J6" s="18"/>
    </row>
    <row r="7" spans="1:10" ht="24.95" customHeight="1" x14ac:dyDescent="0.45">
      <c r="A7" s="18" t="s">
        <v>56</v>
      </c>
      <c r="B7" s="18" t="s">
        <v>57</v>
      </c>
      <c r="C7" s="18"/>
      <c r="D7" s="18"/>
      <c r="E7" s="18" t="s">
        <v>61</v>
      </c>
      <c r="F7" s="18" t="s">
        <v>61</v>
      </c>
      <c r="G7" s="18"/>
      <c r="H7" s="18"/>
      <c r="I7" s="18"/>
      <c r="J7" s="18"/>
    </row>
    <row r="8" spans="1:10" ht="24.95" customHeight="1" x14ac:dyDescent="0.45">
      <c r="A8" s="17" t="s">
        <v>62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ht="24.95" customHeight="1" x14ac:dyDescent="0.45">
      <c r="A9" s="19" t="s">
        <v>63</v>
      </c>
      <c r="B9" s="18" t="s">
        <v>64</v>
      </c>
      <c r="C9" s="113" t="s">
        <v>65</v>
      </c>
      <c r="D9" s="114"/>
      <c r="E9" s="113" t="s">
        <v>66</v>
      </c>
      <c r="F9" s="114"/>
      <c r="G9" s="113" t="s">
        <v>66</v>
      </c>
      <c r="H9" s="114"/>
      <c r="I9" s="113" t="s">
        <v>67</v>
      </c>
      <c r="J9" s="114"/>
    </row>
    <row r="10" spans="1:10" ht="24.95" customHeight="1" x14ac:dyDescent="0.45">
      <c r="A10" s="19" t="s">
        <v>68</v>
      </c>
      <c r="B10" s="18" t="s">
        <v>69</v>
      </c>
      <c r="C10" s="113" t="s">
        <v>70</v>
      </c>
      <c r="D10" s="114"/>
      <c r="E10" s="113" t="s">
        <v>70</v>
      </c>
      <c r="F10" s="114"/>
      <c r="G10" s="113" t="s">
        <v>154</v>
      </c>
      <c r="H10" s="114"/>
      <c r="I10" s="113" t="s">
        <v>71</v>
      </c>
      <c r="J10" s="114"/>
    </row>
    <row r="11" spans="1:10" ht="24.95" customHeight="1" x14ac:dyDescent="0.45">
      <c r="A11" s="19" t="s">
        <v>72</v>
      </c>
      <c r="B11" s="18" t="s">
        <v>73</v>
      </c>
      <c r="C11" s="18" t="s">
        <v>74</v>
      </c>
      <c r="D11" s="18" t="s">
        <v>75</v>
      </c>
      <c r="E11" s="18"/>
      <c r="F11" s="18"/>
      <c r="G11" s="18" t="s">
        <v>155</v>
      </c>
      <c r="H11" s="18" t="s">
        <v>156</v>
      </c>
      <c r="I11" s="18" t="s">
        <v>74</v>
      </c>
      <c r="J11" s="18" t="s">
        <v>75</v>
      </c>
    </row>
    <row r="12" spans="1:10" ht="24.95" customHeight="1" x14ac:dyDescent="0.45">
      <c r="A12" s="19" t="s">
        <v>76</v>
      </c>
      <c r="B12" s="18" t="s">
        <v>77</v>
      </c>
      <c r="C12" s="18" t="s">
        <v>78</v>
      </c>
      <c r="D12" s="18" t="s">
        <v>79</v>
      </c>
      <c r="E12" s="18"/>
      <c r="F12" s="18"/>
      <c r="G12" s="18" t="s">
        <v>157</v>
      </c>
      <c r="H12" s="18" t="s">
        <v>158</v>
      </c>
      <c r="I12" s="18" t="s">
        <v>78</v>
      </c>
      <c r="J12" s="18" t="s">
        <v>79</v>
      </c>
    </row>
    <row r="13" spans="1:10" ht="24.95" customHeight="1" x14ac:dyDescent="0.45">
      <c r="A13" s="19" t="s">
        <v>80</v>
      </c>
      <c r="B13" s="18" t="s">
        <v>81</v>
      </c>
      <c r="C13" s="18"/>
      <c r="D13" s="18"/>
      <c r="E13" s="113" t="s">
        <v>82</v>
      </c>
      <c r="F13" s="114"/>
      <c r="G13" s="18"/>
      <c r="H13" s="18"/>
      <c r="I13" s="18"/>
      <c r="J13" s="18"/>
    </row>
    <row r="14" spans="1:10" ht="24.95" customHeight="1" x14ac:dyDescent="0.45">
      <c r="A14" s="17" t="s">
        <v>83</v>
      </c>
      <c r="B14" s="18"/>
      <c r="C14" s="17" t="s">
        <v>84</v>
      </c>
      <c r="D14" s="17" t="s">
        <v>85</v>
      </c>
      <c r="E14" s="17" t="s">
        <v>84</v>
      </c>
      <c r="F14" s="17" t="s">
        <v>85</v>
      </c>
      <c r="G14" s="17" t="s">
        <v>84</v>
      </c>
      <c r="H14" s="17" t="s">
        <v>85</v>
      </c>
      <c r="I14" s="17" t="s">
        <v>84</v>
      </c>
      <c r="J14" s="17" t="s">
        <v>85</v>
      </c>
    </row>
    <row r="15" spans="1:10" ht="24.95" customHeight="1" x14ac:dyDescent="0.45">
      <c r="A15" s="19" t="s">
        <v>86</v>
      </c>
      <c r="B15" s="18" t="s">
        <v>87</v>
      </c>
      <c r="C15" s="113" t="s">
        <v>88</v>
      </c>
      <c r="D15" s="114"/>
      <c r="E15" s="113" t="s">
        <v>88</v>
      </c>
      <c r="F15" s="114"/>
      <c r="G15" s="113" t="s">
        <v>88</v>
      </c>
      <c r="H15" s="114"/>
      <c r="I15" s="113" t="s">
        <v>88</v>
      </c>
      <c r="J15" s="114"/>
    </row>
    <row r="16" spans="1:10" ht="24.95" customHeight="1" x14ac:dyDescent="0.45">
      <c r="A16" s="19" t="s">
        <v>89</v>
      </c>
      <c r="B16" s="18" t="s">
        <v>90</v>
      </c>
      <c r="C16" s="20" t="s">
        <v>91</v>
      </c>
      <c r="D16" s="20" t="s">
        <v>92</v>
      </c>
      <c r="E16" s="20" t="s">
        <v>91</v>
      </c>
      <c r="F16" s="20" t="s">
        <v>92</v>
      </c>
      <c r="G16" s="20" t="s">
        <v>91</v>
      </c>
      <c r="H16" s="20" t="s">
        <v>92</v>
      </c>
      <c r="I16" s="20" t="s">
        <v>91</v>
      </c>
      <c r="J16" s="20" t="s">
        <v>92</v>
      </c>
    </row>
    <row r="17" spans="1:10" ht="24.95" customHeight="1" x14ac:dyDescent="0.45">
      <c r="A17" s="19" t="s">
        <v>93</v>
      </c>
      <c r="B17" s="18" t="s">
        <v>94</v>
      </c>
      <c r="C17" s="20" t="s">
        <v>92</v>
      </c>
      <c r="D17" s="20" t="s">
        <v>92</v>
      </c>
      <c r="E17" s="20" t="s">
        <v>92</v>
      </c>
      <c r="F17" s="20" t="s">
        <v>92</v>
      </c>
      <c r="G17" s="20" t="s">
        <v>92</v>
      </c>
      <c r="H17" s="20" t="s">
        <v>92</v>
      </c>
      <c r="I17" s="20" t="s">
        <v>92</v>
      </c>
      <c r="J17" s="20" t="s">
        <v>92</v>
      </c>
    </row>
    <row r="18" spans="1:10" ht="24.95" customHeight="1" x14ac:dyDescent="0.45">
      <c r="A18" s="19" t="s">
        <v>95</v>
      </c>
      <c r="B18" s="18" t="s">
        <v>96</v>
      </c>
      <c r="C18" s="20"/>
      <c r="D18" s="20" t="s">
        <v>97</v>
      </c>
      <c r="E18" s="20"/>
      <c r="F18" s="20" t="s">
        <v>92</v>
      </c>
      <c r="G18" s="20"/>
      <c r="H18" s="20" t="s">
        <v>92</v>
      </c>
      <c r="I18" s="20"/>
      <c r="J18" s="20" t="s">
        <v>92</v>
      </c>
    </row>
    <row r="19" spans="1:10" ht="24.95" customHeight="1" x14ac:dyDescent="0.45">
      <c r="A19" s="19" t="s">
        <v>98</v>
      </c>
      <c r="B19" s="18" t="s">
        <v>99</v>
      </c>
      <c r="C19" s="20" t="s">
        <v>92</v>
      </c>
      <c r="D19" s="20" t="s">
        <v>100</v>
      </c>
      <c r="E19" s="20" t="s">
        <v>92</v>
      </c>
      <c r="F19" s="20" t="s">
        <v>100</v>
      </c>
      <c r="G19" s="20" t="s">
        <v>92</v>
      </c>
      <c r="H19" s="20" t="s">
        <v>100</v>
      </c>
      <c r="I19" s="20" t="s">
        <v>92</v>
      </c>
      <c r="J19" s="20" t="s">
        <v>100</v>
      </c>
    </row>
  </sheetData>
  <mergeCells count="14">
    <mergeCell ref="I1:J1"/>
    <mergeCell ref="I9:J9"/>
    <mergeCell ref="I10:J10"/>
    <mergeCell ref="I15:J15"/>
    <mergeCell ref="E13:F13"/>
    <mergeCell ref="C15:D15"/>
    <mergeCell ref="E15:F15"/>
    <mergeCell ref="G15:H15"/>
    <mergeCell ref="C9:D9"/>
    <mergeCell ref="E9:F9"/>
    <mergeCell ref="G9:H9"/>
    <mergeCell ref="C10:D10"/>
    <mergeCell ref="E10:F10"/>
    <mergeCell ref="G10:H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BDBE-2427-433E-9538-DC1FB43DA909}">
  <dimension ref="A1"/>
  <sheetViews>
    <sheetView zoomScale="85" zoomScaleNormal="85" workbookViewId="0">
      <selection activeCell="K31" sqref="K31"/>
    </sheetView>
  </sheetViews>
  <sheetFormatPr defaultRowHeight="14.25" x14ac:dyDescent="0.4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7ECBED0E3B64B85A70CA7E3FAF994" ma:contentTypeVersion="11" ma:contentTypeDescription="Een nieuw document maken." ma:contentTypeScope="" ma:versionID="e925061584a9592703f875fd0857f026">
  <xsd:schema xmlns:xsd="http://www.w3.org/2001/XMLSchema" xmlns:xs="http://www.w3.org/2001/XMLSchema" xmlns:p="http://schemas.microsoft.com/office/2006/metadata/properties" xmlns:ns3="6a2aa1c8-079b-4afd-a294-930942a97e3d" xmlns:ns4="83245880-9d37-40f4-bf4d-be5a318ba3d2" targetNamespace="http://schemas.microsoft.com/office/2006/metadata/properties" ma:root="true" ma:fieldsID="62adbe63380cbdd82ac395c0492c5d4f" ns3:_="" ns4:_="">
    <xsd:import namespace="6a2aa1c8-079b-4afd-a294-930942a97e3d"/>
    <xsd:import namespace="83245880-9d37-40f4-bf4d-be5a318ba3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a1c8-079b-4afd-a294-930942a97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45880-9d37-40f4-bf4d-be5a318ba3d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2C4F97-8C3A-466B-A6A2-C8EBD673575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83245880-9d37-40f4-bf4d-be5a318ba3d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6a2aa1c8-079b-4afd-a294-930942a97e3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9CA007-90BB-4C6D-851B-C4B0C7964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2aa1c8-079b-4afd-a294-930942a97e3d"/>
    <ds:schemaRef ds:uri="83245880-9d37-40f4-bf4d-be5a318ba3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7EB21B-73B9-48CF-9C35-8783F2DB79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Werkkleding</vt:lpstr>
      <vt:lpstr>PBM en schoeisel</vt:lpstr>
      <vt:lpstr>Inname</vt:lpstr>
      <vt:lpstr>Prijzenblad totaal</vt:lpstr>
      <vt:lpstr>Zichtproef</vt:lpstr>
      <vt:lpstr>Draagproef</vt:lpstr>
      <vt:lpstr>Materiaal eisen</vt:lpstr>
      <vt:lpstr>Logo toepassing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Versteeg</dc:creator>
  <cp:lastModifiedBy>Walraven, Egbert</cp:lastModifiedBy>
  <cp:lastPrinted>2021-07-13T12:03:10Z</cp:lastPrinted>
  <dcterms:created xsi:type="dcterms:W3CDTF">2021-01-29T08:16:57Z</dcterms:created>
  <dcterms:modified xsi:type="dcterms:W3CDTF">2022-01-20T12:25:54Z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0x01010066F7ECBED0E3B64B85A70CA7E3FAF994</vt:lpwstr>
  </property>
</Properties>
</file>