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ijn documenten\Projecten\VVP BMI - 0. Regulier\Vraagspecificatie\Regio Zuid\"/>
    </mc:Choice>
  </mc:AlternateContent>
  <bookViews>
    <workbookView xWindow="120" yWindow="90" windowWidth="19020" windowHeight="11760"/>
  </bookViews>
  <sheets>
    <sheet name="PRIJZENBOEK" sheetId="4" r:id="rId1"/>
    <sheet name="REKENBLAD" sheetId="6" r:id="rId2"/>
  </sheets>
  <definedNames>
    <definedName name="_xlnm.Print_Area" localSheetId="0">PRIJZENBOEK!$A$1:$G$290</definedName>
    <definedName name="_xlnm.Print_Area" localSheetId="1">REKENBLAD!$A$1:$J$289</definedName>
    <definedName name="_xlnm.Print_Titles" localSheetId="0">PRIJZENBOEK!$1:$23</definedName>
    <definedName name="_xlnm.Print_Titles" localSheetId="1">REKENBLAD!$1:$22</definedName>
  </definedNames>
  <calcPr calcId="162913"/>
</workbook>
</file>

<file path=xl/calcChain.xml><?xml version="1.0" encoding="utf-8"?>
<calcChain xmlns="http://schemas.openxmlformats.org/spreadsheetml/2006/main">
  <c r="G223" i="6" l="1"/>
  <c r="J223" i="6" s="1"/>
  <c r="G193" i="6"/>
  <c r="J193" i="6" s="1"/>
  <c r="G251" i="6"/>
  <c r="J251" i="6" s="1"/>
  <c r="G208" i="6" l="1"/>
  <c r="J208" i="6" s="1"/>
  <c r="G209" i="6"/>
  <c r="J209" i="6" s="1"/>
  <c r="G230" i="6"/>
  <c r="J230" i="6" s="1"/>
  <c r="G231" i="6"/>
  <c r="J231" i="6" s="1"/>
  <c r="G232" i="6" l="1"/>
  <c r="J232" i="6" s="1"/>
  <c r="G229" i="6"/>
  <c r="J229" i="6" s="1"/>
  <c r="G228" i="6"/>
  <c r="J228" i="6" s="1"/>
  <c r="G225" i="6"/>
  <c r="J225" i="6" s="1"/>
  <c r="G224" i="6"/>
  <c r="J224" i="6" s="1"/>
  <c r="G222" i="6"/>
  <c r="J222" i="6" s="1"/>
  <c r="G221" i="6"/>
  <c r="J221" i="6" s="1"/>
  <c r="G218" i="6"/>
  <c r="J218" i="6" s="1"/>
  <c r="G217" i="6"/>
  <c r="J217" i="6" s="1"/>
  <c r="G216" i="6"/>
  <c r="J216" i="6" s="1"/>
  <c r="G210" i="6"/>
  <c r="J210" i="6" s="1"/>
  <c r="G205" i="6"/>
  <c r="J205" i="6" s="1"/>
  <c r="G204" i="6"/>
  <c r="J204" i="6" s="1"/>
  <c r="G202" i="6"/>
  <c r="J202" i="6" s="1"/>
  <c r="G201" i="6"/>
  <c r="J201" i="6" s="1"/>
  <c r="G198" i="6"/>
  <c r="J198" i="6" s="1"/>
  <c r="G192" i="6"/>
  <c r="J192" i="6" s="1"/>
  <c r="G262" i="6" l="1"/>
  <c r="J262" i="6" s="1"/>
  <c r="G269" i="6" l="1"/>
  <c r="J269" i="6" s="1"/>
  <c r="G268" i="6"/>
  <c r="J268" i="6" s="1"/>
  <c r="G267" i="6"/>
  <c r="J267" i="6" s="1"/>
  <c r="G266" i="6"/>
  <c r="J266" i="6" s="1"/>
  <c r="G282" i="6"/>
  <c r="G281" i="6"/>
  <c r="G280" i="6"/>
  <c r="G279" i="6"/>
  <c r="G278" i="6"/>
  <c r="G277" i="6"/>
  <c r="G276" i="6"/>
  <c r="G275" i="6"/>
  <c r="G259" i="6"/>
  <c r="G258" i="6"/>
  <c r="G255" i="6"/>
  <c r="G254" i="6"/>
  <c r="G250" i="6"/>
  <c r="G247" i="6"/>
  <c r="G246" i="6"/>
  <c r="G238" i="6"/>
  <c r="G237" i="6"/>
  <c r="G191" i="6"/>
  <c r="G190" i="6"/>
  <c r="G189" i="6"/>
  <c r="G188" i="6"/>
  <c r="G187" i="6"/>
  <c r="G186" i="6"/>
  <c r="G185" i="6"/>
  <c r="G184" i="6"/>
  <c r="G183" i="6"/>
  <c r="G182" i="6"/>
  <c r="G181" i="6"/>
  <c r="G178" i="6"/>
  <c r="G177" i="6"/>
  <c r="G176" i="6"/>
  <c r="G174" i="6"/>
  <c r="G173" i="6"/>
  <c r="G170" i="6"/>
  <c r="G169" i="6"/>
  <c r="G168" i="6"/>
  <c r="G167" i="6"/>
  <c r="G164" i="6"/>
  <c r="G163" i="6"/>
  <c r="G162" i="6"/>
  <c r="G159" i="6"/>
  <c r="G158" i="6"/>
  <c r="G157" i="6"/>
  <c r="G155" i="6"/>
  <c r="G154" i="6"/>
  <c r="G153" i="6"/>
  <c r="G152" i="6"/>
  <c r="G151" i="6"/>
  <c r="G148" i="6"/>
  <c r="G147" i="6"/>
  <c r="G146" i="6"/>
  <c r="G145" i="6"/>
  <c r="G144" i="6"/>
  <c r="G138" i="6"/>
  <c r="G137" i="6"/>
  <c r="G135" i="6"/>
  <c r="G134" i="6"/>
  <c r="G133" i="6"/>
  <c r="G130" i="6"/>
  <c r="G129" i="6"/>
  <c r="G128" i="6"/>
  <c r="G125" i="6"/>
  <c r="G124" i="6"/>
  <c r="G123" i="6"/>
  <c r="G122" i="6"/>
  <c r="G119" i="6"/>
  <c r="G118" i="6"/>
  <c r="G117" i="6"/>
  <c r="G115" i="6"/>
  <c r="G114" i="6"/>
  <c r="G113" i="6"/>
  <c r="G112" i="6"/>
  <c r="G111" i="6"/>
  <c r="G109" i="6"/>
  <c r="G108" i="6"/>
  <c r="G107" i="6"/>
  <c r="G106" i="6"/>
  <c r="G104" i="6"/>
  <c r="G103" i="6"/>
  <c r="G101" i="6"/>
  <c r="G100" i="6"/>
  <c r="G99" i="6"/>
  <c r="G98" i="6"/>
  <c r="G96" i="6"/>
  <c r="G95" i="6"/>
  <c r="G94" i="6"/>
  <c r="G93" i="6"/>
  <c r="G92" i="6"/>
  <c r="G91" i="6"/>
  <c r="G90" i="6"/>
  <c r="G89" i="6"/>
  <c r="G88" i="6"/>
  <c r="G85" i="6"/>
  <c r="G84" i="6"/>
  <c r="G83" i="6"/>
  <c r="G77" i="6"/>
  <c r="G74" i="6"/>
  <c r="G73" i="6"/>
  <c r="G64" i="6"/>
  <c r="G61" i="6"/>
  <c r="G58" i="6"/>
  <c r="G57" i="6"/>
  <c r="G54" i="6"/>
  <c r="G53" i="6"/>
  <c r="G52" i="6"/>
  <c r="G49" i="6"/>
  <c r="G42" i="6"/>
  <c r="G39" i="6"/>
  <c r="G36" i="6"/>
  <c r="G33" i="6"/>
  <c r="G32" i="6"/>
  <c r="G31" i="6"/>
  <c r="G28" i="6"/>
  <c r="G27" i="6"/>
  <c r="J291" i="6" l="1"/>
  <c r="J285" i="6" s="1"/>
  <c r="G287" i="4" s="1"/>
  <c r="J282" i="6"/>
  <c r="J281" i="6"/>
  <c r="J280" i="6"/>
  <c r="J279" i="6"/>
  <c r="J278" i="6"/>
  <c r="J277" i="6"/>
  <c r="J276" i="6"/>
  <c r="J275" i="6"/>
  <c r="J259" i="6"/>
  <c r="J258" i="6"/>
  <c r="J255" i="6"/>
  <c r="J254" i="6"/>
  <c r="J250" i="6"/>
  <c r="J247" i="6"/>
  <c r="J246" i="6"/>
  <c r="J238" i="6"/>
  <c r="J237" i="6"/>
  <c r="J191" i="6"/>
  <c r="J190" i="6"/>
  <c r="J189" i="6"/>
  <c r="J188" i="6"/>
  <c r="J187" i="6"/>
  <c r="J186" i="6"/>
  <c r="J185" i="6"/>
  <c r="J184" i="6"/>
  <c r="J183" i="6"/>
  <c r="J182" i="6"/>
  <c r="J181" i="6"/>
  <c r="J178" i="6"/>
  <c r="J177" i="6"/>
  <c r="J176" i="6"/>
  <c r="J174" i="6"/>
  <c r="J173" i="6"/>
  <c r="J170" i="6"/>
  <c r="J169" i="6"/>
  <c r="J168" i="6"/>
  <c r="J167" i="6"/>
  <c r="J164" i="6"/>
  <c r="J163" i="6"/>
  <c r="J162" i="6"/>
  <c r="J159" i="6"/>
  <c r="J158" i="6"/>
  <c r="J157" i="6"/>
  <c r="J155" i="6"/>
  <c r="J154" i="6"/>
  <c r="J153" i="6"/>
  <c r="J152" i="6"/>
  <c r="J151" i="6"/>
  <c r="J148" i="6"/>
  <c r="J147" i="6"/>
  <c r="J146" i="6"/>
  <c r="J145" i="6"/>
  <c r="J144" i="6"/>
  <c r="J138" i="6"/>
  <c r="J137" i="6"/>
  <c r="J135" i="6"/>
  <c r="J134" i="6"/>
  <c r="J133" i="6"/>
  <c r="J130" i="6"/>
  <c r="J129" i="6"/>
  <c r="J128" i="6"/>
  <c r="J125" i="6"/>
  <c r="J124" i="6"/>
  <c r="J123" i="6"/>
  <c r="J122" i="6"/>
  <c r="J119" i="6"/>
  <c r="J118" i="6"/>
  <c r="J117" i="6"/>
  <c r="J115" i="6"/>
  <c r="J114" i="6"/>
  <c r="J113" i="6"/>
  <c r="J112" i="6"/>
  <c r="J111" i="6"/>
  <c r="J109" i="6"/>
  <c r="J108" i="6"/>
  <c r="J107" i="6"/>
  <c r="J106" i="6"/>
  <c r="J104" i="6"/>
  <c r="J103" i="6"/>
  <c r="J101" i="6"/>
  <c r="J100" i="6"/>
  <c r="J99" i="6"/>
  <c r="J98" i="6"/>
  <c r="J96" i="6"/>
  <c r="J95" i="6"/>
  <c r="J94" i="6"/>
  <c r="J93" i="6"/>
  <c r="J92" i="6"/>
  <c r="J91" i="6"/>
  <c r="J90" i="6"/>
  <c r="J89" i="6"/>
  <c r="J88" i="6"/>
  <c r="J85" i="6"/>
  <c r="J84" i="6"/>
  <c r="J83" i="6"/>
  <c r="J77" i="6"/>
  <c r="J74" i="6"/>
  <c r="J73" i="6"/>
  <c r="J64" i="6"/>
  <c r="J61" i="6"/>
  <c r="J58" i="6"/>
  <c r="J57" i="6"/>
  <c r="J54" i="6"/>
  <c r="J53" i="6"/>
  <c r="J52" i="6"/>
  <c r="J49" i="6"/>
  <c r="J42" i="6"/>
  <c r="J39" i="6"/>
  <c r="J36" i="6"/>
  <c r="J33" i="6"/>
  <c r="J32" i="6"/>
  <c r="J31" i="6"/>
  <c r="J28" i="6"/>
  <c r="J27" i="6"/>
  <c r="J286" i="6" l="1"/>
  <c r="G288" i="4" s="1"/>
  <c r="G15" i="6"/>
  <c r="G14" i="6"/>
  <c r="C15" i="6"/>
  <c r="C16" i="6"/>
  <c r="J288" i="6" l="1"/>
</calcChain>
</file>

<file path=xl/sharedStrings.xml><?xml version="1.0" encoding="utf-8"?>
<sst xmlns="http://schemas.openxmlformats.org/spreadsheetml/2006/main" count="1226" uniqueCount="304">
  <si>
    <t>Versie:</t>
  </si>
  <si>
    <t>Datum:</t>
  </si>
  <si>
    <t>Omschrijving</t>
  </si>
  <si>
    <t>Winst en Risico (W&amp;R)</t>
  </si>
  <si>
    <t>CAR-verzekering</t>
  </si>
  <si>
    <t>Gebouwoverdracht verzorgen</t>
  </si>
  <si>
    <t>Eindschoonmaak</t>
  </si>
  <si>
    <t xml:space="preserve">Oplossen storingen </t>
  </si>
  <si>
    <t>Leveren en aansluiten optische rookmelder</t>
  </si>
  <si>
    <t>Leveren en aansluiten nevenindicator</t>
  </si>
  <si>
    <t>Leveren en aansluiten handbrandmelder</t>
  </si>
  <si>
    <t>Leveren en aansluiten vlammenmelder</t>
  </si>
  <si>
    <t>Evaluatie-overleg met Opdrachtgever</t>
  </si>
  <si>
    <t>Werkstap</t>
  </si>
  <si>
    <t>STELPOST</t>
  </si>
  <si>
    <t>Gebouw</t>
  </si>
  <si>
    <t>Eenheid</t>
  </si>
  <si>
    <t>Prijs / eenheid [€]</t>
  </si>
  <si>
    <t>%</t>
  </si>
  <si>
    <t>Format</t>
  </si>
  <si>
    <r>
      <t>m</t>
    </r>
    <r>
      <rPr>
        <vertAlign val="superscript"/>
        <sz val="9"/>
        <color theme="1"/>
        <rFont val="Verdana"/>
        <family val="2"/>
      </rPr>
      <t>2</t>
    </r>
  </si>
  <si>
    <r>
      <t>m</t>
    </r>
    <r>
      <rPr>
        <vertAlign val="superscript"/>
        <sz val="9"/>
        <color theme="1"/>
        <rFont val="Verdana"/>
        <family val="2"/>
      </rPr>
      <t>1</t>
    </r>
  </si>
  <si>
    <t>Vervangingsprogramma brandmeld- en ontruimingsalarminstallaties Defensie</t>
  </si>
  <si>
    <t>Overeenkomstnummer:</t>
  </si>
  <si>
    <t>PRIJZENBOEK</t>
  </si>
  <si>
    <t>1.</t>
  </si>
  <si>
    <t>2.</t>
  </si>
  <si>
    <t>3.</t>
  </si>
  <si>
    <t>Opstellen projectspecifiek kwaliteitsplan voor risicomanagement, communicatie, organisatie, verificatie en validatie</t>
  </si>
  <si>
    <t>Organiseren Project StartUp (PSU) met alle stakeholders</t>
  </si>
  <si>
    <t>Ondersteuning</t>
  </si>
  <si>
    <t>Afvoeren van radioactieve componenten conform COVRA-regeling</t>
  </si>
  <si>
    <t>- Demontage componenten</t>
  </si>
  <si>
    <t>- Verwijderen bekabeling</t>
  </si>
  <si>
    <t>- Verwijderen buisleidingen</t>
  </si>
  <si>
    <t>- De- en hermontage systeemplafonds</t>
  </si>
  <si>
    <t>- Demontage stuurfuncties</t>
  </si>
  <si>
    <t>- Demontage vervallen brandweer- en nevenpanelen</t>
  </si>
  <si>
    <t>- Demontage centrale apparatuur, inclusief verwijderen voeding</t>
  </si>
  <si>
    <t>Demontage oude brandmeldinstallatie, bestaande uit onder meer (voor zover van toepassing):</t>
  </si>
  <si>
    <t>Bijwonen informatiebijeenkomst met betrekking tot aan te leveren vastgoedinformatie</t>
  </si>
  <si>
    <t>Verrichten geluidsmeting ontruimingsalarminstallatie (indien van toepassing)</t>
  </si>
  <si>
    <t>Onderhoudsplan NEN 2654-1 en NEN 2654-2</t>
  </si>
  <si>
    <t>Inspectiecertificaat en/of inspectierapport met JA-conclusie brandmeld- en ontruimingsalarminstallatie</t>
  </si>
  <si>
    <t>Opleverdossier brandmeld- en ontruimingsalarminstallatie</t>
  </si>
  <si>
    <t>Invullen overdrachtprotocol</t>
  </si>
  <si>
    <t>st.</t>
  </si>
  <si>
    <t>Instructie beheerder c.q. opgeleid persoon brandmeld- en ontruimingsalarminstallatie</t>
  </si>
  <si>
    <t>Voorbereidende werkzaamheden sloop, waaronder plaatsen containers, afscherming aanbrengen, etc.</t>
  </si>
  <si>
    <t>Offerte brandmeld- en ontruimingsalarminstallatie op basis van dit prijzenboek</t>
  </si>
  <si>
    <t>Plan van Aanpak voor de vervanging van de brandmeld- en ontruimingsalarminstallatie, indien de situatie dit vereist</t>
  </si>
  <si>
    <t>Detailontwerp brandmeld- en ontruimingsalarminstallatie</t>
  </si>
  <si>
    <t>Getekend format vervallen brandmeld- en ontruimingsalarminstallatie</t>
  </si>
  <si>
    <t>Opstellen uitvoeringsplan</t>
  </si>
  <si>
    <t>Opstellen werkvergunningen</t>
  </si>
  <si>
    <t>4.</t>
  </si>
  <si>
    <t>- Opname ter plaatse volgens afspraken uit PSU, PFU, enz</t>
  </si>
  <si>
    <t>- Testen van de sturingen van de bestaande brandmeld- en ontruimingsalarminstallatie</t>
  </si>
  <si>
    <t>- Doorlopen afwegingskader</t>
  </si>
  <si>
    <t>- Vaststellen bewakingsomvang, doormelding en type ontruimingsalarminstallatie</t>
  </si>
  <si>
    <t>- Opstellen kosten-batenanalyse bij optimalisaties.</t>
  </si>
  <si>
    <t>Opstellen inventarisatie- en keuzedocument, inclusief de daarvoor benodigde werkzaamheden:</t>
  </si>
  <si>
    <t>-</t>
  </si>
  <si>
    <t>Leveren en aansluiten multicriteriamelder</t>
  </si>
  <si>
    <t>10 meter</t>
  </si>
  <si>
    <t>Leveren en aansluiten thermische melder</t>
  </si>
  <si>
    <t>Leveren en aansluiten optische rookmelder voorzien van verwarmde meldersokkel</t>
  </si>
  <si>
    <t>Leveren en aansluiten ASD-systeem (Aspirating Smoke Detection)</t>
  </si>
  <si>
    <t>Leveren en aansluiten lijndetectie (beam)</t>
  </si>
  <si>
    <t>Bekabeling</t>
  </si>
  <si>
    <t>5 meter</t>
  </si>
  <si>
    <t>Leveren en aansluiten optische signaalgever</t>
  </si>
  <si>
    <t>Leveren en aansluiten akoestische signaalgever</t>
  </si>
  <si>
    <t>Veldcomponenten</t>
  </si>
  <si>
    <t>Leveren en aansluiten handbrandmelder - Ex-uitvoering</t>
  </si>
  <si>
    <t>Leveren en aansluiten optische rookmelder - Ex-uitvoering</t>
  </si>
  <si>
    <t>Leveren en aansluiten multicriteriamelder - Ex-uitvoering</t>
  </si>
  <si>
    <t>Leveren en aansluiten thermische melder - Ex-uitvoering</t>
  </si>
  <si>
    <t>Leveren en aansluiten vlammenmelder - Ex-uitvoering</t>
  </si>
  <si>
    <t>Leveren en aansluiten akoestische signaalgever - Ex-uitvoering</t>
  </si>
  <si>
    <t>Leveren en aansluiten nevenindicator - Ex-uitvoering</t>
  </si>
  <si>
    <t>Leveren en aansluiten optische signaalgever - Ex-uitvoering</t>
  </si>
  <si>
    <t>Centrale componenten</t>
  </si>
  <si>
    <t>- Meerprijs uitvoering als bluscommandocentrale</t>
  </si>
  <si>
    <t>- Meerprijs uitvoering voor aansluiting van Ex-componenten</t>
  </si>
  <si>
    <t>Leveren en aansluiten LED-paneel</t>
  </si>
  <si>
    <t>Leveren en aansluiten alfanumeriek paneel</t>
  </si>
  <si>
    <t>Leveren en aansluiten synoptisch (geografisch) paneel</t>
  </si>
  <si>
    <t>Kabelwegen</t>
  </si>
  <si>
    <t>Inkoppelen brandmeld- en ontruimingsalarminstallatie op bestaand managementsysteem</t>
  </si>
  <si>
    <t>Leveren en aansluiten I/O-module</t>
  </si>
  <si>
    <t>Aansluiten bestaande sturingen op nieuwe brandmeld- en ontruimingsalarminstallatie</t>
  </si>
  <si>
    <t>In bedrijfstelling nieuwe brandmeld- en ontruimingsalarminstallatie</t>
  </si>
  <si>
    <t>Leveren en aansluiten geïntegreerde brandmeld- en ontruimingsalarmcentrale, incl. toebehoren (accu's, netwerkkaart, insteekkaarten)</t>
  </si>
  <si>
    <t>Overkoepelende werkzaamheden</t>
  </si>
  <si>
    <t>Bouwkundige werkzaamheden</t>
  </si>
  <si>
    <t>Demonteren systeemplafond</t>
  </si>
  <si>
    <t>Hermonteren systeemplafond</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</si>
  <si>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</si>
  <si>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</si>
  <si>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</si>
  <si>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</si>
  <si>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</si>
  <si>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</si>
  <si>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</si>
  <si>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</si>
  <si>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</si>
  <si>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</si>
  <si>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</si>
  <si>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</si>
  <si>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</si>
  <si>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</si>
  <si>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</si>
  <si>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</si>
  <si>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</si>
  <si>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</si>
  <si>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</si>
  <si>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</si>
  <si>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</si>
  <si>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</si>
  <si>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</si>
  <si>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</si>
  <si>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</si>
  <si>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</si>
  <si>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</si>
  <si>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</si>
  <si>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</si>
  <si>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</si>
  <si>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</si>
  <si>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</si>
  <si>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</si>
  <si>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</si>
  <si>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</si>
  <si>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Sturing personenlift, per liftinstallatie</t>
  </si>
  <si>
    <t>Sturing brandweerlift, per liftinstallatie</t>
  </si>
  <si>
    <t>Sturing brandwerend rolscherm</t>
  </si>
  <si>
    <t>Sturing brandwerend rolluik</t>
  </si>
  <si>
    <t>Sturing brandwerend deur</t>
  </si>
  <si>
    <t>Leveren en aansluiten flitslicht brandweeringang</t>
  </si>
  <si>
    <t>Leveren en aansluiten bedieningspaneel ontruimingsalarminstallatie</t>
  </si>
  <si>
    <t>41.</t>
  </si>
  <si>
    <t>Sturing goederenlift, per liftinstallatie</t>
  </si>
  <si>
    <t>Sturing kleefmagneetinstallatie, inclusief leveren en aansluiten kleefmagneten en gestabiliseerde voeding</t>
  </si>
  <si>
    <t>Sturing kleefmagneetinstallatie</t>
  </si>
  <si>
    <t>Sturing bluswatervoorziening</t>
  </si>
  <si>
    <t>Sturing sleutelkluis</t>
  </si>
  <si>
    <t>Sturing brandweeringang</t>
  </si>
  <si>
    <t>Sturing schuifdeurautomaat</t>
  </si>
  <si>
    <t>Sturing tourniquet</t>
  </si>
  <si>
    <t>Sturing sprinklerinstallatie</t>
  </si>
  <si>
    <t>Sturing blusschuiminstallatie</t>
  </si>
  <si>
    <t>Sturing blusgasinstallatie</t>
  </si>
  <si>
    <t>Sturing rook- en warmteafvoerinstallatie</t>
  </si>
  <si>
    <t>Sturing overdrukinstallatie</t>
  </si>
  <si>
    <t>Sturing beveiligingsinstallatie</t>
  </si>
  <si>
    <t>Sturing luchtbehandeling - toevoer</t>
  </si>
  <si>
    <t>Sturing luchtbehandeling - afvoer</t>
  </si>
  <si>
    <t>Sturing luchtbehandeling - recirculatie</t>
  </si>
  <si>
    <t>Sturing noodstroomvoorziening</t>
  </si>
  <si>
    <t>Sturing noodverlichtingsinstallatie</t>
  </si>
  <si>
    <t>2 meter</t>
  </si>
  <si>
    <t>Brandbeveiligingsinstallaties</t>
  </si>
  <si>
    <t>Toegangssystemen</t>
  </si>
  <si>
    <t>Luchtbehandelingsinstallaties</t>
  </si>
  <si>
    <t>Transportsystemen</t>
  </si>
  <si>
    <t>Sturing overige transportinstallaties, zoals roltrappen, rolbanen, e.d.</t>
  </si>
  <si>
    <t>Overige installaties</t>
  </si>
  <si>
    <t>Leveren en aanbrengen nieuw systeemplafond, inclusief alle toebehoren</t>
  </si>
  <si>
    <t>Leveren en aansluiten sensorkabel (tot 250 meter)</t>
  </si>
  <si>
    <t>Per uur</t>
  </si>
  <si>
    <t>4.4.1</t>
  </si>
  <si>
    <t xml:space="preserve">WERKPAKKET 1 - KWALITEIT- EN PROJECTMANAGEMENT
</t>
  </si>
  <si>
    <t>4.4.2</t>
  </si>
  <si>
    <t>WERKPAKKET 2 - COMMUNICATIE</t>
  </si>
  <si>
    <t>4.4.3</t>
  </si>
  <si>
    <t xml:space="preserve">WERKPAKKET 3 - VEILIGHEID EN GEZONDHEID
</t>
  </si>
  <si>
    <t>4.4.4</t>
  </si>
  <si>
    <t xml:space="preserve">WERKPAKKET 4 - EVALUATIE PROCES / PROJECT
</t>
  </si>
  <si>
    <t>4.4.5</t>
  </si>
  <si>
    <t xml:space="preserve">WERKPAKKET 5 - INVENTARISATIE EN GRONDSLAGBEPALING
</t>
  </si>
  <si>
    <t>4.4.6</t>
  </si>
  <si>
    <t xml:space="preserve">WERKPAKKET 6 - OPSTELLEN PROGRAMMA VAN EISEN EN DETAILONTWERP
</t>
  </si>
  <si>
    <t>Programma van Eisen voor de brandmeld- en ontruimingsalarminstallatie</t>
  </si>
  <si>
    <t>4.4.7</t>
  </si>
  <si>
    <t xml:space="preserve">WERKPAKKET 7 - OFFERTE
</t>
  </si>
  <si>
    <t>4.4.8</t>
  </si>
  <si>
    <t>Inventarisatie aanwezige verontreinigingen</t>
  </si>
  <si>
    <t>Veiligheidsmaatregelen</t>
  </si>
  <si>
    <t>Verwijdering asbest</t>
  </si>
  <si>
    <t xml:space="preserve">WERKPAKKET 9 - VERGUNNINGEN, ONTHEFFINGEN, BESCHIKKINGEN EN TOESTEMMINGEN (OPTIONEEL)
</t>
  </si>
  <si>
    <t>Verzorgen aanvraag/melding overeenkomstig indieningsvereisten</t>
  </si>
  <si>
    <t>4.4.9</t>
  </si>
  <si>
    <t>4.4.10</t>
  </si>
  <si>
    <t>4.4.11</t>
  </si>
  <si>
    <t>4.4.12</t>
  </si>
  <si>
    <t>4.4.14</t>
  </si>
  <si>
    <t>4.4.13</t>
  </si>
  <si>
    <t>Brandveiligheidsdeskundige</t>
  </si>
  <si>
    <t>Projecteringsdeskundige</t>
  </si>
  <si>
    <t>Inbedrijfsteller</t>
  </si>
  <si>
    <t>Installatiedeskundige</t>
  </si>
  <si>
    <t>Monteur</t>
  </si>
  <si>
    <t>Projectmanager</t>
  </si>
  <si>
    <t>Projectleider</t>
  </si>
  <si>
    <t>Werkvoorbereider</t>
  </si>
  <si>
    <t>Leveren en aansluiten overbruggingsknop/-functie</t>
  </si>
  <si>
    <t>Instructie servicemonteurs brandmeld- en ontruimingsalarminstallatie Rijksvastgoedbedrijf</t>
  </si>
  <si>
    <t xml:space="preserve">WERKPAKKET 10a - PROJECTVOORBEREIDING
</t>
  </si>
  <si>
    <t xml:space="preserve">WERKPAKKET 10b - TOEGANGSVERSCHAFFING
</t>
  </si>
  <si>
    <t>Zorgdragen voor toegangsverschaffing</t>
  </si>
  <si>
    <t xml:space="preserve">WERKPAKKET 8a - INVENTARSIATIE AANWEZIGE VERONTREINIGINGEN
</t>
  </si>
  <si>
    <t xml:space="preserve">WERKPAKKET 8b - VEILIGHEIDSMAATREGELEN
</t>
  </si>
  <si>
    <t xml:space="preserve">WERKPAKKET 8c - VERWIJDEREN VERONTREINIGINGEN
</t>
  </si>
  <si>
    <t>VS, bijlage 10</t>
  </si>
  <si>
    <t>VS, bijlage 5</t>
  </si>
  <si>
    <t>VS, bijlage 4</t>
  </si>
  <si>
    <t>- Verzamelen en beoordelen gegevens met betrekking tot afwegingskader</t>
  </si>
  <si>
    <t>VS, bijlage 8</t>
  </si>
  <si>
    <t>Voortgangsrapportages</t>
  </si>
  <si>
    <t>Uitvoeren kwaliteits- en projectmanagement</t>
  </si>
  <si>
    <t>40.</t>
  </si>
  <si>
    <t>4.4.11 
(vervolg)</t>
  </si>
  <si>
    <t>Perceelnummer:</t>
  </si>
  <si>
    <t>BTW</t>
  </si>
  <si>
    <t>AANBIEDING [EXCL. BTW]</t>
  </si>
  <si>
    <t>AANBIEDING [INCL. BTW]</t>
  </si>
  <si>
    <t>Fabricaat</t>
  </si>
  <si>
    <t>Opleiding onderhoudspartijen Rijksvastgoedbedrijf (2 personen per onderhoudspartij; 2 onderhoudspartijen per fabricaat BMI)</t>
  </si>
  <si>
    <t>Inventariseren en vastleggen overige op het object aanwezige brandmeld- en ontruimingsalarminstallaties (buiten de scope van het vervangingsprogramma).</t>
  </si>
  <si>
    <t>42.</t>
  </si>
  <si>
    <t>43.</t>
  </si>
  <si>
    <r>
      <t>Leveren en aansluiten brandmeldcentrale ten behoeve van realisatie netwerkfunctionaliteit, incl. toebehoren, verlenging mantelbuis glasvezel (2,5 m</t>
    </r>
    <r>
      <rPr>
        <vertAlign val="superscript"/>
        <sz val="9"/>
        <color theme="1"/>
        <rFont val="Verdana"/>
        <family val="2"/>
      </rPr>
      <t>1</t>
    </r>
    <r>
      <rPr>
        <sz val="9"/>
        <color theme="1"/>
        <rFont val="Verdana"/>
        <family val="2"/>
      </rPr>
      <t>) en inkoppeling bestaande centrale</t>
    </r>
  </si>
  <si>
    <t>1.0</t>
  </si>
  <si>
    <t xml:space="preserve">ALGEMENE BEPALINGEN GEBRUIK PRIJZENBOEK
</t>
  </si>
  <si>
    <t>Revisiebescheiden brandvertragende doorvoeringen</t>
  </si>
  <si>
    <t>Stelpost overeenkomstig Annex VIII</t>
  </si>
  <si>
    <t>Algemene Kosten (AK)</t>
  </si>
  <si>
    <t>Algemene Bouwplaatskosten (ABK)</t>
  </si>
  <si>
    <r>
      <t xml:space="preserve">OPSLAGEN VOOR INDIRECTE KOSTEN
</t>
    </r>
    <r>
      <rPr>
        <b/>
        <sz val="9"/>
        <rFont val="Verdana"/>
        <family val="2"/>
      </rPr>
      <t xml:space="preserve">
</t>
    </r>
    <r>
      <rPr>
        <sz val="9"/>
        <rFont val="Verdana"/>
        <family val="2"/>
      </rPr>
      <t xml:space="preserve">Voor de definitie van indirecte kosten wordt aangesloten bij de NEN 2699 en de brochure Algemene Bouwplaatskosten van de NVBK, model 2018: 
</t>
    </r>
    <r>
      <rPr>
        <i/>
        <sz val="9"/>
        <rFont val="Verdana"/>
        <family val="2"/>
      </rPr>
      <t>Indirecte kosten zijn kosten die niet direct aan een product of dienst zijn toe te wijzen, maar wel moeten worden gemaakt om de randvoorwaarden voor de productie of levering van een dienst te realiseren. De indirecte kosten worden vaak als een procentuele toeslag op de directe kosten berekend.</t>
    </r>
    <r>
      <rPr>
        <sz val="9"/>
        <rFont val="Verdana"/>
        <family val="2"/>
      </rPr>
      <t xml:space="preserve">
Bij onduidelijkheden over de toedeling van kosten en/of de omschrijvingen gegeven in dit Prijzenboek prevaleren de genoemde norm en brochure.</t>
    </r>
  </si>
  <si>
    <r>
      <rPr>
        <i/>
        <u/>
        <sz val="9"/>
        <rFont val="Verdana"/>
        <family val="2"/>
      </rPr>
      <t>Toelichting reikwijdte eenheidsprijzen (in aanvulling op de definitie van directe kosten):</t>
    </r>
    <r>
      <rPr>
        <i/>
        <sz val="9"/>
        <color theme="1"/>
        <rFont val="Verdana"/>
        <family val="2"/>
      </rPr>
      <t xml:space="preserve">
Het volledig demonteren van de oude brandmeld- en ontruimingsalarminstallatie, inclusief alle daartoe behorende onderdelen.</t>
    </r>
  </si>
  <si>
    <t xml:space="preserve">WERKPAKKET 11b - AANPASSEN VAN STURINGEN
</t>
  </si>
  <si>
    <r>
      <rPr>
        <i/>
        <u/>
        <sz val="9"/>
        <rFont val="Verdana"/>
        <family val="2"/>
      </rPr>
      <t>Toelichting reikwijdte eenheidsprijzen (in aanvulling op de definitie van directe kosten):</t>
    </r>
    <r>
      <rPr>
        <i/>
        <sz val="9"/>
        <color theme="1"/>
        <rFont val="Verdana"/>
        <family val="2"/>
      </rPr>
      <t xml:space="preserve">
Alle eenheidsprijzen behorende bij dit werkpakket bestaan uit het leveren, monteren en bedrijfsvaardig opleveren van de genoemde sturing, inclusief alle daarvoor benodigde hulpcomponenten, montagematerialen en programmeerwerkzaamheden alsmede het leveren en monteren van de aangegeven lengte halogeenvrije bekabeling, aangelegd in halogeenvrije buisleiding, vanaf de onder 4.4.10 genoemde I/O-modules.</t>
    </r>
  </si>
  <si>
    <t xml:space="preserve">WERKPAKKET 11a - REALISATIE NIEUWE INSTALLATIE
</t>
  </si>
  <si>
    <r>
      <rPr>
        <i/>
        <u/>
        <sz val="9"/>
        <rFont val="Verdana"/>
        <family val="2"/>
      </rPr>
      <t>Toelichting reikwijdte eenheidsprijzen (in aanvulling op de definitie van directe kosten):</t>
    </r>
    <r>
      <rPr>
        <i/>
        <sz val="9"/>
        <color theme="1"/>
        <rFont val="Verdana"/>
        <family val="2"/>
      </rPr>
      <t xml:space="preserve">
Alle eenheidsprijzen behorende bij dit werkpakket bestaan uit het leveren, monteren en bedrijfsvaardig opleveren van het genoemde component, inclusief alle daarvoor benodigde hulpcomponenten en montagematerialen alsmede het leveren en monteren van de aangegeven lengte halogeenvrije bekabeling, aangelegd in halogeenvrije buisleiding.</t>
    </r>
  </si>
  <si>
    <t>Project Follow Up (PFU; organiseren, voorzitten, verslaglegging) volgens Vraagspecificatie</t>
  </si>
  <si>
    <t xml:space="preserve">UURTARIEVEN [UITSLUITEND VOOR VERREKENING VAN VTW'S]
</t>
  </si>
  <si>
    <t>Gebouwzijde</t>
  </si>
  <si>
    <t>Behuizing voor inputmodule(s) en overspanningsbeveiliging</t>
  </si>
  <si>
    <t>Meldkamerzijde</t>
  </si>
  <si>
    <t>Leveren en aanleggen halogeenvrije bekabeling in bestaande kabelgoten</t>
  </si>
  <si>
    <t>Leveren en aanleggen halogeenvrije bekabeling in nieuwe kabelgoten, inclusief kabelgoot (b=200 mm) en toebehoren</t>
  </si>
  <si>
    <t>Leveren en aanleggen halogeenvrije buisleiding ten behoeve van glasvezelbekabeling infrastructuur, inclusief toebehoren en exclusief glasvezel</t>
  </si>
  <si>
    <t>Leveren en aanleggen halogeenvrije bekabeling in nieuwe halogeenvrije buisleiding, inclusief buisleiding en toebehoren</t>
  </si>
  <si>
    <t>Leveren en aansluiten inputmodule, 4-voudig</t>
  </si>
  <si>
    <t>Leveren en aansluiten overspanningsbeveiliging</t>
  </si>
  <si>
    <t>Leveren en aansluiten relaismodule, 4-voudig</t>
  </si>
  <si>
    <t>Leveren en plaatsen plaatstalen aanbouwkast, incl. toebehoren, opties en aanvullende voorzieningen</t>
  </si>
  <si>
    <t>In bedrijfstelling</t>
  </si>
  <si>
    <r>
      <rPr>
        <i/>
        <u/>
        <sz val="9"/>
        <rFont val="Verdana"/>
        <family val="2"/>
      </rPr>
      <t>Toelichting reikwijdte eenheidsprijzen (in aanvulling op de definitie van directe kosten):</t>
    </r>
    <r>
      <rPr>
        <i/>
        <sz val="9"/>
        <color theme="1"/>
        <rFont val="Verdana"/>
        <family val="2"/>
      </rPr>
      <t xml:space="preserve">
Alle eenheidsprijzen behorende bij dit werkpakket bestaan uit het leveren, monteren en bedrijfsvaardig opleveren van de genoemde componenten, inclusief alle daarvoor benodigde halogeenvrije bekabeling, hulpmodules, hulpcomponenten, montagematerialen en programmeerwerkzaamheden.</t>
    </r>
  </si>
  <si>
    <t>Leveren en aansluiten hoofdbrandmeldcentrale, incl. toebehoren en evt. koppeling bestaande hoofdbrandmeldcentrale</t>
  </si>
  <si>
    <t>Object</t>
  </si>
  <si>
    <t>PRIJSCOMPONENT 
GUNNING</t>
  </si>
  <si>
    <t>Functionele beproeving</t>
  </si>
  <si>
    <t>Revisiebescheiden infrastructuur</t>
  </si>
  <si>
    <t>Aantal foutieve invoeren</t>
  </si>
  <si>
    <t>Brandwerend, akoestisch en/of luchtdicht afdichten van kabeldoorvoeringen, kabeldoorvoer tot 20 mm</t>
  </si>
  <si>
    <t>Brandwerend, akoestisch en/of luchtdicht afdichten van doorvoeringen, kabelgoot tot 400 mm breedte of gelijkwaardig</t>
  </si>
  <si>
    <t>Brandwerend, akoestisch en/of luchtdicht afdichten van vrijgekomen doorvoeringen</t>
  </si>
  <si>
    <t>A. DIRECTE KOSTEN</t>
  </si>
  <si>
    <t>D. VTW's</t>
  </si>
  <si>
    <t>C. STELPOST</t>
  </si>
  <si>
    <t>B. INDIRECTE KOSTEN</t>
  </si>
  <si>
    <t xml:space="preserve">STELPOST
</t>
  </si>
  <si>
    <t>Onderdeel / Referentie Vraagspecificatie</t>
  </si>
  <si>
    <r>
      <t xml:space="preserve">OPSLAGEN VOOR INDIRECTE KOSTEN
</t>
    </r>
    <r>
      <rPr>
        <b/>
        <sz val="9"/>
        <rFont val="Verdana"/>
        <family val="2"/>
      </rPr>
      <t xml:space="preserve">
</t>
    </r>
    <r>
      <rPr>
        <sz val="9"/>
        <rFont val="Verdana"/>
        <family val="2"/>
      </rPr>
      <t xml:space="preserve">Voor de definitie van indirecte kosten wordt aangesloten bij de NEN 2699 en de brochure Algemene Bouwplaatskosten van de NVBK, model 2018: 
</t>
    </r>
    <r>
      <rPr>
        <i/>
        <sz val="9"/>
        <rFont val="Verdana"/>
        <family val="2"/>
      </rPr>
      <t>Indirecte kosten zijn kosten die niet direct aan een product of dienst zijn toe te wijzen, maar wel moeten worden gemaakt om de randvoorwaarden voor de productie of levering van een dienst te realiseren. De indirecte kosten worden vaak als een procentuele toeslag op de directe kosten berekend.</t>
    </r>
    <r>
      <rPr>
        <sz val="9"/>
        <rFont val="Verdana"/>
        <family val="2"/>
      </rPr>
      <t xml:space="preserve">
Dit Prijzenboek vraagt om een procentuele toeslag.</t>
    </r>
  </si>
  <si>
    <r>
      <t xml:space="preserve">ALLE WERKPAKKETTEN
</t>
    </r>
    <r>
      <rPr>
        <sz val="9"/>
        <color theme="1"/>
        <rFont val="Verdana"/>
        <family val="2"/>
      </rPr>
      <t xml:space="preserve">
Voor de definitie van directe kosten wordt aangesloten bij de NEN 2699 en de brochure Algemene Bouwplaatskosten van de NVBK, model 2018: 
</t>
    </r>
    <r>
      <rPr>
        <i/>
        <sz val="9"/>
        <color theme="1"/>
        <rFont val="Verdana"/>
        <family val="2"/>
      </rPr>
      <t xml:space="preserve">Directe kosten zijn kosten die bij de berekening van de kostprijs rechtstreeks aan een product of dienst kunnen worden toegerekend. Hieronder vallen de kosten van materiaal, arbeid, materieel en onderaanneming. De directe kosten zijn direct gekoppeld aan de hoeveelheden uit te voeren werkzaamheden. Alle genoemde eenheidsprijzen zijn dus inclusief organisatie-, advies-, engineering-, management-, afvoer-, afwerkings-, hulpmateriaal-, transport- en materieelkosten. </t>
    </r>
    <r>
      <rPr>
        <sz val="9"/>
        <color theme="1"/>
        <rFont val="Verdana"/>
        <family val="2"/>
      </rPr>
      <t xml:space="preserve">
De activiteiten binnen de Werkpakketten, waarvoor een prijs per eenheid moet worden ingevuld, zijn uitgebreid verwoord in de Vraagspecificatie. Onderstaande betreft een beknopte en niet-volledige omschrijving van de meest relevante activiteiten. Alle werkzaamheden verwoord in de Vraagspecificatie dienen te worden uitgevoerd voor het betreffende Werkpakket tegen de opgevoerde eenheidsprijzen. 
Daar waar bij een Werkpakket middels cursief weergegeven tekst een nadere toelichting is gegeven over de reikwijdte van de bedoelde eenheidsprijzen is dit aanvullend op de hierboven opgenomen bepalingen. Deze toelichting kan nooit aanleiding zijn voor of onderbouwing vormen van verrekening. </t>
    </r>
  </si>
  <si>
    <r>
      <t xml:space="preserve">Alle blauw gemarkeerde velden in dit Prijzenboek moeten worden ingevuld. Bij het invullen van dit Prijzenboek dient rekening te worden gehouden met de eenheid waarin de prijs moet worden uitgedrukt. 
Voor het invullen van het Prijzenboek dienen realistische prijzen te worden gehanteerd, afgerond op twee decimalen. Foutief ingevulde eenheidsprijzen vormen geen grond voor een Verzoek tot Wijziging. 
Middels dit Prijzenboek wordt een all-in prijs gegenereerd voor een fictieve projectscope. Mocht blijken dat de inschrijving niet voldoet aan de eisen uit de Vraagspecificatie, dat er wijzigingen zijn aangebracht in dit Prijzenboek en/of dat het Prijzenboek niet volledig is ingevuld, dan wordt de inschrijving ongeldig verklaard en terzijde gelegd.
</t>
    </r>
    <r>
      <rPr>
        <b/>
        <sz val="9"/>
        <color rgb="FFFF0000"/>
        <rFont val="Verdana"/>
        <family val="2"/>
      </rPr>
      <t/>
    </r>
  </si>
  <si>
    <r>
      <rPr>
        <u/>
        <sz val="9"/>
        <rFont val="Verdana"/>
        <family val="2"/>
      </rPr>
      <t>A. Directe kosten en B. Indirecte kosten</t>
    </r>
    <r>
      <rPr>
        <sz val="9"/>
        <rFont val="Verdana"/>
        <family val="2"/>
      </rPr>
      <t xml:space="preserve">
Alle eenheidsprijzen genoemd in dit Prijzenboek zijn all-in prijzen. Dit betekent dat alle directe kosten die samenhangen met het betreffende onderdeel moeten zijn in begrepen. Uitzondering hierop zijn de indirecte kosten die middels opslagen worden verrekend. Kosten vallen dus òf onder A. directe kosten (de Werkpakketten) òf onder B. indirecte kosten. Voor de definitie van directe en indirecte kosten wordt aangesloten bij de NEN 2699 en de brochure Algemene Bouwplaatskosten van de NVBK/Bouwend Nederland, model 2018. Bij onduidelijkheden over de toedeling van kosten en/of de omschrijvingen gegeven in dit Prijzenboek prevaleren de genoemde norm en brochure.
</t>
    </r>
    <r>
      <rPr>
        <u/>
        <sz val="9"/>
        <rFont val="Verdana"/>
        <family val="2"/>
      </rPr>
      <t>C. Stelpost</t>
    </r>
    <r>
      <rPr>
        <sz val="9"/>
        <rFont val="Verdana"/>
        <family val="2"/>
      </rPr>
      <t xml:space="preserve">
Voor de kosten die verrekend worden middels 'C. Stelpost' is een defaultwaarde ingevoerd. Hiervoor wordt geen invoer van de inschrijver verwacht.
</t>
    </r>
    <r>
      <rPr>
        <u/>
        <sz val="9"/>
        <rFont val="Verdana"/>
        <family val="2"/>
      </rPr>
      <t>D. VTW's</t>
    </r>
    <r>
      <rPr>
        <sz val="9"/>
        <rFont val="Verdana"/>
        <family val="2"/>
      </rPr>
      <t xml:space="preserve">
Het Prijzenboek bevat invoervelden bedoeld voor het vaststellen van kosten, zijnde uurtarieven ten behoeve van VTW’s. Nadrukkelijk wordt gesteld dat deze uurtarieven niet worden gebruikt voor verrekening van kosten behorende bij de Werkpakketten noch vallen onder de indirecte kosten. 
Eventuele kosten die vallen onder VTW's en kosten ten laste van de stelpost worden separaat in opdracht gegeven en worden apart gefactureerd.</t>
    </r>
  </si>
  <si>
    <t>De hoeveelheden genoemd in dit tabblad zijn fictief en uitsluitend bedoeld voor het bepalen van de prijscomponent voor inschrijving, zoals wordt ingevoerd op het inschrijvingsbiljet van het betreffende perceel. De daadwerkelijke hoeveelheden volgen uit de uitvoering van de werkpakketten.</t>
  </si>
  <si>
    <t>Melding Inspectie SZW</t>
  </si>
  <si>
    <t>REKENBLAD INSCHRIJFSOM FICTIEVE SCOPE</t>
  </si>
  <si>
    <t>Het ter zake van de omzetbelasting verschuldigde bedrag bedraagt:</t>
  </si>
  <si>
    <t xml:space="preserve">De inschrijver verklaart met deze inschrijving de fictieve projectscope uit te voeren voor een bedrag, de omzetbelasting daarin niet inbegrepen, van: </t>
  </si>
  <si>
    <t>4.4.15</t>
  </si>
  <si>
    <t>4.4.16</t>
  </si>
  <si>
    <t xml:space="preserve">WERKPAKKET 15 - NAZORG
</t>
  </si>
  <si>
    <t xml:space="preserve">WERKPAKKET 13a - DEMONTAGE OUDE INSTALLATIE
</t>
  </si>
  <si>
    <t xml:space="preserve">WERKPAKKET 13b - DOSSIEROVERDRACHT
</t>
  </si>
  <si>
    <t xml:space="preserve">WERKPAKKET 11c - DOSSIEROVERDRACHT
</t>
  </si>
  <si>
    <t xml:space="preserve">WERKPAKKET 12b - AANPASSEN INFRASTRUCTUUR [UITSLUITEND VOOR VLIEGBASES]
</t>
  </si>
  <si>
    <t xml:space="preserve">WERKPAKKET 12a - VOORZIENING NETWERKFUNCTIONALITEIT
</t>
  </si>
  <si>
    <t>Opleverdossier netwerkcentrale</t>
  </si>
  <si>
    <t>Onderhoudsplan NEN 2654-1</t>
  </si>
  <si>
    <t>VS, bijlage 12</t>
  </si>
  <si>
    <t>Opleverdossier hoofdbrandmeldcentrale</t>
  </si>
  <si>
    <t>Productcertificaten leveren brandmeld- en ontruimingsalarminstallatie</t>
  </si>
  <si>
    <r>
      <t xml:space="preserve">Alle blauw gemarkeerde velden in dit Prijzenboek moeten worden ingevuld. Bij het invullen van dit Prijzenboek dient rekening te worden gehouden met de eenheid waarin de prijs moet worden uitgedrukt. 
Voor het invullen van het Prijzenboek dienen realistische prijzen te worden gehanteerd, afgerond op twee decimalen. Foutief ingevulde eenheidsprijzen vormen geen grond voor een Verzoek tot Wijziging. 
Het Prijzenboek dient gespecificeerd en opgesteld te worden conform de aanbestedingsdocumenten waaronder de werkpakketten uit Vraagspecificatie en de toelichting zoals opgenomen in dit Prijzenboek. Middels dit Prijzenboek wordt een all-in prijs gegenereerd voor een fictieve projectscope.  Het ontbreken van het Prijzenboek is geen gebrek dat voor herstel in aanmerking komt.  Bij het ontbreken hiervan zal de inschrijving als ongeldig terzijde worden gelegd (zie leidraad Dialoog- en inschrijvingsfase).
Mocht blijken dat er wijzigingen zijn aangebracht in het Prijzenboek en/of dat het Prijzenboek niet volledig is ingevuld, dan kan de inschrijving ongeldig worden verklaard en terzijde worden gelegd (zie leidraad Dialoog- en inschrijvingsfase).
</t>
    </r>
    <r>
      <rPr>
        <b/>
        <sz val="9"/>
        <color rgb="FFFF0000"/>
        <rFont val="Verdana"/>
        <family val="2"/>
      </rPr>
      <t/>
    </r>
  </si>
  <si>
    <t>Revisiebescheiden brandvertragend, akoestisch en/of luchtdicht afgedichte doorvoeringen</t>
  </si>
  <si>
    <t>Revisiebescheiden van overige aangepaste voorzieningen en installaties</t>
  </si>
  <si>
    <t>15 meter</t>
  </si>
  <si>
    <t xml:space="preserve">WERKPAKKET 16 - ONDERHOUD TOT AAN DEELOPLEVERING
</t>
  </si>
  <si>
    <t>WERKPAKKET 14 - DEELOPLEVERING</t>
  </si>
  <si>
    <t>Onderhoud tot aan Deeloplevering overeenkomstig onderhoudsplan</t>
  </si>
  <si>
    <t>Deeloplevering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</si>
</sst>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quot;€&quot;\ #,##0_-"/>
    <numFmt numFmtId="165" formatCode="&quot;€&quot;\ #,##0.00_-"/>
    <numFmt numFmtId="166" formatCode="_ * #,##0_ ;_ * \-#,##0_ ;_ * &quot;-&quot;??_ ;_ @_ "/>
  </numFmts>
  <fonts count="16" x14ac:knownFonts="1">
    <font>
      <sz val="11"/>
      <color theme="1"/>
      <name val="Calibri"/>
      <family val="2"/>
      <scheme val="minor"/>
    </font>
    <font>
      <sz val="11"/>
      <color theme="1"/>
      <name val="Calibri"/>
      <family val="2"/>
      <scheme val="minor"/>
    </font>
    <font>
      <sz val="9"/>
      <color theme="1"/>
      <name val="Verdana"/>
      <family val="2"/>
    </font>
    <font>
      <sz val="9"/>
      <name val="Verdana"/>
      <family val="2"/>
    </font>
    <font>
      <b/>
      <sz val="9"/>
      <color theme="1"/>
      <name val="Verdana"/>
      <family val="2"/>
    </font>
    <font>
      <sz val="9"/>
      <color rgb="FFFF0000"/>
      <name val="Verdana"/>
      <family val="2"/>
    </font>
    <font>
      <b/>
      <sz val="9"/>
      <name val="Verdana"/>
      <family val="2"/>
    </font>
    <font>
      <vertAlign val="superscript"/>
      <sz val="9"/>
      <color theme="1"/>
      <name val="Verdana"/>
      <family val="2"/>
    </font>
    <font>
      <b/>
      <sz val="26"/>
      <color theme="1"/>
      <name val="Verdana"/>
      <family val="2"/>
    </font>
    <font>
      <i/>
      <sz val="9"/>
      <color theme="1"/>
      <name val="Verdana"/>
      <family val="2"/>
    </font>
    <font>
      <i/>
      <sz val="9"/>
      <name val="Verdana"/>
      <family val="2"/>
    </font>
    <font>
      <i/>
      <u/>
      <sz val="9"/>
      <name val="Verdana"/>
      <family val="2"/>
    </font>
    <font>
      <b/>
      <sz val="9"/>
      <color rgb="FFFF0000"/>
      <name val="Verdana"/>
      <family val="2"/>
    </font>
    <font>
      <u/>
      <sz val="9"/>
      <name val="Verdana"/>
      <family val="2"/>
    </font>
    <font>
      <sz val="9"/>
      <color theme="0" tint="-0.34998626667073579"/>
      <name val="Verdana"/>
      <family val="2"/>
    </font>
    <font>
      <sz val="7"/>
      <color theme="0" tint="-0.34998626667073579"/>
      <name val="Verdana"/>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
      <patternFill patternType="solid">
        <fgColor theme="2" tint="-9.9978637043366805E-2"/>
        <bgColor indexed="64"/>
      </patternFill>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theme="0" tint="-0.24994659260841701"/>
      </bottom>
      <diagonal/>
    </border>
    <border>
      <left/>
      <right/>
      <top/>
      <bottom style="thin">
        <color theme="0" tint="-0.24994659260841701"/>
      </bottom>
      <diagonal/>
    </border>
    <border>
      <left style="thin">
        <color theme="0" tint="-0.14996795556505021"/>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int="-0.24994659260841701"/>
      </top>
      <bottom style="thin">
        <color theme="0" tint="-0.24994659260841701"/>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double">
        <color indexed="64"/>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right style="thin">
        <color theme="0" tint="-0.24994659260841701"/>
      </right>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85">
    <xf numFmtId="0" fontId="0" fillId="0" borderId="0" xfId="0"/>
    <xf numFmtId="0" fontId="2" fillId="2" borderId="0" xfId="0" applyFont="1" applyFill="1" applyBorder="1" applyAlignment="1" applyProtection="1">
      <alignment horizontal="left"/>
      <protection locked="0"/>
    </xf>
    <xf numFmtId="0" fontId="2" fillId="2" borderId="0" xfId="0" applyFont="1" applyFill="1" applyBorder="1" applyProtection="1">
      <protection locked="0"/>
    </xf>
    <xf numFmtId="0" fontId="2" fillId="0" borderId="0" xfId="0" applyFont="1" applyProtection="1">
      <protection locked="0"/>
    </xf>
    <xf numFmtId="0" fontId="4" fillId="2" borderId="0" xfId="0" applyFont="1" applyFill="1" applyBorder="1" applyAlignment="1" applyProtection="1">
      <alignment horizontal="left"/>
      <protection locked="0"/>
    </xf>
    <xf numFmtId="0" fontId="2" fillId="2" borderId="1" xfId="0" applyFont="1" applyFill="1" applyBorder="1" applyProtection="1">
      <protection locked="0"/>
    </xf>
    <xf numFmtId="0" fontId="4" fillId="2" borderId="1" xfId="0" quotePrefix="1" applyFont="1" applyFill="1" applyBorder="1" applyAlignment="1" applyProtection="1">
      <protection locked="0"/>
    </xf>
    <xf numFmtId="0" fontId="4" fillId="2" borderId="1" xfId="0" applyFont="1" applyFill="1" applyBorder="1" applyAlignment="1" applyProtection="1">
      <alignment horizontal="right"/>
      <protection locked="0"/>
    </xf>
    <xf numFmtId="0" fontId="4" fillId="2" borderId="0" xfId="0" quotePrefix="1" applyFont="1" applyFill="1" applyBorder="1" applyAlignment="1" applyProtection="1">
      <protection locked="0"/>
    </xf>
    <xf numFmtId="14" fontId="2" fillId="2" borderId="0" xfId="0" applyNumberFormat="1" applyFont="1" applyFill="1" applyBorder="1" applyAlignment="1" applyProtection="1">
      <protection locked="0"/>
    </xf>
    <xf numFmtId="0" fontId="4" fillId="2" borderId="0" xfId="0" applyFont="1" applyFill="1" applyBorder="1" applyAlignment="1" applyProtection="1">
      <alignment horizontal="right"/>
      <protection locked="0"/>
    </xf>
    <xf numFmtId="0" fontId="4" fillId="2" borderId="5" xfId="0" applyFont="1" applyFill="1" applyBorder="1" applyAlignment="1" applyProtection="1">
      <protection locked="0"/>
    </xf>
    <xf numFmtId="0" fontId="2" fillId="2" borderId="5" xfId="0" quotePrefix="1" applyFont="1" applyFill="1" applyBorder="1" applyProtection="1">
      <protection locked="0"/>
    </xf>
    <xf numFmtId="0" fontId="2" fillId="0" borderId="0" xfId="0" applyFont="1" applyFill="1" applyAlignment="1" applyProtection="1">
      <alignment vertical="top"/>
      <protection locked="0"/>
    </xf>
    <xf numFmtId="164" fontId="2" fillId="0" borderId="9" xfId="0" applyNumberFormat="1" applyFont="1" applyFill="1" applyBorder="1" applyAlignment="1" applyProtection="1">
      <alignment vertical="top" wrapText="1"/>
      <protection locked="0"/>
    </xf>
    <xf numFmtId="164" fontId="2" fillId="0" borderId="10" xfId="0" applyNumberFormat="1" applyFont="1" applyFill="1" applyBorder="1" applyAlignment="1" applyProtection="1">
      <alignment vertical="top" wrapText="1"/>
      <protection locked="0"/>
    </xf>
    <xf numFmtId="164" fontId="2" fillId="0" borderId="8" xfId="0" applyNumberFormat="1" applyFont="1" applyFill="1" applyBorder="1" applyAlignment="1" applyProtection="1">
      <alignment vertical="top"/>
      <protection locked="0"/>
    </xf>
    <xf numFmtId="164" fontId="2" fillId="0" borderId="9" xfId="0" applyNumberFormat="1" applyFont="1" applyFill="1" applyBorder="1" applyAlignment="1" applyProtection="1">
      <alignment vertical="top"/>
      <protection locked="0"/>
    </xf>
    <xf numFmtId="164" fontId="2" fillId="0" borderId="10" xfId="0" applyNumberFormat="1" applyFont="1" applyFill="1" applyBorder="1" applyAlignment="1" applyProtection="1">
      <alignment vertical="top"/>
      <protection locked="0"/>
    </xf>
    <xf numFmtId="0" fontId="2" fillId="0" borderId="10" xfId="0" applyNumberFormat="1" applyFont="1" applyFill="1" applyBorder="1" applyAlignment="1" applyProtection="1">
      <alignment vertical="top" wrapText="1"/>
      <protection locked="0"/>
    </xf>
    <xf numFmtId="0" fontId="2" fillId="0" borderId="9" xfId="0" applyNumberFormat="1" applyFont="1" applyFill="1" applyBorder="1" applyAlignment="1" applyProtection="1">
      <alignment vertical="top" wrapText="1"/>
      <protection locked="0"/>
    </xf>
    <xf numFmtId="0" fontId="2" fillId="0" borderId="8" xfId="0" applyFont="1" applyFill="1" applyBorder="1" applyAlignment="1" applyProtection="1">
      <alignment vertical="top"/>
      <protection locked="0"/>
    </xf>
    <xf numFmtId="3" fontId="2" fillId="0" borderId="9" xfId="0" applyNumberFormat="1" applyFont="1" applyFill="1" applyBorder="1" applyAlignment="1" applyProtection="1">
      <alignment vertical="top" wrapText="1"/>
      <protection locked="0"/>
    </xf>
    <xf numFmtId="3" fontId="2" fillId="0" borderId="10" xfId="0" applyNumberFormat="1" applyFont="1" applyFill="1" applyBorder="1" applyAlignment="1" applyProtection="1">
      <alignment vertical="top" wrapText="1"/>
      <protection locked="0"/>
    </xf>
    <xf numFmtId="0" fontId="2" fillId="0" borderId="0" xfId="0" applyFont="1" applyFill="1" applyProtection="1">
      <protection locked="0"/>
    </xf>
    <xf numFmtId="0" fontId="2" fillId="0" borderId="0" xfId="0" applyFont="1" applyAlignment="1" applyProtection="1">
      <alignment horizontal="left"/>
      <protection locked="0"/>
    </xf>
    <xf numFmtId="165" fontId="2" fillId="0" borderId="0" xfId="0" applyNumberFormat="1" applyFont="1" applyProtection="1">
      <protection locked="0"/>
    </xf>
    <xf numFmtId="0" fontId="4" fillId="2" borderId="5" xfId="0" applyFont="1" applyFill="1" applyBorder="1" applyAlignment="1" applyProtection="1">
      <alignment horizontal="left"/>
      <protection locked="0"/>
    </xf>
    <xf numFmtId="14" fontId="2" fillId="2" borderId="5" xfId="0" applyNumberFormat="1" applyFont="1" applyFill="1" applyBorder="1" applyAlignment="1" applyProtection="1">
      <alignment horizontal="left"/>
      <protection locked="0"/>
    </xf>
    <xf numFmtId="164" fontId="2" fillId="0" borderId="9" xfId="0" quotePrefix="1" applyNumberFormat="1" applyFont="1" applyFill="1" applyBorder="1" applyAlignment="1" applyProtection="1">
      <alignment vertical="top"/>
      <protection locked="0"/>
    </xf>
    <xf numFmtId="0" fontId="5" fillId="2" borderId="0" xfId="0" applyFont="1" applyFill="1" applyBorder="1" applyAlignment="1" applyProtection="1">
      <alignment horizontal="left"/>
      <protection locked="0"/>
    </xf>
    <xf numFmtId="164" fontId="3" fillId="0" borderId="8" xfId="0" applyNumberFormat="1" applyFont="1" applyFill="1" applyBorder="1" applyAlignment="1" applyProtection="1">
      <alignment vertical="top" wrapText="1"/>
      <protection locked="0"/>
    </xf>
    <xf numFmtId="0" fontId="4" fillId="0" borderId="8" xfId="0" applyFont="1" applyFill="1" applyBorder="1" applyAlignment="1" applyProtection="1">
      <alignment vertical="top"/>
      <protection locked="0"/>
    </xf>
    <xf numFmtId="164" fontId="2" fillId="0" borderId="8" xfId="0" applyNumberFormat="1" applyFont="1" applyFill="1" applyBorder="1" applyAlignment="1" applyProtection="1">
      <alignment vertical="top" wrapText="1"/>
      <protection locked="0"/>
    </xf>
    <xf numFmtId="0" fontId="2" fillId="0" borderId="8" xfId="0" applyNumberFormat="1" applyFont="1" applyFill="1" applyBorder="1" applyAlignment="1" applyProtection="1">
      <alignment vertical="top" wrapText="1"/>
      <protection locked="0"/>
    </xf>
    <xf numFmtId="3" fontId="2" fillId="0" borderId="8" xfId="0" applyNumberFormat="1" applyFont="1" applyFill="1" applyBorder="1" applyAlignment="1" applyProtection="1">
      <alignment vertical="top" wrapText="1"/>
      <protection locked="0"/>
    </xf>
    <xf numFmtId="0" fontId="2" fillId="0" borderId="8" xfId="0" applyFont="1" applyBorder="1" applyProtection="1">
      <protection locked="0"/>
    </xf>
    <xf numFmtId="164" fontId="2" fillId="2" borderId="8" xfId="0" applyNumberFormat="1" applyFont="1" applyFill="1" applyBorder="1" applyAlignment="1" applyProtection="1">
      <alignment vertical="top"/>
      <protection locked="0"/>
    </xf>
    <xf numFmtId="0" fontId="4" fillId="2" borderId="8" xfId="0" applyFont="1" applyFill="1" applyBorder="1" applyAlignment="1" applyProtection="1">
      <alignment vertical="top"/>
      <protection locked="0"/>
    </xf>
    <xf numFmtId="0" fontId="2" fillId="2" borderId="8" xfId="0" applyFont="1" applyFill="1" applyBorder="1" applyAlignment="1" applyProtection="1">
      <alignment vertical="top"/>
      <protection locked="0"/>
    </xf>
    <xf numFmtId="0" fontId="2" fillId="0" borderId="9" xfId="0" applyFont="1" applyFill="1" applyBorder="1" applyAlignment="1" applyProtection="1">
      <alignment vertical="top"/>
      <protection locked="0"/>
    </xf>
    <xf numFmtId="0" fontId="2" fillId="0" borderId="9" xfId="0" applyFont="1" applyBorder="1" applyProtection="1">
      <protection locked="0"/>
    </xf>
    <xf numFmtId="164" fontId="2" fillId="2" borderId="9" xfId="0" applyNumberFormat="1" applyFont="1" applyFill="1" applyBorder="1" applyAlignment="1" applyProtection="1">
      <alignment vertical="top"/>
      <protection locked="0"/>
    </xf>
    <xf numFmtId="0" fontId="2" fillId="2" borderId="9" xfId="0" applyFont="1" applyFill="1" applyBorder="1" applyAlignment="1" applyProtection="1">
      <alignment vertical="top"/>
      <protection locked="0"/>
    </xf>
    <xf numFmtId="164" fontId="2" fillId="0" borderId="9" xfId="0" applyNumberFormat="1" applyFont="1" applyFill="1" applyBorder="1" applyAlignment="1" applyProtection="1">
      <alignment horizontal="left" vertical="top" wrapText="1"/>
      <protection locked="0"/>
    </xf>
    <xf numFmtId="0" fontId="4" fillId="0" borderId="10" xfId="0" applyFont="1" applyFill="1" applyBorder="1" applyAlignment="1" applyProtection="1">
      <alignment vertical="top"/>
      <protection locked="0"/>
    </xf>
    <xf numFmtId="3" fontId="2" fillId="0" borderId="10" xfId="0" quotePrefix="1" applyNumberFormat="1" applyFont="1" applyFill="1" applyBorder="1" applyAlignment="1" applyProtection="1">
      <alignment vertical="top" wrapText="1"/>
      <protection locked="0"/>
    </xf>
    <xf numFmtId="0" fontId="2" fillId="0" borderId="10" xfId="0" applyFont="1" applyBorder="1" applyProtection="1">
      <protection locked="0"/>
    </xf>
    <xf numFmtId="0" fontId="2" fillId="0" borderId="10" xfId="0" applyFont="1" applyFill="1" applyBorder="1" applyAlignment="1" applyProtection="1">
      <alignment vertical="top"/>
      <protection locked="0"/>
    </xf>
    <xf numFmtId="164" fontId="2" fillId="2" borderId="10" xfId="0" applyNumberFormat="1" applyFont="1" applyFill="1" applyBorder="1" applyAlignment="1" applyProtection="1">
      <alignment vertical="top"/>
      <protection locked="0"/>
    </xf>
    <xf numFmtId="0" fontId="4" fillId="2" borderId="10" xfId="0" applyFont="1" applyFill="1" applyBorder="1" applyAlignment="1" applyProtection="1">
      <alignment vertical="top"/>
      <protection locked="0"/>
    </xf>
    <xf numFmtId="0" fontId="2" fillId="2" borderId="10" xfId="0" applyFont="1" applyFill="1" applyBorder="1" applyAlignment="1" applyProtection="1">
      <alignment vertical="top"/>
      <protection locked="0"/>
    </xf>
    <xf numFmtId="164" fontId="2" fillId="0" borderId="10" xfId="0" quotePrefix="1" applyNumberFormat="1" applyFont="1" applyFill="1" applyBorder="1" applyAlignment="1" applyProtection="1">
      <alignment vertical="top"/>
      <protection locked="0"/>
    </xf>
    <xf numFmtId="164" fontId="2" fillId="0" borderId="10" xfId="0" applyNumberFormat="1" applyFont="1" applyFill="1" applyBorder="1" applyAlignment="1" applyProtection="1">
      <alignment horizontal="left" vertical="top" wrapText="1"/>
      <protection locked="0"/>
    </xf>
    <xf numFmtId="0" fontId="2" fillId="0" borderId="9" xfId="0" quotePrefix="1" applyFont="1" applyFill="1" applyBorder="1" applyAlignment="1" applyProtection="1">
      <alignment vertical="top"/>
      <protection locked="0"/>
    </xf>
    <xf numFmtId="164" fontId="2" fillId="0" borderId="9" xfId="0" quotePrefix="1" applyNumberFormat="1" applyFont="1" applyFill="1" applyBorder="1" applyAlignment="1" applyProtection="1">
      <alignment vertical="top" wrapText="1"/>
      <protection locked="0"/>
    </xf>
    <xf numFmtId="164" fontId="2" fillId="0" borderId="9" xfId="0" applyNumberFormat="1" applyFont="1" applyFill="1" applyBorder="1" applyAlignment="1" applyProtection="1">
      <alignment horizontal="left" vertical="top"/>
      <protection locked="0"/>
    </xf>
    <xf numFmtId="0" fontId="2" fillId="0" borderId="10" xfId="0" quotePrefix="1" applyFont="1" applyFill="1" applyBorder="1" applyAlignment="1" applyProtection="1">
      <alignment vertical="top"/>
      <protection locked="0"/>
    </xf>
    <xf numFmtId="164" fontId="2" fillId="0" borderId="10" xfId="0" quotePrefix="1" applyNumberFormat="1" applyFont="1" applyFill="1" applyBorder="1" applyAlignment="1" applyProtection="1">
      <alignment vertical="top" wrapText="1"/>
      <protection locked="0"/>
    </xf>
    <xf numFmtId="164" fontId="2" fillId="0" borderId="10" xfId="0" applyNumberFormat="1" applyFont="1" applyFill="1" applyBorder="1" applyAlignment="1" applyProtection="1">
      <alignment horizontal="left" vertical="top"/>
      <protection locked="0"/>
    </xf>
    <xf numFmtId="0" fontId="4" fillId="0" borderId="9" xfId="0" applyFont="1" applyFill="1" applyBorder="1" applyAlignment="1" applyProtection="1">
      <alignment vertical="top" wrapText="1"/>
      <protection locked="0"/>
    </xf>
    <xf numFmtId="0" fontId="4" fillId="2" borderId="9" xfId="0" applyFont="1" applyFill="1" applyBorder="1" applyAlignment="1" applyProtection="1">
      <alignment vertical="top" wrapText="1"/>
      <protection locked="0"/>
    </xf>
    <xf numFmtId="0" fontId="2" fillId="2" borderId="0" xfId="0" applyFont="1" applyFill="1" applyProtection="1">
      <protection locked="0"/>
    </xf>
    <xf numFmtId="0" fontId="2" fillId="0" borderId="0" xfId="0" applyFont="1" applyFill="1" applyAlignment="1" applyProtection="1">
      <alignment horizontal="left"/>
      <protection locked="0"/>
    </xf>
    <xf numFmtId="0" fontId="2" fillId="2" borderId="21" xfId="0" applyFont="1" applyFill="1" applyBorder="1" applyAlignment="1" applyProtection="1">
      <alignment horizontal="left"/>
      <protection locked="0"/>
    </xf>
    <xf numFmtId="0" fontId="2" fillId="2" borderId="22" xfId="0" applyFont="1" applyFill="1" applyBorder="1" applyProtection="1">
      <protection locked="0"/>
    </xf>
    <xf numFmtId="43" fontId="3" fillId="2" borderId="23" xfId="3" applyFont="1" applyFill="1" applyBorder="1" applyAlignment="1" applyProtection="1">
      <alignment vertical="top" wrapText="1"/>
      <protection locked="0"/>
    </xf>
    <xf numFmtId="0" fontId="2" fillId="2" borderId="24" xfId="0" applyFont="1" applyFill="1" applyBorder="1" applyAlignment="1" applyProtection="1">
      <alignment horizontal="left"/>
      <protection locked="0"/>
    </xf>
    <xf numFmtId="43" fontId="3" fillId="2" borderId="25" xfId="3" applyFont="1" applyFill="1" applyBorder="1" applyAlignment="1" applyProtection="1">
      <alignment vertical="top" wrapText="1"/>
      <protection locked="0"/>
    </xf>
    <xf numFmtId="0" fontId="4" fillId="2" borderId="24" xfId="0" applyFont="1" applyFill="1" applyBorder="1" applyAlignment="1" applyProtection="1">
      <alignment horizontal="left"/>
      <protection locked="0"/>
    </xf>
    <xf numFmtId="0" fontId="8" fillId="2" borderId="24" xfId="0" applyFont="1" applyFill="1" applyBorder="1" applyAlignment="1" applyProtection="1">
      <alignment horizontal="left"/>
      <protection locked="0"/>
    </xf>
    <xf numFmtId="0" fontId="4" fillId="2" borderId="26" xfId="0" applyFont="1" applyFill="1" applyBorder="1" applyAlignment="1" applyProtection="1">
      <alignment horizontal="left"/>
      <protection locked="0"/>
    </xf>
    <xf numFmtId="43" fontId="3" fillId="2" borderId="27" xfId="3" applyFont="1" applyFill="1" applyBorder="1" applyAlignment="1" applyProtection="1">
      <alignment vertical="top" wrapText="1"/>
      <protection locked="0"/>
    </xf>
    <xf numFmtId="0" fontId="4" fillId="2" borderId="28" xfId="0" applyFont="1" applyFill="1" applyBorder="1" applyAlignment="1" applyProtection="1">
      <alignment horizontal="left"/>
      <protection locked="0"/>
    </xf>
    <xf numFmtId="164" fontId="2" fillId="0" borderId="42" xfId="0" applyNumberFormat="1" applyFont="1" applyFill="1" applyBorder="1" applyAlignment="1" applyProtection="1">
      <alignment vertical="top"/>
      <protection locked="0"/>
    </xf>
    <xf numFmtId="164" fontId="2" fillId="0" borderId="43" xfId="0" applyNumberFormat="1" applyFont="1" applyFill="1" applyBorder="1" applyAlignment="1" applyProtection="1">
      <alignment vertical="top"/>
      <protection locked="0"/>
    </xf>
    <xf numFmtId="164" fontId="2" fillId="0" borderId="41" xfId="0" applyNumberFormat="1" applyFont="1" applyFill="1" applyBorder="1" applyAlignment="1" applyProtection="1">
      <alignment vertical="top"/>
      <protection locked="0"/>
    </xf>
    <xf numFmtId="0" fontId="4" fillId="0" borderId="5" xfId="0" applyFont="1" applyFill="1" applyBorder="1" applyAlignment="1" applyProtection="1">
      <alignment horizontal="left"/>
      <protection locked="0"/>
    </xf>
    <xf numFmtId="0" fontId="2" fillId="0" borderId="8" xfId="0" applyFont="1" applyFill="1" applyBorder="1" applyAlignment="1" applyProtection="1">
      <alignment horizontal="left" vertical="top" wrapText="1"/>
      <protection locked="0"/>
    </xf>
    <xf numFmtId="0" fontId="2" fillId="0" borderId="4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3" fillId="2" borderId="0" xfId="0" applyFont="1" applyFill="1" applyBorder="1" applyAlignment="1" applyProtection="1">
      <alignment horizontal="left"/>
      <protection locked="0"/>
    </xf>
    <xf numFmtId="0" fontId="2" fillId="0" borderId="0" xfId="0" applyFont="1" applyFill="1" applyBorder="1" applyAlignment="1" applyProtection="1">
      <alignment vertical="top"/>
      <protection locked="0"/>
    </xf>
    <xf numFmtId="0" fontId="4" fillId="2" borderId="22"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protection locked="0"/>
    </xf>
    <xf numFmtId="0" fontId="4" fillId="2" borderId="22" xfId="0" applyFont="1" applyFill="1" applyBorder="1" applyAlignment="1" applyProtection="1">
      <alignment horizontal="center" vertical="center"/>
      <protection locked="0"/>
    </xf>
    <xf numFmtId="165" fontId="4" fillId="2" borderId="22" xfId="0" applyNumberFormat="1" applyFont="1" applyFill="1" applyBorder="1" applyAlignment="1" applyProtection="1">
      <alignment horizontal="left" vertical="center"/>
      <protection locked="0"/>
    </xf>
    <xf numFmtId="165" fontId="2" fillId="2" borderId="0" xfId="0" applyNumberFormat="1" applyFont="1" applyFill="1" applyBorder="1" applyProtection="1">
      <protection locked="0"/>
    </xf>
    <xf numFmtId="164" fontId="2" fillId="0" borderId="11" xfId="0" applyNumberFormat="1" applyFont="1" applyFill="1" applyBorder="1" applyAlignment="1" applyProtection="1">
      <alignment vertical="top"/>
      <protection locked="0"/>
    </xf>
    <xf numFmtId="0" fontId="2" fillId="0" borderId="16" xfId="0" applyFont="1" applyFill="1" applyBorder="1" applyAlignment="1" applyProtection="1">
      <alignment vertical="top"/>
      <protection locked="0"/>
    </xf>
    <xf numFmtId="164" fontId="2" fillId="0" borderId="18" xfId="0" applyNumberFormat="1" applyFont="1" applyFill="1" applyBorder="1" applyAlignment="1" applyProtection="1">
      <alignment vertical="top"/>
      <protection locked="0"/>
    </xf>
    <xf numFmtId="0" fontId="4" fillId="0" borderId="17" xfId="0" applyFont="1" applyFill="1" applyBorder="1" applyAlignment="1" applyProtection="1">
      <alignment vertical="top" wrapText="1"/>
      <protection locked="0"/>
    </xf>
    <xf numFmtId="0" fontId="4" fillId="0" borderId="19" xfId="0" applyFont="1" applyFill="1" applyBorder="1" applyAlignment="1" applyProtection="1">
      <alignment vertical="top"/>
      <protection locked="0"/>
    </xf>
    <xf numFmtId="0" fontId="4" fillId="0" borderId="15" xfId="0" applyFont="1" applyFill="1" applyBorder="1" applyAlignment="1" applyProtection="1">
      <alignment vertical="top"/>
      <protection locked="0"/>
    </xf>
    <xf numFmtId="164" fontId="3" fillId="0" borderId="9" xfId="0" applyNumberFormat="1" applyFont="1" applyFill="1" applyBorder="1" applyAlignment="1" applyProtection="1">
      <alignment vertical="top"/>
      <protection locked="0"/>
    </xf>
    <xf numFmtId="0" fontId="6" fillId="0" borderId="9" xfId="0" applyFont="1" applyFill="1" applyBorder="1" applyAlignment="1" applyProtection="1">
      <alignment vertical="top" wrapText="1"/>
      <protection locked="0"/>
    </xf>
    <xf numFmtId="0" fontId="4" fillId="0" borderId="19" xfId="0" applyFont="1" applyFill="1" applyBorder="1" applyAlignment="1" applyProtection="1">
      <alignment horizontal="left" vertical="top" wrapText="1"/>
      <protection locked="0"/>
    </xf>
    <xf numFmtId="165" fontId="3" fillId="2" borderId="22" xfId="0" applyNumberFormat="1" applyFont="1" applyFill="1" applyBorder="1" applyAlignment="1" applyProtection="1">
      <alignment horizontal="left"/>
    </xf>
    <xf numFmtId="0" fontId="3" fillId="2" borderId="0" xfId="0" applyFont="1" applyFill="1" applyBorder="1" applyProtection="1"/>
    <xf numFmtId="165" fontId="3" fillId="2" borderId="0" xfId="0" applyNumberFormat="1" applyFont="1" applyFill="1" applyBorder="1" applyAlignment="1" applyProtection="1">
      <alignment horizontal="left"/>
    </xf>
    <xf numFmtId="0" fontId="6" fillId="2" borderId="0" xfId="0" applyFont="1" applyFill="1" applyBorder="1" applyAlignment="1" applyProtection="1">
      <alignment horizontal="right"/>
    </xf>
    <xf numFmtId="165" fontId="3" fillId="2" borderId="0" xfId="0" applyNumberFormat="1" applyFont="1" applyFill="1" applyBorder="1" applyProtection="1">
      <protection locked="0"/>
    </xf>
    <xf numFmtId="165" fontId="3" fillId="0" borderId="13" xfId="0" applyNumberFormat="1" applyFont="1" applyBorder="1" applyProtection="1">
      <protection locked="0"/>
    </xf>
    <xf numFmtId="165" fontId="3" fillId="0" borderId="12" xfId="0" applyNumberFormat="1" applyFont="1" applyBorder="1" applyProtection="1">
      <protection locked="0"/>
    </xf>
    <xf numFmtId="165" fontId="3" fillId="0" borderId="0" xfId="0" applyNumberFormat="1" applyFont="1" applyProtection="1">
      <protection locked="0"/>
    </xf>
    <xf numFmtId="0" fontId="2" fillId="0" borderId="15" xfId="0" applyFont="1" applyFill="1" applyBorder="1" applyAlignment="1" applyProtection="1">
      <alignment horizontal="center" vertical="top"/>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protection locked="0"/>
    </xf>
    <xf numFmtId="0" fontId="2" fillId="0" borderId="11"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4" fillId="2" borderId="25" xfId="0" applyFont="1" applyFill="1" applyBorder="1" applyAlignment="1" applyProtection="1">
      <alignment horizontal="right"/>
      <protection locked="0"/>
    </xf>
    <xf numFmtId="14" fontId="2" fillId="2" borderId="29" xfId="0" applyNumberFormat="1" applyFont="1" applyFill="1" applyBorder="1" applyAlignment="1" applyProtection="1">
      <alignment horizontal="left"/>
      <protection locked="0"/>
    </xf>
    <xf numFmtId="44" fontId="4" fillId="0" borderId="35" xfId="2" applyFont="1" applyFill="1" applyBorder="1" applyAlignment="1" applyProtection="1">
      <alignment horizontal="center" vertical="center" wrapText="1"/>
      <protection locked="0"/>
    </xf>
    <xf numFmtId="165" fontId="4" fillId="0" borderId="37" xfId="0" applyNumberFormat="1" applyFont="1" applyFill="1" applyBorder="1" applyAlignment="1" applyProtection="1">
      <alignment vertical="top"/>
      <protection locked="0"/>
    </xf>
    <xf numFmtId="44" fontId="2" fillId="3" borderId="37" xfId="2" applyFont="1" applyFill="1" applyBorder="1" applyAlignment="1" applyProtection="1">
      <alignment vertical="top"/>
      <protection locked="0"/>
    </xf>
    <xf numFmtId="165" fontId="2" fillId="0" borderId="37" xfId="0" applyNumberFormat="1" applyFont="1" applyFill="1" applyBorder="1" applyAlignment="1" applyProtection="1">
      <alignment vertical="top"/>
      <protection locked="0"/>
    </xf>
    <xf numFmtId="44" fontId="2" fillId="0" borderId="37" xfId="2" applyFont="1" applyFill="1" applyBorder="1" applyAlignment="1" applyProtection="1">
      <alignment vertical="top"/>
      <protection locked="0"/>
    </xf>
    <xf numFmtId="9" fontId="4" fillId="0" borderId="37" xfId="0" applyNumberFormat="1" applyFont="1" applyFill="1" applyBorder="1" applyAlignment="1" applyProtection="1">
      <alignment horizontal="center" vertical="top"/>
      <protection locked="0"/>
    </xf>
    <xf numFmtId="0" fontId="2" fillId="0" borderId="37" xfId="0" applyFont="1" applyFill="1" applyBorder="1" applyAlignment="1" applyProtection="1">
      <alignment vertical="top"/>
      <protection locked="0"/>
    </xf>
    <xf numFmtId="165" fontId="2" fillId="0" borderId="37" xfId="0" applyNumberFormat="1" applyFont="1" applyBorder="1" applyProtection="1">
      <protection locked="0"/>
    </xf>
    <xf numFmtId="44" fontId="2" fillId="2" borderId="37" xfId="2" applyFont="1" applyFill="1" applyBorder="1" applyAlignment="1" applyProtection="1">
      <alignment vertical="top"/>
      <protection locked="0"/>
    </xf>
    <xf numFmtId="165" fontId="2" fillId="0" borderId="37" xfId="1" applyNumberFormat="1" applyFont="1" applyFill="1" applyBorder="1" applyAlignment="1" applyProtection="1">
      <alignment vertical="top"/>
      <protection locked="0"/>
    </xf>
    <xf numFmtId="165" fontId="2" fillId="0" borderId="39" xfId="1" applyNumberFormat="1" applyFont="1" applyFill="1" applyBorder="1" applyAlignment="1" applyProtection="1">
      <alignment vertical="top"/>
      <protection locked="0"/>
    </xf>
    <xf numFmtId="165" fontId="4" fillId="0" borderId="35" xfId="0" applyNumberFormat="1" applyFont="1" applyFill="1" applyBorder="1" applyAlignment="1" applyProtection="1">
      <alignment vertical="top"/>
      <protection locked="0"/>
    </xf>
    <xf numFmtId="165" fontId="2" fillId="0" borderId="44" xfId="1" applyNumberFormat="1" applyFont="1" applyFill="1" applyBorder="1" applyAlignment="1" applyProtection="1">
      <alignment vertical="top"/>
      <protection locked="0"/>
    </xf>
    <xf numFmtId="165" fontId="6" fillId="0" borderId="46" xfId="0" applyNumberFormat="1" applyFont="1" applyFill="1" applyBorder="1" applyAlignment="1" applyProtection="1">
      <alignment horizontal="left" vertical="center"/>
    </xf>
    <xf numFmtId="165" fontId="3" fillId="0" borderId="53" xfId="0" applyNumberFormat="1" applyFont="1" applyBorder="1" applyProtection="1"/>
    <xf numFmtId="14" fontId="3" fillId="0" borderId="25" xfId="3" applyNumberFormat="1" applyFont="1" applyFill="1" applyBorder="1" applyAlignment="1" applyProtection="1">
      <alignment horizontal="left" vertical="top" wrapText="1"/>
      <protection locked="0"/>
    </xf>
    <xf numFmtId="43" fontId="3" fillId="2" borderId="0" xfId="3" applyFont="1" applyFill="1" applyBorder="1" applyAlignment="1" applyProtection="1">
      <alignment vertical="top" wrapText="1"/>
    </xf>
    <xf numFmtId="14" fontId="3" fillId="2" borderId="0" xfId="3" applyNumberFormat="1" applyFont="1" applyFill="1" applyBorder="1" applyAlignment="1" applyProtection="1">
      <alignment horizontal="left" vertical="top" wrapText="1"/>
    </xf>
    <xf numFmtId="14" fontId="3" fillId="2" borderId="0" xfId="0" applyNumberFormat="1" applyFont="1" applyFill="1" applyBorder="1" applyAlignment="1" applyProtection="1">
      <alignment horizontal="left"/>
    </xf>
    <xf numFmtId="165" fontId="6" fillId="2" borderId="0" xfId="0" applyNumberFormat="1" applyFont="1" applyFill="1" applyBorder="1" applyAlignment="1" applyProtection="1">
      <alignment vertical="top"/>
    </xf>
    <xf numFmtId="165" fontId="4" fillId="2" borderId="21" xfId="0" applyNumberFormat="1" applyFont="1" applyFill="1" applyBorder="1" applyAlignment="1" applyProtection="1">
      <alignment horizontal="left" vertical="center"/>
      <protection locked="0"/>
    </xf>
    <xf numFmtId="0" fontId="2" fillId="0" borderId="22" xfId="0" applyFont="1" applyFill="1" applyBorder="1" applyProtection="1">
      <protection locked="0"/>
    </xf>
    <xf numFmtId="165" fontId="2" fillId="2" borderId="24" xfId="0" applyNumberFormat="1" applyFont="1" applyFill="1" applyBorder="1" applyProtection="1">
      <protection locked="0"/>
    </xf>
    <xf numFmtId="0" fontId="2" fillId="0" borderId="0" xfId="0" applyFont="1" applyBorder="1" applyProtection="1">
      <protection locked="0"/>
    </xf>
    <xf numFmtId="9" fontId="2" fillId="0" borderId="0" xfId="1" applyFont="1" applyBorder="1" applyProtection="1">
      <protection locked="0"/>
    </xf>
    <xf numFmtId="165" fontId="2" fillId="0" borderId="54" xfId="0" applyNumberFormat="1" applyFont="1" applyBorder="1" applyProtection="1">
      <protection locked="0"/>
    </xf>
    <xf numFmtId="0" fontId="2" fillId="0" borderId="55" xfId="0" applyFont="1" applyBorder="1" applyProtection="1">
      <protection locked="0"/>
    </xf>
    <xf numFmtId="0" fontId="2" fillId="0" borderId="24" xfId="0" applyFont="1" applyBorder="1" applyProtection="1">
      <protection locked="0"/>
    </xf>
    <xf numFmtId="165" fontId="3" fillId="0" borderId="37" xfId="0" applyNumberFormat="1" applyFont="1" applyFill="1" applyBorder="1" applyAlignment="1" applyProtection="1">
      <alignment vertical="top"/>
    </xf>
    <xf numFmtId="165" fontId="6" fillId="0" borderId="37" xfId="0" applyNumberFormat="1" applyFont="1" applyFill="1" applyBorder="1" applyAlignment="1" applyProtection="1">
      <alignment vertical="top"/>
    </xf>
    <xf numFmtId="44" fontId="3" fillId="0" borderId="37" xfId="2" applyFont="1" applyFill="1" applyBorder="1" applyAlignment="1" applyProtection="1">
      <alignment vertical="top"/>
    </xf>
    <xf numFmtId="0" fontId="2" fillId="0" borderId="24" xfId="0" applyFont="1" applyFill="1" applyBorder="1" applyAlignment="1" applyProtection="1">
      <alignment vertical="top"/>
      <protection locked="0"/>
    </xf>
    <xf numFmtId="0" fontId="2" fillId="0" borderId="25" xfId="0" applyFont="1" applyFill="1" applyBorder="1" applyAlignment="1" applyProtection="1">
      <alignment vertical="top"/>
      <protection locked="0"/>
    </xf>
    <xf numFmtId="44" fontId="3" fillId="0" borderId="39" xfId="2" applyFont="1" applyFill="1" applyBorder="1" applyAlignment="1" applyProtection="1">
      <alignment vertical="top"/>
    </xf>
    <xf numFmtId="165" fontId="3" fillId="2" borderId="25" xfId="0" applyNumberFormat="1" applyFont="1" applyFill="1" applyBorder="1" applyProtection="1">
      <protection locked="0"/>
    </xf>
    <xf numFmtId="165" fontId="6" fillId="2" borderId="25" xfId="0" applyNumberFormat="1" applyFont="1" applyFill="1" applyBorder="1" applyProtection="1">
      <protection locked="0"/>
    </xf>
    <xf numFmtId="0" fontId="2" fillId="0" borderId="54" xfId="0" applyFont="1" applyFill="1" applyBorder="1" applyAlignment="1" applyProtection="1">
      <alignment vertical="top"/>
      <protection locked="0"/>
    </xf>
    <xf numFmtId="165" fontId="3" fillId="0" borderId="44" xfId="1" applyNumberFormat="1" applyFont="1" applyFill="1" applyBorder="1" applyAlignment="1" applyProtection="1">
      <alignment vertical="top"/>
    </xf>
    <xf numFmtId="44" fontId="3" fillId="0" borderId="35" xfId="2" applyFont="1" applyFill="1" applyBorder="1" applyAlignment="1" applyProtection="1">
      <alignment vertical="top"/>
    </xf>
    <xf numFmtId="0" fontId="4" fillId="2" borderId="19" xfId="0" applyFont="1" applyFill="1" applyBorder="1" applyAlignment="1" applyProtection="1">
      <alignment horizontal="left" vertical="top" wrapText="1"/>
      <protection locked="0"/>
    </xf>
    <xf numFmtId="0" fontId="2" fillId="2" borderId="15" xfId="0" applyFont="1" applyFill="1" applyBorder="1" applyAlignment="1" applyProtection="1">
      <alignment horizontal="center" vertical="top"/>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164" fontId="2" fillId="2" borderId="9" xfId="0" applyNumberFormat="1" applyFont="1" applyFill="1" applyBorder="1" applyAlignment="1" applyProtection="1">
      <alignment horizontal="left" vertical="top" wrapText="1"/>
      <protection locked="0"/>
    </xf>
    <xf numFmtId="164" fontId="2" fillId="2" borderId="10" xfId="0" applyNumberFormat="1" applyFont="1" applyFill="1" applyBorder="1" applyAlignment="1" applyProtection="1">
      <alignment horizontal="left" vertical="top" wrapText="1"/>
      <protection locked="0"/>
    </xf>
    <xf numFmtId="164" fontId="2" fillId="2" borderId="8" xfId="0" applyNumberFormat="1" applyFont="1" applyFill="1" applyBorder="1" applyAlignment="1" applyProtection="1">
      <alignment vertical="top" wrapText="1"/>
      <protection locked="0"/>
    </xf>
    <xf numFmtId="0" fontId="2" fillId="2" borderId="8" xfId="0" applyFont="1" applyFill="1" applyBorder="1" applyAlignment="1" applyProtection="1">
      <alignment horizontal="left" vertical="top"/>
      <protection locked="0"/>
    </xf>
    <xf numFmtId="164" fontId="2" fillId="2" borderId="9" xfId="0" applyNumberFormat="1" applyFont="1" applyFill="1" applyBorder="1" applyAlignment="1" applyProtection="1">
      <alignment vertical="top" wrapText="1"/>
      <protection locked="0"/>
    </xf>
    <xf numFmtId="164" fontId="2" fillId="2" borderId="10" xfId="0" applyNumberFormat="1" applyFont="1" applyFill="1" applyBorder="1" applyAlignment="1" applyProtection="1">
      <alignment vertical="top" wrapText="1"/>
      <protection locked="0"/>
    </xf>
    <xf numFmtId="164" fontId="3" fillId="2" borderId="8" xfId="0" applyNumberFormat="1" applyFont="1" applyFill="1" applyBorder="1" applyAlignment="1" applyProtection="1">
      <alignment vertical="top" wrapText="1"/>
      <protection locked="0"/>
    </xf>
    <xf numFmtId="164" fontId="2" fillId="2" borderId="9" xfId="0" quotePrefix="1" applyNumberFormat="1" applyFont="1" applyFill="1" applyBorder="1" applyAlignment="1" applyProtection="1">
      <alignment vertical="top"/>
      <protection locked="0"/>
    </xf>
    <xf numFmtId="164" fontId="2" fillId="2" borderId="10" xfId="0" quotePrefix="1" applyNumberFormat="1" applyFont="1" applyFill="1" applyBorder="1" applyAlignment="1" applyProtection="1">
      <alignment vertical="top"/>
      <protection locked="0"/>
    </xf>
    <xf numFmtId="0" fontId="2" fillId="2" borderId="9" xfId="0" quotePrefix="1" applyFont="1" applyFill="1" applyBorder="1" applyAlignment="1" applyProtection="1">
      <alignment vertical="top"/>
      <protection locked="0"/>
    </xf>
    <xf numFmtId="0" fontId="2" fillId="2" borderId="10" xfId="0" quotePrefix="1" applyFont="1" applyFill="1" applyBorder="1" applyAlignment="1" applyProtection="1">
      <alignment vertical="top"/>
      <protection locked="0"/>
    </xf>
    <xf numFmtId="164" fontId="2" fillId="2" borderId="9" xfId="0" quotePrefix="1" applyNumberFormat="1" applyFont="1" applyFill="1" applyBorder="1" applyAlignment="1" applyProtection="1">
      <alignment vertical="top" wrapText="1"/>
      <protection locked="0"/>
    </xf>
    <xf numFmtId="164" fontId="2" fillId="2" borderId="10" xfId="0" quotePrefix="1" applyNumberFormat="1" applyFont="1" applyFill="1" applyBorder="1" applyAlignment="1" applyProtection="1">
      <alignment vertical="top" wrapText="1"/>
      <protection locked="0"/>
    </xf>
    <xf numFmtId="0" fontId="2" fillId="2" borderId="9" xfId="0" applyNumberFormat="1" applyFont="1" applyFill="1" applyBorder="1" applyAlignment="1" applyProtection="1">
      <alignment vertical="top" wrapText="1"/>
      <protection locked="0"/>
    </xf>
    <xf numFmtId="0" fontId="2" fillId="2" borderId="10" xfId="0" applyNumberFormat="1" applyFont="1" applyFill="1" applyBorder="1" applyAlignment="1" applyProtection="1">
      <alignment vertical="top" wrapText="1"/>
      <protection locked="0"/>
    </xf>
    <xf numFmtId="0" fontId="2" fillId="2" borderId="8" xfId="0" applyNumberFormat="1" applyFont="1" applyFill="1" applyBorder="1" applyAlignment="1" applyProtection="1">
      <alignment vertical="top" wrapText="1"/>
      <protection locked="0"/>
    </xf>
    <xf numFmtId="164" fontId="2" fillId="2" borderId="9" xfId="0" applyNumberFormat="1" applyFont="1" applyFill="1" applyBorder="1" applyAlignment="1" applyProtection="1">
      <alignment horizontal="left" vertical="top"/>
      <protection locked="0"/>
    </xf>
    <xf numFmtId="164" fontId="2" fillId="2" borderId="10" xfId="0" applyNumberFormat="1" applyFont="1" applyFill="1" applyBorder="1" applyAlignment="1" applyProtection="1">
      <alignment horizontal="left" vertical="top"/>
      <protection locked="0"/>
    </xf>
    <xf numFmtId="3" fontId="2" fillId="2" borderId="8" xfId="0" applyNumberFormat="1" applyFont="1" applyFill="1" applyBorder="1" applyAlignment="1" applyProtection="1">
      <alignment vertical="top" wrapText="1"/>
      <protection locked="0"/>
    </xf>
    <xf numFmtId="3" fontId="2" fillId="2" borderId="9" xfId="0" applyNumberFormat="1" applyFont="1" applyFill="1" applyBorder="1" applyAlignment="1" applyProtection="1">
      <alignment vertical="top" wrapText="1"/>
      <protection locked="0"/>
    </xf>
    <xf numFmtId="3" fontId="2" fillId="2" borderId="10" xfId="0" applyNumberFormat="1" applyFont="1" applyFill="1" applyBorder="1" applyAlignment="1" applyProtection="1">
      <alignment vertical="top" wrapText="1"/>
      <protection locked="0"/>
    </xf>
    <xf numFmtId="3" fontId="2" fillId="2" borderId="10" xfId="0" quotePrefix="1" applyNumberFormat="1" applyFont="1" applyFill="1" applyBorder="1" applyAlignment="1" applyProtection="1">
      <alignment vertical="top" wrapText="1"/>
      <protection locked="0"/>
    </xf>
    <xf numFmtId="0" fontId="2" fillId="2" borderId="9" xfId="0" applyFont="1" applyFill="1" applyBorder="1" applyProtection="1">
      <protection locked="0"/>
    </xf>
    <xf numFmtId="0" fontId="2" fillId="2" borderId="8" xfId="0" applyFont="1" applyFill="1" applyBorder="1" applyProtection="1">
      <protection locked="0"/>
    </xf>
    <xf numFmtId="0" fontId="2" fillId="2" borderId="10" xfId="0" applyFont="1" applyFill="1" applyBorder="1" applyProtection="1">
      <protection locked="0"/>
    </xf>
    <xf numFmtId="0" fontId="6" fillId="2" borderId="9" xfId="0" applyFont="1" applyFill="1" applyBorder="1" applyAlignment="1" applyProtection="1">
      <alignment vertical="top" wrapText="1"/>
      <protection locked="0"/>
    </xf>
    <xf numFmtId="164" fontId="3" fillId="2" borderId="9" xfId="0" applyNumberFormat="1" applyFont="1" applyFill="1" applyBorder="1" applyAlignment="1" applyProtection="1">
      <alignment vertical="top"/>
      <protection locked="0"/>
    </xf>
    <xf numFmtId="0" fontId="2" fillId="2" borderId="41" xfId="0" applyFont="1" applyFill="1" applyBorder="1" applyAlignment="1" applyProtection="1">
      <alignment horizontal="left" vertical="top" wrapText="1"/>
      <protection locked="0"/>
    </xf>
    <xf numFmtId="164" fontId="2" fillId="2" borderId="42" xfId="0" applyNumberFormat="1" applyFont="1" applyFill="1" applyBorder="1" applyAlignment="1" applyProtection="1">
      <alignment vertical="top"/>
      <protection locked="0"/>
    </xf>
    <xf numFmtId="164" fontId="2" fillId="2" borderId="43" xfId="0" applyNumberFormat="1" applyFont="1" applyFill="1" applyBorder="1" applyAlignment="1" applyProtection="1">
      <alignment vertical="top"/>
      <protection locked="0"/>
    </xf>
    <xf numFmtId="164" fontId="2" fillId="2" borderId="41" xfId="0" applyNumberFormat="1" applyFont="1" applyFill="1" applyBorder="1" applyAlignment="1" applyProtection="1">
      <alignment vertical="top"/>
      <protection locked="0"/>
    </xf>
    <xf numFmtId="0" fontId="4" fillId="2" borderId="8"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57" xfId="0" applyFont="1" applyFill="1" applyBorder="1" applyAlignment="1" applyProtection="1">
      <alignment vertical="top"/>
      <protection locked="0"/>
    </xf>
    <xf numFmtId="0" fontId="2" fillId="2" borderId="54" xfId="0" applyFont="1" applyFill="1" applyBorder="1" applyProtection="1">
      <protection locked="0"/>
    </xf>
    <xf numFmtId="44" fontId="3" fillId="2" borderId="55" xfId="2" applyFont="1" applyFill="1" applyBorder="1" applyAlignment="1" applyProtection="1">
      <alignment vertical="top"/>
    </xf>
    <xf numFmtId="0" fontId="3" fillId="0" borderId="19"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165" fontId="2" fillId="0" borderId="12" xfId="0" applyNumberFormat="1" applyFont="1" applyBorder="1" applyAlignment="1" applyProtection="1">
      <alignment horizontal="right"/>
      <protection locked="0"/>
    </xf>
    <xf numFmtId="165" fontId="2" fillId="0" borderId="66" xfId="0" applyNumberFormat="1" applyFont="1" applyBorder="1" applyProtection="1">
      <protection locked="0"/>
    </xf>
    <xf numFmtId="165" fontId="4" fillId="0" borderId="67" xfId="0" applyNumberFormat="1" applyFont="1" applyBorder="1" applyAlignment="1" applyProtection="1">
      <alignment horizontal="right"/>
      <protection locked="0"/>
    </xf>
    <xf numFmtId="44" fontId="2" fillId="5" borderId="0" xfId="2" applyFont="1" applyFill="1" applyBorder="1" applyAlignment="1" applyProtection="1">
      <alignment vertical="top"/>
      <protection locked="0"/>
    </xf>
    <xf numFmtId="44" fontId="2" fillId="4" borderId="37" xfId="2" applyFont="1" applyFill="1" applyBorder="1" applyAlignment="1" applyProtection="1">
      <alignment horizontal="right" vertical="top"/>
      <protection locked="0"/>
    </xf>
    <xf numFmtId="0" fontId="4" fillId="2" borderId="38" xfId="0" quotePrefix="1" applyFont="1" applyFill="1" applyBorder="1" applyAlignment="1" applyProtection="1">
      <alignment horizontal="left" vertical="top" wrapText="1"/>
      <protection locked="0"/>
    </xf>
    <xf numFmtId="0" fontId="4" fillId="2" borderId="40" xfId="0" quotePrefix="1"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6" fillId="2" borderId="38" xfId="0" quotePrefix="1" applyFont="1" applyFill="1" applyBorder="1" applyAlignment="1" applyProtection="1">
      <alignment vertical="top" wrapText="1"/>
      <protection locked="0"/>
    </xf>
    <xf numFmtId="0" fontId="2" fillId="2" borderId="8" xfId="0" applyFont="1" applyFill="1" applyBorder="1" applyAlignment="1" applyProtection="1">
      <alignment horizontal="left" vertical="top" wrapText="1"/>
      <protection locked="0"/>
    </xf>
    <xf numFmtId="0" fontId="4" fillId="2" borderId="8" xfId="0" applyFont="1" applyFill="1" applyBorder="1" applyAlignment="1" applyProtection="1">
      <alignment horizontal="center" vertical="top" wrapText="1"/>
      <protection locked="0"/>
    </xf>
    <xf numFmtId="0" fontId="2" fillId="2" borderId="8" xfId="0" applyFont="1" applyFill="1" applyBorder="1" applyAlignment="1" applyProtection="1">
      <alignment horizontal="left" vertical="top"/>
      <protection locked="0"/>
    </xf>
    <xf numFmtId="165" fontId="14" fillId="2" borderId="0" xfId="0" applyNumberFormat="1" applyFont="1" applyFill="1" applyBorder="1" applyProtection="1">
      <protection locked="0"/>
    </xf>
    <xf numFmtId="0" fontId="14" fillId="2" borderId="0" xfId="0" applyFont="1" applyFill="1" applyBorder="1" applyAlignment="1" applyProtection="1">
      <alignment vertical="top" wrapText="1"/>
      <protection locked="0"/>
    </xf>
    <xf numFmtId="166" fontId="15" fillId="2" borderId="0" xfId="3" applyNumberFormat="1" applyFont="1" applyFill="1" applyBorder="1" applyProtection="1">
      <protection locked="0"/>
    </xf>
    <xf numFmtId="0" fontId="2" fillId="2" borderId="0" xfId="0" applyFont="1" applyFill="1" applyAlignment="1" applyProtection="1">
      <alignment horizontal="left"/>
      <protection locked="0"/>
    </xf>
    <xf numFmtId="165" fontId="4" fillId="2" borderId="0" xfId="0" applyNumberFormat="1" applyFont="1" applyFill="1" applyBorder="1" applyProtection="1">
      <protection locked="0"/>
    </xf>
    <xf numFmtId="165" fontId="2" fillId="2" borderId="0" xfId="0" applyNumberFormat="1" applyFont="1" applyFill="1" applyProtection="1">
      <protection locked="0"/>
    </xf>
    <xf numFmtId="0" fontId="6" fillId="2" borderId="22" xfId="0" applyFont="1" applyFill="1" applyBorder="1" applyAlignment="1" applyProtection="1">
      <alignment horizontal="center" vertical="center"/>
    </xf>
    <xf numFmtId="165" fontId="6" fillId="2" borderId="23" xfId="0" applyNumberFormat="1" applyFont="1" applyFill="1" applyBorder="1" applyAlignment="1" applyProtection="1">
      <alignment horizontal="left" vertical="center"/>
    </xf>
    <xf numFmtId="0" fontId="2" fillId="2" borderId="54" xfId="0" applyFont="1" applyFill="1" applyBorder="1" applyAlignment="1" applyProtection="1">
      <alignment horizontal="left"/>
      <protection locked="0"/>
    </xf>
    <xf numFmtId="0" fontId="2" fillId="2" borderId="55" xfId="0" applyFont="1" applyFill="1" applyBorder="1" applyAlignment="1" applyProtection="1">
      <alignment horizontal="left"/>
      <protection locked="0"/>
    </xf>
    <xf numFmtId="0" fontId="2" fillId="2" borderId="55" xfId="0" applyFont="1" applyFill="1" applyBorder="1" applyProtection="1">
      <protection locked="0"/>
    </xf>
    <xf numFmtId="165" fontId="2" fillId="2" borderId="55" xfId="0" applyNumberFormat="1" applyFont="1" applyFill="1" applyBorder="1" applyProtection="1">
      <protection locked="0"/>
    </xf>
    <xf numFmtId="0" fontId="3" fillId="2" borderId="55" xfId="0" applyFont="1" applyFill="1" applyBorder="1" applyProtection="1"/>
    <xf numFmtId="165" fontId="4" fillId="2" borderId="56" xfId="0" applyNumberFormat="1" applyFont="1" applyFill="1" applyBorder="1" applyProtection="1">
      <protection locked="0"/>
    </xf>
    <xf numFmtId="44" fontId="4" fillId="2" borderId="25" xfId="2" applyFont="1" applyFill="1" applyBorder="1" applyAlignment="1" applyProtection="1">
      <alignment horizontal="right"/>
      <protection locked="0"/>
    </xf>
    <xf numFmtId="0" fontId="2" fillId="2" borderId="8" xfId="0" applyFont="1" applyFill="1" applyBorder="1" applyAlignment="1" applyProtection="1">
      <alignment horizontal="center" vertical="top" wrapText="1"/>
      <protection locked="0"/>
    </xf>
    <xf numFmtId="0" fontId="2" fillId="2" borderId="8" xfId="0" applyFont="1" applyFill="1" applyBorder="1" applyAlignment="1" applyProtection="1">
      <alignment horizontal="left" vertical="top" wrapText="1"/>
      <protection locked="0"/>
    </xf>
    <xf numFmtId="0" fontId="4" fillId="2" borderId="8" xfId="0" applyFont="1" applyFill="1" applyBorder="1" applyAlignment="1" applyProtection="1">
      <alignment horizontal="center" vertical="top" wrapText="1"/>
      <protection locked="0"/>
    </xf>
    <xf numFmtId="0" fontId="2" fillId="2" borderId="8"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wrapText="1"/>
      <protection locked="0"/>
    </xf>
    <xf numFmtId="9" fontId="2" fillId="4" borderId="37" xfId="1" applyFont="1" applyFill="1" applyBorder="1" applyAlignment="1" applyProtection="1">
      <alignment horizontal="right" vertical="top"/>
      <protection locked="0"/>
    </xf>
    <xf numFmtId="9" fontId="2" fillId="3" borderId="37" xfId="1" applyFont="1" applyFill="1" applyBorder="1" applyAlignment="1" applyProtection="1">
      <alignment vertical="top"/>
      <protection locked="0"/>
    </xf>
    <xf numFmtId="0" fontId="2" fillId="2" borderId="8" xfId="0" applyFont="1" applyFill="1" applyBorder="1" applyAlignment="1" applyProtection="1">
      <alignment horizontal="left" vertical="top" wrapText="1"/>
      <protection locked="0"/>
    </xf>
    <xf numFmtId="166" fontId="3" fillId="2" borderId="22" xfId="3" applyNumberFormat="1" applyFont="1" applyFill="1" applyBorder="1" applyAlignment="1" applyProtection="1">
      <alignment horizontal="right"/>
    </xf>
    <xf numFmtId="166" fontId="3" fillId="2" borderId="0" xfId="3" applyNumberFormat="1" applyFont="1" applyFill="1" applyBorder="1" applyAlignment="1" applyProtection="1">
      <alignment horizontal="right"/>
    </xf>
    <xf numFmtId="166" fontId="6" fillId="2" borderId="0" xfId="3" applyNumberFormat="1" applyFont="1" applyFill="1" applyBorder="1" applyAlignment="1" applyProtection="1">
      <alignment horizontal="right"/>
    </xf>
    <xf numFmtId="166" fontId="6" fillId="2" borderId="0" xfId="3" applyNumberFormat="1" applyFont="1" applyFill="1" applyBorder="1" applyAlignment="1" applyProtection="1">
      <alignment horizontal="right" vertical="top"/>
    </xf>
    <xf numFmtId="166" fontId="3" fillId="2" borderId="55" xfId="3" applyNumberFormat="1" applyFont="1" applyFill="1" applyBorder="1" applyAlignment="1" applyProtection="1">
      <alignment horizontal="right" vertical="top"/>
    </xf>
    <xf numFmtId="166" fontId="3" fillId="0" borderId="15" xfId="3" applyNumberFormat="1" applyFont="1" applyFill="1" applyBorder="1" applyAlignment="1" applyProtection="1">
      <alignment horizontal="right" vertical="top"/>
    </xf>
    <xf numFmtId="166" fontId="6" fillId="0" borderId="8" xfId="3" applyNumberFormat="1" applyFont="1" applyFill="1" applyBorder="1" applyAlignment="1" applyProtection="1">
      <alignment horizontal="right" vertical="top"/>
    </xf>
    <xf numFmtId="166" fontId="3" fillId="0" borderId="8" xfId="3" applyNumberFormat="1" applyFont="1" applyFill="1" applyBorder="1" applyAlignment="1" applyProtection="1">
      <alignment horizontal="right" vertical="top"/>
    </xf>
    <xf numFmtId="166" fontId="3" fillId="0" borderId="8" xfId="3" applyNumberFormat="1" applyFont="1" applyFill="1" applyBorder="1" applyAlignment="1" applyProtection="1">
      <alignment horizontal="right" vertical="top" wrapText="1"/>
    </xf>
    <xf numFmtId="166" fontId="3" fillId="0" borderId="8" xfId="3" quotePrefix="1" applyNumberFormat="1" applyFont="1" applyFill="1" applyBorder="1" applyAlignment="1" applyProtection="1">
      <alignment horizontal="right" vertical="top"/>
    </xf>
    <xf numFmtId="166" fontId="2" fillId="0" borderId="0" xfId="3" applyNumberFormat="1" applyFont="1" applyFill="1" applyBorder="1" applyAlignment="1" applyProtection="1">
      <alignment horizontal="right" vertical="top"/>
      <protection locked="0"/>
    </xf>
    <xf numFmtId="166" fontId="3" fillId="0" borderId="11" xfId="3" applyNumberFormat="1" applyFont="1" applyFill="1" applyBorder="1" applyAlignment="1" applyProtection="1">
      <alignment horizontal="right" vertical="top"/>
    </xf>
    <xf numFmtId="166" fontId="2" fillId="0" borderId="0" xfId="3" applyNumberFormat="1" applyFont="1" applyFill="1" applyAlignment="1" applyProtection="1">
      <alignment horizontal="right" vertical="top"/>
      <protection locked="0"/>
    </xf>
    <xf numFmtId="166" fontId="3" fillId="0" borderId="41" xfId="3" applyNumberFormat="1" applyFont="1" applyFill="1" applyBorder="1" applyAlignment="1" applyProtection="1">
      <alignment horizontal="right" vertical="top"/>
    </xf>
    <xf numFmtId="166" fontId="6" fillId="0" borderId="45" xfId="3" applyNumberFormat="1" applyFont="1" applyFill="1" applyBorder="1" applyAlignment="1" applyProtection="1">
      <alignment horizontal="right" vertical="center"/>
    </xf>
    <xf numFmtId="166" fontId="6" fillId="0" borderId="12" xfId="3" applyNumberFormat="1" applyFont="1" applyBorder="1" applyAlignment="1" applyProtection="1">
      <alignment horizontal="right"/>
    </xf>
    <xf numFmtId="166" fontId="6" fillId="0" borderId="0" xfId="3" applyNumberFormat="1" applyFont="1" applyFill="1" applyBorder="1" applyAlignment="1" applyProtection="1">
      <alignment horizontal="right"/>
    </xf>
    <xf numFmtId="166" fontId="3" fillId="0" borderId="12" xfId="3" applyNumberFormat="1" applyFont="1" applyBorder="1" applyAlignment="1" applyProtection="1">
      <alignment horizontal="right"/>
    </xf>
    <xf numFmtId="166" fontId="3" fillId="0" borderId="47" xfId="3" applyNumberFormat="1" applyFont="1" applyBorder="1" applyAlignment="1" applyProtection="1">
      <alignment horizontal="right"/>
    </xf>
    <xf numFmtId="166" fontId="3" fillId="2" borderId="0" xfId="3" applyNumberFormat="1" applyFont="1" applyFill="1" applyBorder="1" applyAlignment="1" applyProtection="1">
      <alignment horizontal="right"/>
      <protection locked="0"/>
    </xf>
    <xf numFmtId="166" fontId="14" fillId="2" borderId="0" xfId="3" applyNumberFormat="1" applyFont="1" applyFill="1" applyBorder="1" applyAlignment="1" applyProtection="1">
      <alignment horizontal="right"/>
      <protection locked="0"/>
    </xf>
    <xf numFmtId="166" fontId="3" fillId="0" borderId="13" xfId="3" applyNumberFormat="1" applyFont="1" applyBorder="1" applyAlignment="1" applyProtection="1">
      <alignment horizontal="right"/>
      <protection locked="0"/>
    </xf>
    <xf numFmtId="166" fontId="3" fillId="0" borderId="12" xfId="3" applyNumberFormat="1" applyFont="1" applyBorder="1" applyAlignment="1" applyProtection="1">
      <alignment horizontal="right"/>
      <protection locked="0"/>
    </xf>
    <xf numFmtId="166" fontId="3" fillId="0" borderId="0" xfId="3" applyNumberFormat="1" applyFont="1" applyAlignment="1" applyProtection="1">
      <alignment horizontal="right"/>
      <protection locked="0"/>
    </xf>
    <xf numFmtId="0" fontId="4" fillId="2" borderId="36" xfId="0" applyFont="1" applyFill="1" applyBorder="1" applyAlignment="1" applyProtection="1">
      <alignment horizontal="left" vertical="top" wrapText="1" indent="2"/>
      <protection locked="0"/>
    </xf>
    <xf numFmtId="0" fontId="4" fillId="2" borderId="38" xfId="0" applyFont="1" applyFill="1" applyBorder="1" applyAlignment="1" applyProtection="1">
      <alignment horizontal="left" vertical="top" wrapText="1" indent="2"/>
      <protection locked="0"/>
    </xf>
    <xf numFmtId="0" fontId="4" fillId="2" borderId="34" xfId="0" applyFont="1" applyFill="1" applyBorder="1" applyAlignment="1" applyProtection="1">
      <alignment horizontal="left" vertical="top" wrapText="1" indent="2"/>
      <protection locked="0"/>
    </xf>
    <xf numFmtId="44" fontId="2" fillId="0" borderId="37" xfId="2" applyFont="1" applyFill="1" applyBorder="1" applyAlignment="1" applyProtection="1">
      <alignment horizontal="center" vertical="top"/>
      <protection locked="0"/>
    </xf>
    <xf numFmtId="164" fontId="2" fillId="2" borderId="8" xfId="0" applyNumberFormat="1" applyFont="1" applyFill="1" applyBorder="1" applyAlignment="1" applyProtection="1">
      <alignment horizontal="center" vertical="top"/>
      <protection locked="0"/>
    </xf>
    <xf numFmtId="0" fontId="2" fillId="2" borderId="8" xfId="0" applyFont="1" applyFill="1" applyBorder="1" applyAlignment="1" applyProtection="1">
      <alignment horizontal="center" vertical="top" wrapText="1"/>
      <protection locked="0"/>
    </xf>
    <xf numFmtId="0" fontId="9" fillId="2" borderId="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protection locked="0"/>
    </xf>
    <xf numFmtId="164" fontId="2" fillId="2" borderId="10" xfId="0" applyNumberFormat="1" applyFont="1" applyFill="1" applyBorder="1" applyAlignment="1" applyProtection="1">
      <alignment horizontal="center" vertical="top"/>
      <protection locked="0"/>
    </xf>
    <xf numFmtId="0" fontId="2" fillId="2" borderId="8"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protection locked="0"/>
    </xf>
    <xf numFmtId="0" fontId="2" fillId="2" borderId="8" xfId="0" applyFont="1" applyFill="1" applyBorder="1" applyAlignment="1" applyProtection="1">
      <alignment horizontal="center" vertical="top"/>
      <protection locked="0"/>
    </xf>
    <xf numFmtId="0" fontId="4" fillId="2" borderId="8" xfId="0" applyFont="1" applyFill="1" applyBorder="1" applyAlignment="1" applyProtection="1">
      <alignment horizontal="center" vertical="top" wrapText="1"/>
      <protection locked="0"/>
    </xf>
    <xf numFmtId="165" fontId="4" fillId="2" borderId="31" xfId="0" applyNumberFormat="1" applyFont="1" applyFill="1" applyBorder="1" applyAlignment="1" applyProtection="1">
      <alignment horizontal="left" vertical="top" wrapText="1"/>
      <protection locked="0"/>
    </xf>
    <xf numFmtId="165" fontId="4" fillId="2" borderId="33" xfId="0" applyNumberFormat="1" applyFont="1" applyFill="1" applyBorder="1" applyAlignment="1" applyProtection="1">
      <alignment horizontal="left" vertical="top" wrapText="1"/>
      <protection locked="0"/>
    </xf>
    <xf numFmtId="165" fontId="4" fillId="2" borderId="65" xfId="0" applyNumberFormat="1"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protection locked="0"/>
    </xf>
    <xf numFmtId="0" fontId="6" fillId="2" borderId="68" xfId="0" quotePrefix="1" applyFont="1" applyFill="1" applyBorder="1" applyAlignment="1" applyProtection="1">
      <alignment horizontal="left" vertical="top"/>
      <protection locked="0"/>
    </xf>
    <xf numFmtId="0" fontId="6" fillId="2" borderId="10" xfId="0" quotePrefix="1"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4" fillId="2" borderId="63" xfId="0" applyFont="1" applyFill="1" applyBorder="1" applyAlignment="1" applyProtection="1">
      <alignment horizontal="left" vertical="top"/>
      <protection locked="0"/>
    </xf>
    <xf numFmtId="0" fontId="4" fillId="2" borderId="64" xfId="0" applyFont="1" applyFill="1" applyBorder="1" applyAlignment="1" applyProtection="1">
      <alignment horizontal="left" vertical="top"/>
      <protection locked="0"/>
    </xf>
    <xf numFmtId="0" fontId="6" fillId="2" borderId="51" xfId="0" applyFont="1" applyFill="1" applyBorder="1" applyAlignment="1" applyProtection="1">
      <alignment horizontal="left" vertical="top" wrapText="1"/>
      <protection locked="0"/>
    </xf>
    <xf numFmtId="0" fontId="6" fillId="2" borderId="52" xfId="0" applyFont="1" applyFill="1" applyBorder="1" applyAlignment="1" applyProtection="1">
      <alignment horizontal="left" vertical="top" wrapText="1"/>
      <protection locked="0"/>
    </xf>
    <xf numFmtId="0" fontId="3" fillId="2" borderId="52"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protection locked="0"/>
    </xf>
    <xf numFmtId="0" fontId="4" fillId="2" borderId="20" xfId="0" applyFont="1" applyFill="1" applyBorder="1" applyAlignment="1" applyProtection="1">
      <alignment horizontal="left" vertical="top"/>
      <protection locked="0"/>
    </xf>
    <xf numFmtId="0" fontId="4" fillId="2" borderId="62" xfId="0" applyFont="1" applyFill="1" applyBorder="1" applyAlignment="1" applyProtection="1">
      <alignment horizontal="left" vertical="top"/>
      <protection locked="0"/>
    </xf>
    <xf numFmtId="164" fontId="4" fillId="2" borderId="9" xfId="0" applyNumberFormat="1" applyFont="1" applyFill="1" applyBorder="1" applyAlignment="1" applyProtection="1">
      <alignment horizontal="left"/>
      <protection locked="0"/>
    </xf>
    <xf numFmtId="0" fontId="2" fillId="2" borderId="9" xfId="0" quotePrefix="1" applyFont="1" applyFill="1" applyBorder="1" applyAlignment="1" applyProtection="1">
      <alignment horizontal="left" vertical="top" wrapText="1"/>
      <protection locked="0"/>
    </xf>
    <xf numFmtId="0" fontId="2" fillId="2" borderId="10" xfId="0" quotePrefix="1" applyFont="1" applyFill="1" applyBorder="1" applyAlignment="1" applyProtection="1">
      <alignment horizontal="left" vertical="top" wrapText="1"/>
      <protection locked="0"/>
    </xf>
    <xf numFmtId="0" fontId="4" fillId="2" borderId="17"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6" fillId="2" borderId="69" xfId="0" quotePrefix="1" applyFont="1" applyFill="1" applyBorder="1" applyAlignment="1" applyProtection="1">
      <alignment horizontal="left" vertical="top" wrapText="1"/>
      <protection locked="0"/>
    </xf>
    <xf numFmtId="0" fontId="6" fillId="2" borderId="18" xfId="0" quotePrefix="1" applyFont="1" applyFill="1" applyBorder="1" applyAlignment="1" applyProtection="1">
      <alignment horizontal="left" vertical="top" wrapText="1"/>
      <protection locked="0"/>
    </xf>
    <xf numFmtId="0" fontId="6" fillId="2" borderId="24" xfId="0" applyFont="1" applyFill="1" applyBorder="1" applyAlignment="1" applyProtection="1">
      <alignment horizontal="right" wrapText="1"/>
    </xf>
    <xf numFmtId="0" fontId="6" fillId="2" borderId="0" xfId="0" applyFont="1" applyFill="1" applyBorder="1" applyAlignment="1" applyProtection="1">
      <alignment horizontal="right" wrapText="1"/>
    </xf>
    <xf numFmtId="0" fontId="6" fillId="0" borderId="48" xfId="0" applyFont="1" applyFill="1" applyBorder="1" applyAlignment="1" applyProtection="1">
      <alignment horizontal="left" vertical="top" wrapText="1"/>
      <protection locked="0"/>
    </xf>
    <xf numFmtId="0" fontId="6" fillId="0" borderId="49"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4" fillId="2" borderId="18" xfId="0" applyFont="1" applyFill="1" applyBorder="1" applyAlignment="1" applyProtection="1">
      <alignment horizontal="center" vertical="top"/>
      <protection locked="0"/>
    </xf>
    <xf numFmtId="0" fontId="4" fillId="2" borderId="19" xfId="0" applyFont="1" applyFill="1" applyBorder="1" applyAlignment="1" applyProtection="1">
      <alignment horizontal="center" vertical="top"/>
      <protection locked="0"/>
    </xf>
    <xf numFmtId="164" fontId="2" fillId="2" borderId="11" xfId="0" applyNumberFormat="1" applyFont="1" applyFill="1" applyBorder="1" applyAlignment="1" applyProtection="1">
      <alignment horizontal="center" vertical="top"/>
      <protection locked="0"/>
    </xf>
    <xf numFmtId="164" fontId="2" fillId="2" borderId="15" xfId="0" applyNumberFormat="1" applyFont="1" applyFill="1" applyBorder="1" applyAlignment="1" applyProtection="1">
      <alignment horizontal="center" vertical="top"/>
      <protection locked="0"/>
    </xf>
    <xf numFmtId="44" fontId="2" fillId="0" borderId="39" xfId="2" applyFont="1" applyFill="1" applyBorder="1" applyAlignment="1" applyProtection="1">
      <alignment horizontal="center" vertical="top"/>
      <protection locked="0"/>
    </xf>
    <xf numFmtId="44" fontId="2" fillId="0" borderId="35" xfId="2" applyFont="1" applyFill="1" applyBorder="1" applyAlignment="1" applyProtection="1">
      <alignment horizontal="center" vertical="top"/>
      <protection locked="0"/>
    </xf>
    <xf numFmtId="164" fontId="2" fillId="2" borderId="18" xfId="0" applyNumberFormat="1" applyFont="1" applyFill="1" applyBorder="1" applyAlignment="1" applyProtection="1">
      <alignment horizontal="center" vertical="top"/>
      <protection locked="0"/>
    </xf>
    <xf numFmtId="164" fontId="2" fillId="2" borderId="19" xfId="0" applyNumberFormat="1" applyFont="1" applyFill="1" applyBorder="1" applyAlignment="1" applyProtection="1">
      <alignment horizontal="center" vertical="top"/>
      <protection locked="0"/>
    </xf>
    <xf numFmtId="0" fontId="2" fillId="2" borderId="11" xfId="0" applyFont="1" applyFill="1" applyBorder="1" applyAlignment="1" applyProtection="1">
      <alignment horizontal="center" vertical="top"/>
      <protection locked="0"/>
    </xf>
    <xf numFmtId="0" fontId="2" fillId="2" borderId="15" xfId="0" applyFont="1" applyFill="1" applyBorder="1" applyAlignment="1" applyProtection="1">
      <alignment horizontal="center" vertical="top"/>
      <protection locked="0"/>
    </xf>
    <xf numFmtId="0" fontId="4" fillId="2" borderId="30" xfId="0" applyFont="1" applyFill="1" applyBorder="1" applyAlignment="1" applyProtection="1">
      <alignment horizontal="left" vertical="top" wrapText="1"/>
      <protection locked="0"/>
    </xf>
    <xf numFmtId="0" fontId="4" fillId="2" borderId="32" xfId="0" applyFont="1" applyFill="1" applyBorder="1" applyAlignment="1" applyProtection="1">
      <alignment horizontal="left" vertical="top" wrapText="1"/>
      <protection locked="0"/>
    </xf>
    <xf numFmtId="0" fontId="4" fillId="2" borderId="61" xfId="0" applyFont="1" applyFill="1" applyBorder="1" applyAlignment="1" applyProtection="1">
      <alignment horizontal="left" vertical="top" wrapText="1"/>
      <protection locked="0"/>
    </xf>
    <xf numFmtId="0" fontId="4" fillId="0" borderId="6" xfId="0" applyFont="1" applyFill="1" applyBorder="1" applyAlignment="1" applyProtection="1">
      <alignment horizontal="center" vertical="top" wrapText="1"/>
      <protection locked="0"/>
    </xf>
    <xf numFmtId="0" fontId="4" fillId="0" borderId="20" xfId="0" applyFont="1" applyFill="1" applyBorder="1" applyAlignment="1" applyProtection="1">
      <alignment horizontal="center" vertical="top" wrapText="1"/>
      <protection locked="0"/>
    </xf>
    <xf numFmtId="0" fontId="4" fillId="0" borderId="62" xfId="0" applyFont="1" applyFill="1" applyBorder="1" applyAlignment="1" applyProtection="1">
      <alignment horizontal="center" vertical="top" wrapText="1"/>
      <protection locked="0"/>
    </xf>
    <xf numFmtId="164" fontId="2" fillId="0" borderId="11" xfId="0" applyNumberFormat="1" applyFont="1" applyFill="1" applyBorder="1" applyAlignment="1" applyProtection="1">
      <alignment horizontal="center" vertical="top"/>
      <protection locked="0"/>
    </xf>
    <xf numFmtId="164" fontId="2" fillId="0" borderId="15" xfId="0" applyNumberFormat="1" applyFont="1" applyFill="1" applyBorder="1" applyAlignment="1" applyProtection="1">
      <alignment horizontal="center" vertical="top"/>
      <protection locked="0"/>
    </xf>
    <xf numFmtId="0" fontId="2" fillId="0" borderId="11" xfId="0" applyFont="1" applyFill="1" applyBorder="1" applyAlignment="1" applyProtection="1">
      <alignment horizontal="center" vertical="top" wrapText="1"/>
      <protection locked="0"/>
    </xf>
    <xf numFmtId="0" fontId="2" fillId="0" borderId="15"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left"/>
      <protection locked="0"/>
    </xf>
    <xf numFmtId="0" fontId="4" fillId="0" borderId="17" xfId="0" applyFont="1" applyFill="1" applyBorder="1" applyAlignment="1" applyProtection="1">
      <alignment horizontal="left"/>
      <protection locked="0"/>
    </xf>
    <xf numFmtId="0" fontId="9" fillId="0" borderId="9"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164" fontId="4" fillId="0" borderId="16" xfId="0" applyNumberFormat="1" applyFont="1" applyFill="1" applyBorder="1" applyAlignment="1" applyProtection="1">
      <alignment horizontal="left"/>
      <protection locked="0"/>
    </xf>
    <xf numFmtId="164" fontId="4" fillId="0" borderId="17" xfId="0" applyNumberFormat="1"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164" fontId="2" fillId="0" borderId="18" xfId="0" applyNumberFormat="1" applyFont="1" applyFill="1" applyBorder="1" applyAlignment="1" applyProtection="1">
      <alignment horizontal="center" vertical="top"/>
      <protection locked="0"/>
    </xf>
    <xf numFmtId="164" fontId="2" fillId="0" borderId="19" xfId="0" applyNumberFormat="1" applyFont="1" applyFill="1" applyBorder="1" applyAlignment="1" applyProtection="1">
      <alignment horizontal="center" vertical="top"/>
      <protection locked="0"/>
    </xf>
    <xf numFmtId="0" fontId="4" fillId="0" borderId="36" xfId="0" applyFont="1" applyFill="1" applyBorder="1" applyAlignment="1" applyProtection="1">
      <alignment horizontal="left" vertical="top" wrapText="1" indent="2"/>
      <protection locked="0"/>
    </xf>
    <xf numFmtId="0" fontId="4" fillId="0" borderId="38" xfId="0" applyFont="1" applyFill="1" applyBorder="1" applyAlignment="1" applyProtection="1">
      <alignment horizontal="left" vertical="top" wrapText="1" indent="2"/>
      <protection locked="0"/>
    </xf>
    <xf numFmtId="0" fontId="4" fillId="0" borderId="34" xfId="0" applyFont="1" applyFill="1" applyBorder="1" applyAlignment="1" applyProtection="1">
      <alignment horizontal="left" vertical="top" wrapText="1" indent="2"/>
      <protection locked="0"/>
    </xf>
    <xf numFmtId="0" fontId="2" fillId="0" borderId="11"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52" xfId="0" applyFont="1" applyFill="1" applyBorder="1" applyAlignment="1" applyProtection="1">
      <alignment horizontal="left" vertical="top" wrapText="1"/>
      <protection locked="0"/>
    </xf>
    <xf numFmtId="0" fontId="4" fillId="0" borderId="1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top" wrapText="1"/>
      <protection locked="0"/>
    </xf>
    <xf numFmtId="0" fontId="4" fillId="0" borderId="48" xfId="0" applyFont="1" applyFill="1" applyBorder="1" applyAlignment="1" applyProtection="1">
      <alignment horizontal="left" vertical="top" wrapText="1"/>
      <protection locked="0"/>
    </xf>
    <xf numFmtId="0" fontId="4" fillId="0" borderId="49" xfId="0" applyFont="1" applyFill="1" applyBorder="1" applyAlignment="1" applyProtection="1">
      <alignment horizontal="left" vertical="top" wrapText="1"/>
      <protection locked="0"/>
    </xf>
    <xf numFmtId="0" fontId="4" fillId="0" borderId="50" xfId="0" applyFont="1" applyFill="1" applyBorder="1" applyAlignment="1" applyProtection="1">
      <alignment horizontal="left" vertical="top" wrapText="1"/>
      <protection locked="0"/>
    </xf>
    <xf numFmtId="0" fontId="2" fillId="0" borderId="11" xfId="0" applyFont="1" applyFill="1" applyBorder="1" applyAlignment="1" applyProtection="1">
      <alignment horizontal="center" vertical="top"/>
      <protection locked="0"/>
    </xf>
    <xf numFmtId="0" fontId="2" fillId="0" borderId="15" xfId="0" applyFont="1" applyFill="1" applyBorder="1" applyAlignment="1" applyProtection="1">
      <alignment horizontal="center" vertical="top"/>
      <protection locked="0"/>
    </xf>
    <xf numFmtId="166" fontId="3" fillId="2" borderId="0" xfId="3" applyNumberFormat="1" applyFont="1" applyFill="1" applyBorder="1" applyAlignment="1" applyProtection="1">
      <alignment horizontal="right" vertical="top"/>
    </xf>
    <xf numFmtId="44" fontId="6" fillId="2" borderId="0" xfId="2" applyFont="1" applyFill="1" applyBorder="1" applyAlignment="1" applyProtection="1">
      <alignment horizontal="center" vertical="center" wrapText="1"/>
    </xf>
    <xf numFmtId="166" fontId="6" fillId="2" borderId="0" xfId="3" applyNumberFormat="1" applyFont="1" applyFill="1" applyBorder="1" applyAlignment="1" applyProtection="1">
      <alignment horizontal="right" vertical="top"/>
    </xf>
    <xf numFmtId="165" fontId="6" fillId="2" borderId="0" xfId="0" applyNumberFormat="1" applyFont="1" applyFill="1" applyBorder="1" applyAlignment="1" applyProtection="1">
      <alignment horizontal="left" vertical="top" wrapText="1"/>
    </xf>
    <xf numFmtId="166" fontId="3" fillId="0" borderId="11" xfId="3" applyNumberFormat="1" applyFont="1" applyFill="1" applyBorder="1" applyAlignment="1" applyProtection="1">
      <alignment horizontal="right" vertical="top"/>
    </xf>
    <xf numFmtId="166" fontId="3" fillId="0" borderId="15" xfId="3" applyNumberFormat="1" applyFont="1" applyFill="1" applyBorder="1" applyAlignment="1" applyProtection="1">
      <alignment horizontal="right" vertical="top"/>
    </xf>
    <xf numFmtId="44" fontId="3" fillId="0" borderId="39" xfId="2" applyFont="1" applyFill="1" applyBorder="1" applyAlignment="1" applyProtection="1">
      <alignment horizontal="center" vertical="top"/>
    </xf>
    <xf numFmtId="44" fontId="3" fillId="0" borderId="35" xfId="2" applyFont="1" applyFill="1" applyBorder="1" applyAlignment="1" applyProtection="1">
      <alignment horizontal="center" vertical="top"/>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protection locked="0"/>
    </xf>
    <xf numFmtId="0" fontId="4" fillId="0" borderId="23" xfId="0" applyFont="1" applyBorder="1" applyAlignment="1" applyProtection="1">
      <alignment horizontal="center" vertical="top"/>
      <protection locked="0"/>
    </xf>
    <xf numFmtId="0" fontId="4" fillId="0" borderId="24" xfId="0" applyFont="1" applyBorder="1" applyAlignment="1" applyProtection="1">
      <alignment horizontal="center" vertical="top"/>
      <protection locked="0"/>
    </xf>
    <xf numFmtId="0" fontId="4" fillId="0" borderId="0" xfId="0" applyFont="1" applyBorder="1" applyAlignment="1" applyProtection="1">
      <alignment horizontal="center" vertical="top"/>
      <protection locked="0"/>
    </xf>
    <xf numFmtId="0" fontId="4" fillId="0" borderId="25" xfId="0" applyFont="1" applyBorder="1" applyAlignment="1" applyProtection="1">
      <alignment horizontal="center" vertical="top"/>
      <protection locked="0"/>
    </xf>
    <xf numFmtId="0" fontId="4" fillId="0" borderId="54" xfId="0" applyFont="1" applyBorder="1" applyAlignment="1" applyProtection="1">
      <alignment horizontal="center" vertical="top"/>
      <protection locked="0"/>
    </xf>
    <xf numFmtId="0" fontId="4" fillId="0" borderId="55" xfId="0" applyFont="1" applyBorder="1" applyAlignment="1" applyProtection="1">
      <alignment horizontal="center" vertical="top"/>
      <protection locked="0"/>
    </xf>
    <xf numFmtId="0" fontId="4" fillId="0" borderId="56" xfId="0" applyFont="1" applyBorder="1" applyAlignment="1" applyProtection="1">
      <alignment horizontal="center" vertical="top"/>
      <protection locked="0"/>
    </xf>
    <xf numFmtId="0" fontId="2" fillId="0" borderId="58" xfId="0" applyFont="1" applyBorder="1" applyAlignment="1" applyProtection="1">
      <alignment horizontal="left" vertical="top" wrapText="1"/>
      <protection locked="0"/>
    </xf>
    <xf numFmtId="0" fontId="2" fillId="0" borderId="59" xfId="0" applyFont="1" applyBorder="1" applyAlignment="1" applyProtection="1">
      <alignment horizontal="left" vertical="top" wrapText="1"/>
      <protection locked="0"/>
    </xf>
    <xf numFmtId="0" fontId="2" fillId="0" borderId="60" xfId="0" applyFont="1" applyBorder="1" applyAlignment="1" applyProtection="1">
      <alignment horizontal="left" vertical="top" wrapText="1"/>
      <protection locked="0"/>
    </xf>
    <xf numFmtId="0" fontId="2" fillId="0" borderId="8" xfId="0" applyFont="1" applyFill="1" applyBorder="1" applyAlignment="1" applyProtection="1">
      <alignment horizontal="left" vertical="top"/>
      <protection locked="0"/>
    </xf>
    <xf numFmtId="0" fontId="6" fillId="0" borderId="69" xfId="0" quotePrefix="1" applyFont="1" applyFill="1" applyBorder="1" applyAlignment="1" applyProtection="1">
      <alignment horizontal="left" vertical="top" wrapText="1"/>
      <protection locked="0"/>
    </xf>
    <xf numFmtId="0" fontId="6" fillId="0" borderId="18" xfId="0" quotePrefix="1" applyFont="1" applyFill="1" applyBorder="1" applyAlignment="1" applyProtection="1">
      <alignment horizontal="left" vertical="top" wrapText="1"/>
      <protection locked="0"/>
    </xf>
    <xf numFmtId="0" fontId="4" fillId="0" borderId="24" xfId="0" quotePrefix="1" applyFont="1" applyFill="1" applyBorder="1" applyAlignment="1" applyProtection="1">
      <alignment horizontal="left" vertical="top" wrapText="1"/>
      <protection locked="0"/>
    </xf>
    <xf numFmtId="0" fontId="4" fillId="0" borderId="70" xfId="0" quotePrefix="1" applyFont="1" applyFill="1" applyBorder="1" applyAlignment="1" applyProtection="1">
      <alignment horizontal="left" vertical="top" wrapText="1"/>
      <protection locked="0"/>
    </xf>
    <xf numFmtId="0" fontId="6" fillId="0" borderId="38" xfId="0" quotePrefix="1" applyFont="1" applyFill="1" applyBorder="1" applyAlignment="1" applyProtection="1">
      <alignment horizontal="center" vertical="top" wrapText="1"/>
      <protection locked="0"/>
    </xf>
    <xf numFmtId="0" fontId="4" fillId="0" borderId="38" xfId="0" quotePrefix="1" applyFont="1" applyFill="1" applyBorder="1" applyAlignment="1" applyProtection="1">
      <alignment horizontal="center" vertical="top" wrapText="1"/>
      <protection locked="0"/>
    </xf>
    <xf numFmtId="0" fontId="4" fillId="0" borderId="34" xfId="0" quotePrefix="1" applyFont="1" applyFill="1" applyBorder="1" applyAlignment="1" applyProtection="1">
      <alignment horizontal="center" vertical="top" wrapText="1"/>
      <protection locked="0"/>
    </xf>
    <xf numFmtId="0" fontId="6" fillId="0" borderId="40" xfId="0" quotePrefix="1" applyFont="1" applyFill="1" applyBorder="1" applyAlignment="1" applyProtection="1">
      <alignment horizontal="center" vertical="top" wrapText="1"/>
      <protection locked="0"/>
    </xf>
    <xf numFmtId="0" fontId="6" fillId="0" borderId="68" xfId="0" quotePrefix="1" applyFont="1" applyFill="1" applyBorder="1" applyAlignment="1" applyProtection="1">
      <alignment horizontal="left" vertical="top"/>
      <protection locked="0"/>
    </xf>
    <xf numFmtId="0" fontId="6" fillId="0" borderId="10" xfId="0" quotePrefix="1" applyFont="1" applyFill="1" applyBorder="1" applyAlignment="1" applyProtection="1">
      <alignment horizontal="left" vertical="top"/>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cellXfs>
  <cellStyles count="4">
    <cellStyle name="Komma" xfId="3" builtinId="3"/>
    <cellStyle name="Procent" xfId="1" builtinId="5"/>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3798450</xdr:colOff>
      <xdr:row>0</xdr:row>
      <xdr:rowOff>11205</xdr:rowOff>
    </xdr:from>
    <xdr:to>
      <xdr:col>2</xdr:col>
      <xdr:colOff>4381359</xdr:colOff>
      <xdr:row>10</xdr:row>
      <xdr:rowOff>102260</xdr:rowOff>
    </xdr:to>
    <xdr:pic>
      <xdr:nvPicPr>
        <xdr:cNvPr id="2" name="Afbeelding 13" descr="Rijkslogo"/>
        <xdr:cNvPicPr>
          <a:picLocks noChangeAspect="1" noChangeArrowheads="1"/>
        </xdr:cNvPicPr>
      </xdr:nvPicPr>
      <xdr:blipFill>
        <a:blip xmlns:r="http://schemas.openxmlformats.org/officeDocument/2006/relationships" r:embed="rId1" cstate="print"/>
        <a:stretch>
          <a:fillRect/>
        </a:stretch>
      </xdr:blipFill>
      <xdr:spPr bwMode="auto">
        <a:xfrm>
          <a:off x="5818905" y="11205"/>
          <a:ext cx="582909" cy="1591964"/>
        </a:xfrm>
        <a:prstGeom prst="rect">
          <a:avLst/>
        </a:prstGeom>
        <a:noFill/>
        <a:ln w="9525">
          <a:noFill/>
          <a:miter lim="800000"/>
          <a:headEnd/>
          <a:tailEnd/>
        </a:ln>
      </xdr:spPr>
    </xdr:pic>
    <xdr:clientData/>
  </xdr:twoCellAnchor>
  <xdr:twoCellAnchor>
    <xdr:from>
      <xdr:col>2</xdr:col>
      <xdr:colOff>4391846</xdr:colOff>
      <xdr:row>0</xdr:row>
      <xdr:rowOff>0</xdr:rowOff>
    </xdr:from>
    <xdr:to>
      <xdr:col>4</xdr:col>
      <xdr:colOff>246960</xdr:colOff>
      <xdr:row>9</xdr:row>
      <xdr:rowOff>69273</xdr:rowOff>
    </xdr:to>
    <xdr:sp macro="" textlink="">
      <xdr:nvSpPr>
        <xdr:cNvPr id="3" name="Tekstvak 2"/>
        <xdr:cNvSpPr txBox="1"/>
      </xdr:nvSpPr>
      <xdr:spPr>
        <a:xfrm>
          <a:off x="6412301" y="0"/>
          <a:ext cx="4225568" cy="1420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lang="nl-NL" sz="1050" b="1"/>
            <a:t>Rijksvastgoedbedrijf</a:t>
          </a:r>
        </a:p>
        <a:p>
          <a:r>
            <a:rPr lang="nl-NL" sz="1050" i="1"/>
            <a:t>Ministerie van Binnenlandse zaken en</a:t>
          </a:r>
        </a:p>
        <a:p>
          <a:r>
            <a:rPr lang="nl-NL" sz="1050" i="1"/>
            <a:t>Koninkrijksrelaties</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3798450</xdr:colOff>
      <xdr:row>0</xdr:row>
      <xdr:rowOff>11205</xdr:rowOff>
    </xdr:from>
    <xdr:to>
      <xdr:col>2</xdr:col>
      <xdr:colOff>4381359</xdr:colOff>
      <xdr:row>10</xdr:row>
      <xdr:rowOff>102260</xdr:rowOff>
    </xdr:to>
    <xdr:pic>
      <xdr:nvPicPr>
        <xdr:cNvPr id="2" name="Afbeelding 13" descr="Rijkslogo"/>
        <xdr:cNvPicPr>
          <a:picLocks noChangeAspect="1" noChangeArrowheads="1"/>
        </xdr:cNvPicPr>
      </xdr:nvPicPr>
      <xdr:blipFill>
        <a:blip xmlns:r="http://schemas.openxmlformats.org/officeDocument/2006/relationships" r:embed="rId1" cstate="print"/>
        <a:stretch>
          <a:fillRect/>
        </a:stretch>
      </xdr:blipFill>
      <xdr:spPr bwMode="auto">
        <a:xfrm>
          <a:off x="5817750" y="11205"/>
          <a:ext cx="582909" cy="1551555"/>
        </a:xfrm>
        <a:prstGeom prst="rect">
          <a:avLst/>
        </a:prstGeom>
        <a:noFill/>
        <a:ln w="9525">
          <a:noFill/>
          <a:miter lim="800000"/>
          <a:headEnd/>
          <a:tailEnd/>
        </a:ln>
      </xdr:spPr>
    </xdr:pic>
    <xdr:clientData/>
  </xdr:twoCellAnchor>
  <xdr:twoCellAnchor>
    <xdr:from>
      <xdr:col>2</xdr:col>
      <xdr:colOff>4391846</xdr:colOff>
      <xdr:row>0</xdr:row>
      <xdr:rowOff>0</xdr:rowOff>
    </xdr:from>
    <xdr:to>
      <xdr:col>4</xdr:col>
      <xdr:colOff>246960</xdr:colOff>
      <xdr:row>9</xdr:row>
      <xdr:rowOff>69273</xdr:rowOff>
    </xdr:to>
    <xdr:sp macro="" textlink="">
      <xdr:nvSpPr>
        <xdr:cNvPr id="3" name="Tekstvak 2"/>
        <xdr:cNvSpPr txBox="1"/>
      </xdr:nvSpPr>
      <xdr:spPr>
        <a:xfrm>
          <a:off x="6411146" y="0"/>
          <a:ext cx="4218064" cy="1383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r>
            <a:rPr lang="nl-NL" sz="1050" b="1"/>
            <a:t>Rijksvastgoedbedrijf</a:t>
          </a:r>
        </a:p>
        <a:p>
          <a:r>
            <a:rPr lang="nl-NL" sz="1050" i="1"/>
            <a:t>Ministerie van Binnenlandse zaken en</a:t>
          </a:r>
        </a:p>
        <a:p>
          <a:r>
            <a:rPr lang="nl-NL" sz="1050" i="1"/>
            <a:t>Koninkrijksrelaties</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292"/>
  <sheetViews>
    <sheetView tabSelected="1" view="pageBreakPreview" zoomScale="70" zoomScaleNormal="55" zoomScaleSheetLayoutView="70" zoomScalePageLayoutView="55" workbookViewId="0">
      <selection activeCell="A4" sqref="A4"/>
    </sheetView>
  </sheetViews>
  <sheetFormatPr defaultColWidth="9.1796875" defaultRowHeight="11.5" x14ac:dyDescent="0.25"/>
  <cols>
    <col min="1" max="1" width="18.1796875" style="25" customWidth="1"/>
    <col min="2" max="2" width="10.7265625" style="63" customWidth="1"/>
    <col min="3" max="3" width="107.7265625" style="3" customWidth="1"/>
    <col min="4" max="4" width="12" style="3" bestFit="1" customWidth="1"/>
    <col min="5" max="5" width="13.453125" style="3" bestFit="1" customWidth="1"/>
    <col min="6" max="6" width="9.7265625" style="3" customWidth="1"/>
    <col min="7" max="7" width="18.6328125" style="26" customWidth="1"/>
    <col min="8" max="16384" width="9.1796875" style="3"/>
  </cols>
  <sheetData>
    <row r="1" spans="1:7" x14ac:dyDescent="0.25">
      <c r="A1" s="64"/>
      <c r="B1" s="80"/>
      <c r="C1" s="65"/>
      <c r="D1" s="65"/>
      <c r="E1" s="65"/>
      <c r="F1" s="65"/>
      <c r="G1" s="66"/>
    </row>
    <row r="2" spans="1:7" x14ac:dyDescent="0.25">
      <c r="A2" s="67"/>
      <c r="B2" s="1"/>
      <c r="C2" s="2"/>
      <c r="D2" s="2"/>
      <c r="E2" s="2"/>
      <c r="F2" s="2"/>
      <c r="G2" s="68"/>
    </row>
    <row r="3" spans="1:7" x14ac:dyDescent="0.25">
      <c r="A3" s="67"/>
      <c r="B3" s="1"/>
      <c r="C3" s="2"/>
      <c r="D3" s="2"/>
      <c r="E3" s="2"/>
      <c r="F3" s="2"/>
      <c r="G3" s="68"/>
    </row>
    <row r="4" spans="1:7" x14ac:dyDescent="0.25">
      <c r="A4" s="67"/>
      <c r="B4" s="1"/>
      <c r="C4" s="2"/>
      <c r="D4" s="2"/>
      <c r="E4" s="2"/>
      <c r="F4" s="2"/>
      <c r="G4" s="68"/>
    </row>
    <row r="5" spans="1:7" x14ac:dyDescent="0.25">
      <c r="A5" s="67"/>
      <c r="B5" s="1"/>
      <c r="C5" s="2"/>
      <c r="D5" s="2"/>
      <c r="E5" s="2"/>
      <c r="F5" s="2"/>
      <c r="G5" s="68"/>
    </row>
    <row r="6" spans="1:7" x14ac:dyDescent="0.25">
      <c r="A6" s="67"/>
      <c r="B6" s="1"/>
      <c r="C6" s="2"/>
      <c r="D6" s="2"/>
      <c r="E6" s="2"/>
      <c r="F6" s="2"/>
      <c r="G6" s="68"/>
    </row>
    <row r="7" spans="1:7" x14ac:dyDescent="0.25">
      <c r="A7" s="67"/>
      <c r="B7" s="1"/>
      <c r="C7" s="2"/>
      <c r="D7" s="2"/>
      <c r="E7" s="2"/>
      <c r="F7" s="2"/>
      <c r="G7" s="68"/>
    </row>
    <row r="8" spans="1:7" x14ac:dyDescent="0.25">
      <c r="A8" s="67"/>
      <c r="B8" s="1"/>
      <c r="C8" s="2"/>
      <c r="D8" s="2"/>
      <c r="E8" s="2"/>
      <c r="F8" s="2"/>
      <c r="G8" s="68"/>
    </row>
    <row r="9" spans="1:7" x14ac:dyDescent="0.25">
      <c r="A9" s="67"/>
      <c r="B9" s="1"/>
      <c r="C9" s="2"/>
      <c r="D9" s="2"/>
      <c r="E9" s="2"/>
      <c r="F9" s="2"/>
      <c r="G9" s="68"/>
    </row>
    <row r="10" spans="1:7" x14ac:dyDescent="0.25">
      <c r="A10" s="67"/>
      <c r="B10" s="1"/>
      <c r="C10" s="2"/>
      <c r="D10" s="2"/>
      <c r="E10" s="2"/>
      <c r="F10" s="2"/>
      <c r="G10" s="68"/>
    </row>
    <row r="11" spans="1:7" x14ac:dyDescent="0.25">
      <c r="A11" s="67"/>
      <c r="B11" s="1"/>
      <c r="C11" s="2"/>
      <c r="D11" s="2"/>
      <c r="E11" s="2"/>
      <c r="F11" s="2"/>
      <c r="G11" s="68"/>
    </row>
    <row r="12" spans="1:7" ht="31.5" x14ac:dyDescent="0.55000000000000004">
      <c r="A12" s="70" t="s">
        <v>24</v>
      </c>
      <c r="B12" s="4"/>
      <c r="C12" s="2"/>
      <c r="D12" s="2"/>
      <c r="E12" s="2"/>
      <c r="F12" s="2"/>
      <c r="G12" s="68"/>
    </row>
    <row r="13" spans="1:7" x14ac:dyDescent="0.25">
      <c r="A13" s="69"/>
      <c r="B13" s="4"/>
      <c r="C13" s="2"/>
      <c r="D13" s="2"/>
      <c r="E13" s="2"/>
      <c r="F13" s="2"/>
      <c r="G13" s="68"/>
    </row>
    <row r="14" spans="1:7" x14ac:dyDescent="0.25">
      <c r="A14" s="71" t="s">
        <v>22</v>
      </c>
      <c r="B14" s="81"/>
      <c r="C14" s="5"/>
      <c r="D14" s="5"/>
      <c r="E14" s="6"/>
      <c r="F14" s="7" t="s">
        <v>0</v>
      </c>
      <c r="G14" s="72" t="s">
        <v>232</v>
      </c>
    </row>
    <row r="15" spans="1:7" x14ac:dyDescent="0.25">
      <c r="A15" s="69" t="s">
        <v>23</v>
      </c>
      <c r="B15" s="4"/>
      <c r="C15" s="82">
        <v>19818</v>
      </c>
      <c r="D15" s="30"/>
      <c r="E15" s="8"/>
      <c r="F15" s="10" t="s">
        <v>1</v>
      </c>
      <c r="G15" s="131">
        <v>44546</v>
      </c>
    </row>
    <row r="16" spans="1:7" x14ac:dyDescent="0.25">
      <c r="A16" s="69" t="s">
        <v>222</v>
      </c>
      <c r="B16" s="4"/>
      <c r="C16" s="82">
        <v>4</v>
      </c>
      <c r="D16" s="30"/>
      <c r="E16" s="8"/>
      <c r="F16" s="9"/>
      <c r="G16" s="114"/>
    </row>
    <row r="17" spans="1:7" x14ac:dyDescent="0.25">
      <c r="A17" s="73"/>
      <c r="B17" s="27"/>
      <c r="C17" s="11"/>
      <c r="D17" s="11"/>
      <c r="E17" s="12"/>
      <c r="F17" s="28"/>
      <c r="G17" s="115"/>
    </row>
    <row r="18" spans="1:7" x14ac:dyDescent="0.25">
      <c r="A18" s="73"/>
      <c r="B18" s="27"/>
      <c r="C18" s="11"/>
      <c r="D18" s="11"/>
      <c r="E18" s="12"/>
      <c r="F18" s="28"/>
      <c r="G18" s="115"/>
    </row>
    <row r="19" spans="1:7" ht="142.5" customHeight="1" x14ac:dyDescent="0.25">
      <c r="A19" s="303" t="s">
        <v>296</v>
      </c>
      <c r="B19" s="304"/>
      <c r="C19" s="304"/>
      <c r="D19" s="304"/>
      <c r="E19" s="304"/>
      <c r="F19" s="304"/>
      <c r="G19" s="305"/>
    </row>
    <row r="20" spans="1:7" x14ac:dyDescent="0.25">
      <c r="A20" s="73"/>
      <c r="B20" s="77"/>
      <c r="C20" s="11"/>
      <c r="D20" s="11"/>
      <c r="E20" s="12"/>
      <c r="F20" s="28"/>
      <c r="G20" s="115"/>
    </row>
    <row r="21" spans="1:7" ht="11.5" customHeight="1" x14ac:dyDescent="0.25">
      <c r="A21" s="316" t="s">
        <v>273</v>
      </c>
      <c r="B21" s="319" t="s">
        <v>13</v>
      </c>
      <c r="C21" s="279" t="s">
        <v>2</v>
      </c>
      <c r="D21" s="280"/>
      <c r="E21" s="291" t="s">
        <v>19</v>
      </c>
      <c r="F21" s="291" t="s">
        <v>16</v>
      </c>
      <c r="G21" s="273" t="s">
        <v>17</v>
      </c>
    </row>
    <row r="22" spans="1:7" x14ac:dyDescent="0.25">
      <c r="A22" s="317"/>
      <c r="B22" s="320"/>
      <c r="C22" s="281"/>
      <c r="D22" s="282"/>
      <c r="E22" s="292"/>
      <c r="F22" s="292"/>
      <c r="G22" s="274"/>
    </row>
    <row r="23" spans="1:7" ht="12" thickBot="1" x14ac:dyDescent="0.3">
      <c r="A23" s="318"/>
      <c r="B23" s="321"/>
      <c r="C23" s="283"/>
      <c r="D23" s="284"/>
      <c r="E23" s="293"/>
      <c r="F23" s="293"/>
      <c r="G23" s="275"/>
    </row>
    <row r="24" spans="1:7" ht="220" customHeight="1" x14ac:dyDescent="0.25">
      <c r="A24" s="285" t="s">
        <v>233</v>
      </c>
      <c r="B24" s="286"/>
      <c r="C24" s="287" t="s">
        <v>277</v>
      </c>
      <c r="D24" s="288"/>
      <c r="E24" s="197"/>
      <c r="F24" s="156"/>
      <c r="G24" s="116"/>
    </row>
    <row r="25" spans="1:7" ht="210.5" customHeight="1" x14ac:dyDescent="0.25">
      <c r="A25" s="277" t="s">
        <v>268</v>
      </c>
      <c r="B25" s="278"/>
      <c r="C25" s="297" t="s">
        <v>275</v>
      </c>
      <c r="D25" s="298"/>
      <c r="E25" s="155"/>
      <c r="F25" s="156"/>
      <c r="G25" s="116"/>
    </row>
    <row r="26" spans="1:7" s="13" customFormat="1" ht="23" x14ac:dyDescent="0.35">
      <c r="A26" s="259" t="s">
        <v>170</v>
      </c>
      <c r="B26" s="191"/>
      <c r="C26" s="61" t="s">
        <v>171</v>
      </c>
      <c r="D26" s="50"/>
      <c r="E26" s="38"/>
      <c r="F26" s="38"/>
      <c r="G26" s="117"/>
    </row>
    <row r="27" spans="1:7" s="13" customFormat="1" x14ac:dyDescent="0.35">
      <c r="A27" s="260"/>
      <c r="B27" s="159" t="s">
        <v>25</v>
      </c>
      <c r="C27" s="160" t="s">
        <v>28</v>
      </c>
      <c r="D27" s="161"/>
      <c r="E27" s="162"/>
      <c r="F27" s="37" t="s">
        <v>15</v>
      </c>
      <c r="G27" s="118"/>
    </row>
    <row r="28" spans="1:7" s="13" customFormat="1" x14ac:dyDescent="0.35">
      <c r="A28" s="260"/>
      <c r="B28" s="159" t="s">
        <v>26</v>
      </c>
      <c r="C28" s="42" t="s">
        <v>219</v>
      </c>
      <c r="D28" s="49"/>
      <c r="E28" s="37"/>
      <c r="F28" s="37" t="s">
        <v>15</v>
      </c>
      <c r="G28" s="118"/>
    </row>
    <row r="29" spans="1:7" s="13" customFormat="1" x14ac:dyDescent="0.35">
      <c r="A29" s="261"/>
      <c r="B29" s="163"/>
      <c r="C29" s="43"/>
      <c r="D29" s="51"/>
      <c r="E29" s="39"/>
      <c r="F29" s="39"/>
      <c r="G29" s="119"/>
    </row>
    <row r="30" spans="1:7" s="13" customFormat="1" x14ac:dyDescent="0.35">
      <c r="A30" s="259" t="s">
        <v>172</v>
      </c>
      <c r="B30" s="191"/>
      <c r="C30" s="61" t="s">
        <v>173</v>
      </c>
      <c r="D30" s="50"/>
      <c r="E30" s="38"/>
      <c r="F30" s="38"/>
      <c r="G30" s="117"/>
    </row>
    <row r="31" spans="1:7" s="13" customFormat="1" x14ac:dyDescent="0.35">
      <c r="A31" s="260"/>
      <c r="B31" s="159" t="s">
        <v>25</v>
      </c>
      <c r="C31" s="42" t="s">
        <v>29</v>
      </c>
      <c r="D31" s="49"/>
      <c r="E31" s="37"/>
      <c r="F31" s="37" t="s">
        <v>15</v>
      </c>
      <c r="G31" s="118"/>
    </row>
    <row r="32" spans="1:7" s="13" customFormat="1" x14ac:dyDescent="0.35">
      <c r="A32" s="260"/>
      <c r="B32" s="159" t="s">
        <v>26</v>
      </c>
      <c r="C32" s="42" t="s">
        <v>244</v>
      </c>
      <c r="D32" s="49"/>
      <c r="E32" s="37"/>
      <c r="F32" s="37" t="s">
        <v>15</v>
      </c>
      <c r="G32" s="118"/>
    </row>
    <row r="33" spans="1:7" s="13" customFormat="1" x14ac:dyDescent="0.35">
      <c r="A33" s="260"/>
      <c r="B33" s="159" t="s">
        <v>27</v>
      </c>
      <c r="C33" s="42" t="s">
        <v>218</v>
      </c>
      <c r="D33" s="49"/>
      <c r="E33" s="37"/>
      <c r="F33" s="37" t="s">
        <v>15</v>
      </c>
      <c r="G33" s="118"/>
    </row>
    <row r="34" spans="1:7" s="13" customFormat="1" x14ac:dyDescent="0.35">
      <c r="A34" s="261"/>
      <c r="B34" s="163"/>
      <c r="C34" s="43"/>
      <c r="D34" s="51"/>
      <c r="E34" s="39"/>
      <c r="F34" s="39"/>
      <c r="G34" s="119"/>
    </row>
    <row r="35" spans="1:7" s="13" customFormat="1" ht="23" x14ac:dyDescent="0.35">
      <c r="A35" s="259" t="s">
        <v>174</v>
      </c>
      <c r="B35" s="191"/>
      <c r="C35" s="61" t="s">
        <v>175</v>
      </c>
      <c r="D35" s="50"/>
      <c r="E35" s="38"/>
      <c r="F35" s="38"/>
      <c r="G35" s="117"/>
    </row>
    <row r="36" spans="1:7" s="13" customFormat="1" x14ac:dyDescent="0.35">
      <c r="A36" s="260"/>
      <c r="B36" s="159" t="s">
        <v>25</v>
      </c>
      <c r="C36" s="164" t="s">
        <v>279</v>
      </c>
      <c r="D36" s="165"/>
      <c r="E36" s="162"/>
      <c r="F36" s="37" t="s">
        <v>15</v>
      </c>
      <c r="G36" s="118"/>
    </row>
    <row r="37" spans="1:7" s="13" customFormat="1" x14ac:dyDescent="0.35">
      <c r="A37" s="261"/>
      <c r="B37" s="163"/>
      <c r="C37" s="43"/>
      <c r="D37" s="51"/>
      <c r="E37" s="39"/>
      <c r="F37" s="39"/>
      <c r="G37" s="119"/>
    </row>
    <row r="38" spans="1:7" s="13" customFormat="1" ht="23" x14ac:dyDescent="0.35">
      <c r="A38" s="259" t="s">
        <v>176</v>
      </c>
      <c r="B38" s="191"/>
      <c r="C38" s="61" t="s">
        <v>177</v>
      </c>
      <c r="D38" s="50"/>
      <c r="E38" s="38"/>
      <c r="F38" s="38"/>
      <c r="G38" s="117"/>
    </row>
    <row r="39" spans="1:7" s="13" customFormat="1" x14ac:dyDescent="0.35">
      <c r="A39" s="260"/>
      <c r="B39" s="159" t="s">
        <v>25</v>
      </c>
      <c r="C39" s="164" t="s">
        <v>12</v>
      </c>
      <c r="D39" s="165"/>
      <c r="E39" s="162"/>
      <c r="F39" s="37" t="s">
        <v>15</v>
      </c>
      <c r="G39" s="118"/>
    </row>
    <row r="40" spans="1:7" s="13" customFormat="1" x14ac:dyDescent="0.35">
      <c r="A40" s="261"/>
      <c r="B40" s="163"/>
      <c r="C40" s="43"/>
      <c r="D40" s="51"/>
      <c r="E40" s="39"/>
      <c r="F40" s="39"/>
      <c r="G40" s="119"/>
    </row>
    <row r="41" spans="1:7" s="13" customFormat="1" ht="23" x14ac:dyDescent="0.35">
      <c r="A41" s="259" t="s">
        <v>178</v>
      </c>
      <c r="B41" s="191"/>
      <c r="C41" s="61" t="s">
        <v>179</v>
      </c>
      <c r="D41" s="50"/>
      <c r="E41" s="38"/>
      <c r="F41" s="38"/>
      <c r="G41" s="117"/>
    </row>
    <row r="42" spans="1:7" s="13" customFormat="1" x14ac:dyDescent="0.35">
      <c r="A42" s="260"/>
      <c r="B42" s="269" t="s">
        <v>25</v>
      </c>
      <c r="C42" s="43" t="s">
        <v>61</v>
      </c>
      <c r="D42" s="51"/>
      <c r="E42" s="166" t="s">
        <v>215</v>
      </c>
      <c r="F42" s="37" t="s">
        <v>15</v>
      </c>
      <c r="G42" s="118"/>
    </row>
    <row r="43" spans="1:7" s="13" customFormat="1" x14ac:dyDescent="0.35">
      <c r="A43" s="260"/>
      <c r="B43" s="269"/>
      <c r="C43" s="167" t="s">
        <v>56</v>
      </c>
      <c r="D43" s="168"/>
      <c r="E43" s="37"/>
      <c r="F43" s="37"/>
      <c r="G43" s="120"/>
    </row>
    <row r="44" spans="1:7" s="13" customFormat="1" x14ac:dyDescent="0.35">
      <c r="A44" s="260"/>
      <c r="B44" s="269"/>
      <c r="C44" s="167" t="s">
        <v>57</v>
      </c>
      <c r="D44" s="168"/>
      <c r="E44" s="162"/>
      <c r="F44" s="39"/>
      <c r="G44" s="120"/>
    </row>
    <row r="45" spans="1:7" s="13" customFormat="1" x14ac:dyDescent="0.35">
      <c r="A45" s="260"/>
      <c r="B45" s="269"/>
      <c r="C45" s="169" t="s">
        <v>216</v>
      </c>
      <c r="D45" s="170"/>
      <c r="E45" s="38"/>
      <c r="F45" s="38"/>
      <c r="G45" s="120"/>
    </row>
    <row r="46" spans="1:7" s="13" customFormat="1" x14ac:dyDescent="0.35">
      <c r="A46" s="260"/>
      <c r="B46" s="269"/>
      <c r="C46" s="171" t="s">
        <v>58</v>
      </c>
      <c r="D46" s="172"/>
      <c r="E46" s="38"/>
      <c r="F46" s="38"/>
      <c r="G46" s="120"/>
    </row>
    <row r="47" spans="1:7" s="13" customFormat="1" x14ac:dyDescent="0.35">
      <c r="A47" s="260"/>
      <c r="B47" s="269"/>
      <c r="C47" s="171" t="s">
        <v>59</v>
      </c>
      <c r="D47" s="172"/>
      <c r="E47" s="37"/>
      <c r="F47" s="37"/>
      <c r="G47" s="120"/>
    </row>
    <row r="48" spans="1:7" s="13" customFormat="1" x14ac:dyDescent="0.35">
      <c r="A48" s="260"/>
      <c r="B48" s="269"/>
      <c r="C48" s="171" t="s">
        <v>60</v>
      </c>
      <c r="D48" s="172"/>
      <c r="E48" s="37"/>
      <c r="F48" s="37"/>
      <c r="G48" s="120"/>
    </row>
    <row r="49" spans="1:7" s="13" customFormat="1" ht="23" x14ac:dyDescent="0.35">
      <c r="A49" s="260"/>
      <c r="B49" s="159" t="s">
        <v>26</v>
      </c>
      <c r="C49" s="171" t="s">
        <v>228</v>
      </c>
      <c r="D49" s="172"/>
      <c r="E49" s="166" t="s">
        <v>215</v>
      </c>
      <c r="F49" s="37" t="s">
        <v>15</v>
      </c>
      <c r="G49" s="118"/>
    </row>
    <row r="50" spans="1:7" s="13" customFormat="1" x14ac:dyDescent="0.35">
      <c r="A50" s="261"/>
      <c r="B50" s="159"/>
      <c r="C50" s="164"/>
      <c r="D50" s="165"/>
      <c r="E50" s="162"/>
      <c r="F50" s="39"/>
      <c r="G50" s="120"/>
    </row>
    <row r="51" spans="1:7" s="13" customFormat="1" ht="23" x14ac:dyDescent="0.35">
      <c r="A51" s="259" t="s">
        <v>180</v>
      </c>
      <c r="B51" s="191"/>
      <c r="C51" s="61" t="s">
        <v>181</v>
      </c>
      <c r="D51" s="50"/>
      <c r="E51" s="38"/>
      <c r="F51" s="38"/>
      <c r="G51" s="120"/>
    </row>
    <row r="52" spans="1:7" s="13" customFormat="1" x14ac:dyDescent="0.35">
      <c r="A52" s="260"/>
      <c r="B52" s="159" t="s">
        <v>25</v>
      </c>
      <c r="C52" s="42" t="s">
        <v>182</v>
      </c>
      <c r="D52" s="49"/>
      <c r="E52" s="37"/>
      <c r="F52" s="37" t="s">
        <v>15</v>
      </c>
      <c r="G52" s="118"/>
    </row>
    <row r="53" spans="1:7" s="13" customFormat="1" x14ac:dyDescent="0.35">
      <c r="A53" s="260"/>
      <c r="B53" s="159" t="s">
        <v>26</v>
      </c>
      <c r="C53" s="42" t="s">
        <v>51</v>
      </c>
      <c r="D53" s="49"/>
      <c r="E53" s="37"/>
      <c r="F53" s="37" t="s">
        <v>15</v>
      </c>
      <c r="G53" s="118"/>
    </row>
    <row r="54" spans="1:7" s="13" customFormat="1" x14ac:dyDescent="0.35">
      <c r="A54" s="260"/>
      <c r="B54" s="159" t="s">
        <v>27</v>
      </c>
      <c r="C54" s="42" t="s">
        <v>52</v>
      </c>
      <c r="D54" s="49"/>
      <c r="E54" s="166" t="s">
        <v>214</v>
      </c>
      <c r="F54" s="37" t="s">
        <v>15</v>
      </c>
      <c r="G54" s="118"/>
    </row>
    <row r="55" spans="1:7" s="13" customFormat="1" x14ac:dyDescent="0.35">
      <c r="A55" s="261"/>
      <c r="B55" s="159"/>
      <c r="C55" s="173"/>
      <c r="D55" s="174"/>
      <c r="E55" s="175"/>
      <c r="F55" s="39"/>
      <c r="G55" s="120"/>
    </row>
    <row r="56" spans="1:7" s="13" customFormat="1" ht="23" x14ac:dyDescent="0.35">
      <c r="A56" s="259" t="s">
        <v>183</v>
      </c>
      <c r="B56" s="191"/>
      <c r="C56" s="61" t="s">
        <v>184</v>
      </c>
      <c r="D56" s="50"/>
      <c r="E56" s="38"/>
      <c r="F56" s="38"/>
      <c r="G56" s="120"/>
    </row>
    <row r="57" spans="1:7" s="13" customFormat="1" x14ac:dyDescent="0.35">
      <c r="A57" s="260"/>
      <c r="B57" s="159" t="s">
        <v>25</v>
      </c>
      <c r="C57" s="42" t="s">
        <v>49</v>
      </c>
      <c r="D57" s="49"/>
      <c r="E57" s="37"/>
      <c r="F57" s="37" t="s">
        <v>15</v>
      </c>
      <c r="G57" s="118"/>
    </row>
    <row r="58" spans="1:7" s="13" customFormat="1" x14ac:dyDescent="0.35">
      <c r="A58" s="260"/>
      <c r="B58" s="159" t="s">
        <v>26</v>
      </c>
      <c r="C58" s="176" t="s">
        <v>50</v>
      </c>
      <c r="D58" s="177"/>
      <c r="E58" s="37"/>
      <c r="F58" s="37" t="s">
        <v>15</v>
      </c>
      <c r="G58" s="118"/>
    </row>
    <row r="59" spans="1:7" s="13" customFormat="1" x14ac:dyDescent="0.35">
      <c r="A59" s="261"/>
      <c r="B59" s="159"/>
      <c r="C59" s="164"/>
      <c r="D59" s="165"/>
      <c r="E59" s="162"/>
      <c r="F59" s="39"/>
      <c r="G59" s="120"/>
    </row>
    <row r="60" spans="1:7" s="13" customFormat="1" ht="23" x14ac:dyDescent="0.35">
      <c r="A60" s="259" t="s">
        <v>185</v>
      </c>
      <c r="B60" s="191"/>
      <c r="C60" s="61" t="s">
        <v>210</v>
      </c>
      <c r="D60" s="50"/>
      <c r="E60" s="38"/>
      <c r="F60" s="38"/>
      <c r="G60" s="117"/>
    </row>
    <row r="61" spans="1:7" s="13" customFormat="1" x14ac:dyDescent="0.35">
      <c r="A61" s="260"/>
      <c r="B61" s="159" t="s">
        <v>25</v>
      </c>
      <c r="C61" s="42" t="s">
        <v>186</v>
      </c>
      <c r="D61" s="49"/>
      <c r="E61" s="166" t="s">
        <v>213</v>
      </c>
      <c r="F61" s="37" t="s">
        <v>15</v>
      </c>
      <c r="G61" s="118"/>
    </row>
    <row r="62" spans="1:7" s="13" customFormat="1" x14ac:dyDescent="0.35">
      <c r="A62" s="260"/>
      <c r="B62" s="163"/>
      <c r="C62" s="43"/>
      <c r="D62" s="51"/>
      <c r="E62" s="39"/>
      <c r="F62" s="39"/>
      <c r="G62" s="119"/>
    </row>
    <row r="63" spans="1:7" s="13" customFormat="1" ht="23" x14ac:dyDescent="0.35">
      <c r="A63" s="260"/>
      <c r="B63" s="191"/>
      <c r="C63" s="61" t="s">
        <v>211</v>
      </c>
      <c r="D63" s="50"/>
      <c r="E63" s="38"/>
      <c r="F63" s="38"/>
      <c r="G63" s="117"/>
    </row>
    <row r="64" spans="1:7" s="13" customFormat="1" x14ac:dyDescent="0.35">
      <c r="A64" s="260"/>
      <c r="B64" s="159" t="s">
        <v>25</v>
      </c>
      <c r="C64" s="42" t="s">
        <v>187</v>
      </c>
      <c r="D64" s="49"/>
      <c r="E64" s="166" t="s">
        <v>213</v>
      </c>
      <c r="F64" s="37" t="s">
        <v>15</v>
      </c>
      <c r="G64" s="118"/>
    </row>
    <row r="65" spans="1:7" s="13" customFormat="1" x14ac:dyDescent="0.35">
      <c r="A65" s="260"/>
      <c r="B65" s="163"/>
      <c r="C65" s="43"/>
      <c r="D65" s="51"/>
      <c r="E65" s="39"/>
      <c r="F65" s="39"/>
      <c r="G65" s="119"/>
    </row>
    <row r="66" spans="1:7" s="13" customFormat="1" ht="23" x14ac:dyDescent="0.35">
      <c r="A66" s="260"/>
      <c r="B66" s="191"/>
      <c r="C66" s="61" t="s">
        <v>212</v>
      </c>
      <c r="D66" s="50"/>
      <c r="E66" s="38"/>
      <c r="F66" s="38"/>
      <c r="G66" s="117"/>
    </row>
    <row r="67" spans="1:7" s="13" customFormat="1" x14ac:dyDescent="0.35">
      <c r="A67" s="260"/>
      <c r="B67" s="159" t="s">
        <v>25</v>
      </c>
      <c r="C67" s="42" t="s">
        <v>188</v>
      </c>
      <c r="D67" s="49"/>
      <c r="E67" s="37"/>
      <c r="F67" s="37" t="s">
        <v>15</v>
      </c>
      <c r="G67" s="121" t="s">
        <v>14</v>
      </c>
    </row>
    <row r="68" spans="1:7" s="13" customFormat="1" x14ac:dyDescent="0.35">
      <c r="A68" s="261"/>
      <c r="B68" s="163"/>
      <c r="C68" s="43"/>
      <c r="D68" s="51"/>
      <c r="E68" s="39"/>
      <c r="F68" s="39"/>
      <c r="G68" s="119"/>
    </row>
    <row r="69" spans="1:7" s="13" customFormat="1" ht="23" x14ac:dyDescent="0.35">
      <c r="A69" s="259" t="s">
        <v>191</v>
      </c>
      <c r="B69" s="191"/>
      <c r="C69" s="61" t="s">
        <v>189</v>
      </c>
      <c r="D69" s="50"/>
      <c r="E69" s="38"/>
      <c r="F69" s="38"/>
      <c r="G69" s="120"/>
    </row>
    <row r="70" spans="1:7" s="13" customFormat="1" x14ac:dyDescent="0.35">
      <c r="A70" s="260"/>
      <c r="B70" s="159" t="s">
        <v>25</v>
      </c>
      <c r="C70" s="42" t="s">
        <v>190</v>
      </c>
      <c r="D70" s="49"/>
      <c r="E70" s="37"/>
      <c r="F70" s="37" t="s">
        <v>15</v>
      </c>
      <c r="G70" s="121" t="s">
        <v>14</v>
      </c>
    </row>
    <row r="71" spans="1:7" s="13" customFormat="1" x14ac:dyDescent="0.35">
      <c r="A71" s="261"/>
      <c r="B71" s="163"/>
      <c r="C71" s="43"/>
      <c r="D71" s="51"/>
      <c r="E71" s="39"/>
      <c r="F71" s="39"/>
      <c r="G71" s="120"/>
    </row>
    <row r="72" spans="1:7" s="13" customFormat="1" ht="23" x14ac:dyDescent="0.35">
      <c r="A72" s="259" t="s">
        <v>192</v>
      </c>
      <c r="B72" s="191"/>
      <c r="C72" s="61" t="s">
        <v>207</v>
      </c>
      <c r="D72" s="50"/>
      <c r="E72" s="38"/>
      <c r="F72" s="38"/>
      <c r="G72" s="120"/>
    </row>
    <row r="73" spans="1:7" s="13" customFormat="1" x14ac:dyDescent="0.35">
      <c r="A73" s="260"/>
      <c r="B73" s="159" t="s">
        <v>25</v>
      </c>
      <c r="C73" s="42" t="s">
        <v>53</v>
      </c>
      <c r="D73" s="49"/>
      <c r="E73" s="37"/>
      <c r="F73" s="37" t="s">
        <v>15</v>
      </c>
      <c r="G73" s="118"/>
    </row>
    <row r="74" spans="1:7" s="13" customFormat="1" x14ac:dyDescent="0.35">
      <c r="A74" s="260"/>
      <c r="B74" s="159" t="s">
        <v>26</v>
      </c>
      <c r="C74" s="42" t="s">
        <v>54</v>
      </c>
      <c r="D74" s="49"/>
      <c r="E74" s="37"/>
      <c r="F74" s="37" t="s">
        <v>15</v>
      </c>
      <c r="G74" s="118"/>
    </row>
    <row r="75" spans="1:7" s="13" customFormat="1" x14ac:dyDescent="0.35">
      <c r="A75" s="260"/>
      <c r="B75" s="163"/>
      <c r="C75" s="43"/>
      <c r="D75" s="51"/>
      <c r="E75" s="39"/>
      <c r="F75" s="39"/>
      <c r="G75" s="120"/>
    </row>
    <row r="76" spans="1:7" s="13" customFormat="1" ht="23" x14ac:dyDescent="0.35">
      <c r="A76" s="260"/>
      <c r="B76" s="191"/>
      <c r="C76" s="61" t="s">
        <v>208</v>
      </c>
      <c r="D76" s="50"/>
      <c r="E76" s="38"/>
      <c r="F76" s="38"/>
      <c r="G76" s="120"/>
    </row>
    <row r="77" spans="1:7" s="13" customFormat="1" x14ac:dyDescent="0.35">
      <c r="A77" s="260"/>
      <c r="B77" s="159" t="s">
        <v>25</v>
      </c>
      <c r="C77" s="42" t="s">
        <v>209</v>
      </c>
      <c r="D77" s="49"/>
      <c r="E77" s="37"/>
      <c r="F77" s="37" t="s">
        <v>15</v>
      </c>
      <c r="G77" s="118"/>
    </row>
    <row r="78" spans="1:7" s="13" customFormat="1" x14ac:dyDescent="0.35">
      <c r="A78" s="261"/>
      <c r="B78" s="163"/>
      <c r="C78" s="43"/>
      <c r="D78" s="51"/>
      <c r="E78" s="39"/>
      <c r="F78" s="39"/>
      <c r="G78" s="120"/>
    </row>
    <row r="79" spans="1:7" s="13" customFormat="1" ht="23" x14ac:dyDescent="0.35">
      <c r="A79" s="259" t="s">
        <v>193</v>
      </c>
      <c r="B79" s="272"/>
      <c r="C79" s="61" t="s">
        <v>242</v>
      </c>
      <c r="D79" s="50"/>
      <c r="E79" s="38"/>
      <c r="F79" s="38"/>
      <c r="G79" s="120"/>
    </row>
    <row r="80" spans="1:7" s="13" customFormat="1" ht="62.5" customHeight="1" x14ac:dyDescent="0.35">
      <c r="A80" s="260"/>
      <c r="B80" s="272"/>
      <c r="C80" s="265" t="s">
        <v>243</v>
      </c>
      <c r="D80" s="266"/>
      <c r="E80" s="39"/>
      <c r="F80" s="39"/>
      <c r="G80" s="120"/>
    </row>
    <row r="81" spans="1:7" s="13" customFormat="1" x14ac:dyDescent="0.35">
      <c r="A81" s="260"/>
      <c r="B81" s="272"/>
      <c r="C81" s="267" t="s">
        <v>82</v>
      </c>
      <c r="D81" s="268"/>
      <c r="E81" s="263"/>
      <c r="F81" s="263"/>
      <c r="G81" s="262"/>
    </row>
    <row r="82" spans="1:7" s="13" customFormat="1" x14ac:dyDescent="0.35">
      <c r="A82" s="260"/>
      <c r="B82" s="272"/>
      <c r="C82" s="267"/>
      <c r="D82" s="268"/>
      <c r="E82" s="263"/>
      <c r="F82" s="263"/>
      <c r="G82" s="262"/>
    </row>
    <row r="83" spans="1:7" s="13" customFormat="1" x14ac:dyDescent="0.35">
      <c r="A83" s="260"/>
      <c r="B83" s="163" t="s">
        <v>25</v>
      </c>
      <c r="C83" s="276" t="s">
        <v>93</v>
      </c>
      <c r="D83" s="276"/>
      <c r="E83" s="39"/>
      <c r="F83" s="37" t="s">
        <v>46</v>
      </c>
      <c r="G83" s="118"/>
    </row>
    <row r="84" spans="1:7" s="13" customFormat="1" x14ac:dyDescent="0.35">
      <c r="A84" s="260"/>
      <c r="B84" s="163" t="s">
        <v>26</v>
      </c>
      <c r="C84" s="169" t="s">
        <v>83</v>
      </c>
      <c r="D84" s="51"/>
      <c r="E84" s="39"/>
      <c r="F84" s="37" t="s">
        <v>46</v>
      </c>
      <c r="G84" s="118"/>
    </row>
    <row r="85" spans="1:7" s="13" customFormat="1" x14ac:dyDescent="0.35">
      <c r="A85" s="260"/>
      <c r="B85" s="163" t="s">
        <v>27</v>
      </c>
      <c r="C85" s="169" t="s">
        <v>84</v>
      </c>
      <c r="D85" s="51"/>
      <c r="E85" s="39"/>
      <c r="F85" s="37" t="s">
        <v>46</v>
      </c>
      <c r="G85" s="118"/>
    </row>
    <row r="86" spans="1:7" s="13" customFormat="1" x14ac:dyDescent="0.35">
      <c r="A86" s="260"/>
      <c r="B86" s="271"/>
      <c r="C86" s="267" t="s">
        <v>73</v>
      </c>
      <c r="D86" s="270" t="s">
        <v>69</v>
      </c>
      <c r="E86" s="263"/>
      <c r="F86" s="263"/>
      <c r="G86" s="262"/>
    </row>
    <row r="87" spans="1:7" s="13" customFormat="1" x14ac:dyDescent="0.35">
      <c r="A87" s="260"/>
      <c r="B87" s="271"/>
      <c r="C87" s="267"/>
      <c r="D87" s="270"/>
      <c r="E87" s="263"/>
      <c r="F87" s="263"/>
      <c r="G87" s="262"/>
    </row>
    <row r="88" spans="1:7" s="13" customFormat="1" x14ac:dyDescent="0.35">
      <c r="A88" s="260"/>
      <c r="B88" s="163" t="s">
        <v>98</v>
      </c>
      <c r="C88" s="43" t="s">
        <v>10</v>
      </c>
      <c r="D88" s="51" t="s">
        <v>64</v>
      </c>
      <c r="E88" s="39"/>
      <c r="F88" s="37" t="s">
        <v>46</v>
      </c>
      <c r="G88" s="118"/>
    </row>
    <row r="89" spans="1:7" s="13" customFormat="1" x14ac:dyDescent="0.35">
      <c r="A89" s="260"/>
      <c r="B89" s="159" t="s">
        <v>99</v>
      </c>
      <c r="C89" s="43" t="s">
        <v>8</v>
      </c>
      <c r="D89" s="51" t="s">
        <v>64</v>
      </c>
      <c r="E89" s="39"/>
      <c r="F89" s="37" t="s">
        <v>46</v>
      </c>
      <c r="G89" s="118"/>
    </row>
    <row r="90" spans="1:7" s="13" customFormat="1" x14ac:dyDescent="0.35">
      <c r="A90" s="260"/>
      <c r="B90" s="159" t="s">
        <v>100</v>
      </c>
      <c r="C90" s="43" t="s">
        <v>66</v>
      </c>
      <c r="D90" s="51" t="s">
        <v>64</v>
      </c>
      <c r="E90" s="178"/>
      <c r="F90" s="37" t="s">
        <v>46</v>
      </c>
      <c r="G90" s="118"/>
    </row>
    <row r="91" spans="1:7" s="13" customFormat="1" x14ac:dyDescent="0.35">
      <c r="A91" s="260"/>
      <c r="B91" s="159" t="s">
        <v>101</v>
      </c>
      <c r="C91" s="43" t="s">
        <v>63</v>
      </c>
      <c r="D91" s="51" t="s">
        <v>64</v>
      </c>
      <c r="E91" s="178"/>
      <c r="F91" s="37" t="s">
        <v>46</v>
      </c>
      <c r="G91" s="118"/>
    </row>
    <row r="92" spans="1:7" s="13" customFormat="1" x14ac:dyDescent="0.35">
      <c r="A92" s="260"/>
      <c r="B92" s="159" t="s">
        <v>102</v>
      </c>
      <c r="C92" s="43" t="s">
        <v>65</v>
      </c>
      <c r="D92" s="51" t="s">
        <v>64</v>
      </c>
      <c r="E92" s="178"/>
      <c r="F92" s="37" t="s">
        <v>46</v>
      </c>
      <c r="G92" s="118"/>
    </row>
    <row r="93" spans="1:7" s="13" customFormat="1" x14ac:dyDescent="0.35">
      <c r="A93" s="260"/>
      <c r="B93" s="159" t="s">
        <v>103</v>
      </c>
      <c r="C93" s="43" t="s">
        <v>67</v>
      </c>
      <c r="D93" s="51" t="s">
        <v>64</v>
      </c>
      <c r="E93" s="178"/>
      <c r="F93" s="37" t="s">
        <v>46</v>
      </c>
      <c r="G93" s="118"/>
    </row>
    <row r="94" spans="1:7" s="13" customFormat="1" x14ac:dyDescent="0.35">
      <c r="A94" s="260"/>
      <c r="B94" s="159" t="s">
        <v>104</v>
      </c>
      <c r="C94" s="43" t="s">
        <v>11</v>
      </c>
      <c r="D94" s="51" t="s">
        <v>64</v>
      </c>
      <c r="E94" s="178"/>
      <c r="F94" s="37" t="s">
        <v>46</v>
      </c>
      <c r="G94" s="118"/>
    </row>
    <row r="95" spans="1:7" s="13" customFormat="1" x14ac:dyDescent="0.35">
      <c r="A95" s="260"/>
      <c r="B95" s="159" t="s">
        <v>105</v>
      </c>
      <c r="C95" s="179" t="s">
        <v>168</v>
      </c>
      <c r="D95" s="51" t="s">
        <v>64</v>
      </c>
      <c r="E95" s="178"/>
      <c r="F95" s="37" t="s">
        <v>46</v>
      </c>
      <c r="G95" s="118"/>
    </row>
    <row r="96" spans="1:7" s="13" customFormat="1" x14ac:dyDescent="0.35">
      <c r="A96" s="260"/>
      <c r="B96" s="159" t="s">
        <v>106</v>
      </c>
      <c r="C96" s="179" t="s">
        <v>68</v>
      </c>
      <c r="D96" s="51" t="s">
        <v>64</v>
      </c>
      <c r="E96" s="178"/>
      <c r="F96" s="37" t="s">
        <v>46</v>
      </c>
      <c r="G96" s="118"/>
    </row>
    <row r="97" spans="1:7" s="13" customFormat="1" x14ac:dyDescent="0.35">
      <c r="A97" s="260"/>
      <c r="B97" s="159"/>
      <c r="C97" s="43"/>
      <c r="D97" s="51"/>
      <c r="E97" s="178"/>
      <c r="F97" s="37"/>
      <c r="G97" s="120"/>
    </row>
    <row r="98" spans="1:7" s="13" customFormat="1" x14ac:dyDescent="0.35">
      <c r="A98" s="260"/>
      <c r="B98" s="159" t="s">
        <v>107</v>
      </c>
      <c r="C98" s="179" t="s">
        <v>9</v>
      </c>
      <c r="D98" s="180" t="s">
        <v>70</v>
      </c>
      <c r="E98" s="178"/>
      <c r="F98" s="37" t="s">
        <v>46</v>
      </c>
      <c r="G98" s="118"/>
    </row>
    <row r="99" spans="1:7" s="13" customFormat="1" x14ac:dyDescent="0.35">
      <c r="A99" s="260"/>
      <c r="B99" s="159" t="s">
        <v>108</v>
      </c>
      <c r="C99" s="179" t="s">
        <v>138</v>
      </c>
      <c r="D99" s="180" t="s">
        <v>64</v>
      </c>
      <c r="E99" s="178"/>
      <c r="F99" s="37" t="s">
        <v>46</v>
      </c>
      <c r="G99" s="118"/>
    </row>
    <row r="100" spans="1:7" s="13" customFormat="1" x14ac:dyDescent="0.35">
      <c r="A100" s="260"/>
      <c r="B100" s="159" t="s">
        <v>109</v>
      </c>
      <c r="C100" s="179" t="s">
        <v>72</v>
      </c>
      <c r="D100" s="181" t="s">
        <v>62</v>
      </c>
      <c r="E100" s="178"/>
      <c r="F100" s="37" t="s">
        <v>46</v>
      </c>
      <c r="G100" s="118"/>
    </row>
    <row r="101" spans="1:7" s="13" customFormat="1" x14ac:dyDescent="0.35">
      <c r="A101" s="260"/>
      <c r="B101" s="159" t="s">
        <v>110</v>
      </c>
      <c r="C101" s="179" t="s">
        <v>71</v>
      </c>
      <c r="D101" s="181" t="s">
        <v>62</v>
      </c>
      <c r="E101" s="178"/>
      <c r="F101" s="37" t="s">
        <v>46</v>
      </c>
      <c r="G101" s="118"/>
    </row>
    <row r="102" spans="1:7" s="13" customFormat="1" x14ac:dyDescent="0.35">
      <c r="A102" s="260"/>
      <c r="B102" s="159"/>
      <c r="C102" s="179"/>
      <c r="D102" s="181"/>
      <c r="E102" s="178"/>
      <c r="F102" s="37"/>
      <c r="G102" s="120"/>
    </row>
    <row r="103" spans="1:7" s="13" customFormat="1" x14ac:dyDescent="0.35">
      <c r="A103" s="260"/>
      <c r="B103" s="159" t="s">
        <v>111</v>
      </c>
      <c r="C103" s="179" t="s">
        <v>90</v>
      </c>
      <c r="D103" s="181" t="s">
        <v>64</v>
      </c>
      <c r="E103" s="178"/>
      <c r="F103" s="37" t="s">
        <v>46</v>
      </c>
      <c r="G103" s="118"/>
    </row>
    <row r="104" spans="1:7" s="13" customFormat="1" x14ac:dyDescent="0.35">
      <c r="A104" s="260"/>
      <c r="B104" s="159" t="s">
        <v>112</v>
      </c>
      <c r="C104" s="179" t="s">
        <v>205</v>
      </c>
      <c r="D104" s="181" t="s">
        <v>64</v>
      </c>
      <c r="E104" s="178"/>
      <c r="F104" s="37" t="s">
        <v>46</v>
      </c>
      <c r="G104" s="118"/>
    </row>
    <row r="105" spans="1:7" s="13" customFormat="1" x14ac:dyDescent="0.35">
      <c r="A105" s="260"/>
      <c r="B105" s="159"/>
      <c r="C105" s="179"/>
      <c r="D105" s="181"/>
      <c r="E105" s="178"/>
      <c r="F105" s="37"/>
      <c r="G105" s="120"/>
    </row>
    <row r="106" spans="1:7" s="13" customFormat="1" x14ac:dyDescent="0.35">
      <c r="A106" s="260"/>
      <c r="B106" s="159" t="s">
        <v>113</v>
      </c>
      <c r="C106" s="179" t="s">
        <v>85</v>
      </c>
      <c r="D106" s="181" t="s">
        <v>64</v>
      </c>
      <c r="E106" s="178"/>
      <c r="F106" s="37" t="s">
        <v>46</v>
      </c>
      <c r="G106" s="118"/>
    </row>
    <row r="107" spans="1:7" s="13" customFormat="1" x14ac:dyDescent="0.35">
      <c r="A107" s="260"/>
      <c r="B107" s="159" t="s">
        <v>114</v>
      </c>
      <c r="C107" s="179" t="s">
        <v>86</v>
      </c>
      <c r="D107" s="181" t="s">
        <v>64</v>
      </c>
      <c r="E107" s="178"/>
      <c r="F107" s="37" t="s">
        <v>46</v>
      </c>
      <c r="G107" s="118"/>
    </row>
    <row r="108" spans="1:7" s="13" customFormat="1" x14ac:dyDescent="0.35">
      <c r="A108" s="260"/>
      <c r="B108" s="43" t="s">
        <v>115</v>
      </c>
      <c r="C108" s="179" t="s">
        <v>87</v>
      </c>
      <c r="D108" s="181" t="s">
        <v>64</v>
      </c>
      <c r="E108" s="178"/>
      <c r="F108" s="37" t="s">
        <v>46</v>
      </c>
      <c r="G108" s="118"/>
    </row>
    <row r="109" spans="1:7" s="13" customFormat="1" x14ac:dyDescent="0.35">
      <c r="A109" s="260"/>
      <c r="B109" s="159" t="s">
        <v>116</v>
      </c>
      <c r="C109" s="179" t="s">
        <v>139</v>
      </c>
      <c r="D109" s="181" t="s">
        <v>64</v>
      </c>
      <c r="E109" s="178"/>
      <c r="F109" s="37" t="s">
        <v>46</v>
      </c>
      <c r="G109" s="118"/>
    </row>
    <row r="110" spans="1:7" s="13" customFormat="1" x14ac:dyDescent="0.35">
      <c r="A110" s="260"/>
      <c r="B110" s="159"/>
      <c r="C110" s="179"/>
      <c r="D110" s="180"/>
      <c r="E110" s="178"/>
      <c r="F110" s="37"/>
      <c r="G110" s="120"/>
    </row>
    <row r="111" spans="1:7" s="13" customFormat="1" x14ac:dyDescent="0.35">
      <c r="A111" s="260"/>
      <c r="B111" s="159" t="s">
        <v>117</v>
      </c>
      <c r="C111" s="43" t="s">
        <v>74</v>
      </c>
      <c r="D111" s="51" t="s">
        <v>64</v>
      </c>
      <c r="E111" s="178"/>
      <c r="F111" s="37" t="s">
        <v>46</v>
      </c>
      <c r="G111" s="118"/>
    </row>
    <row r="112" spans="1:7" s="13" customFormat="1" x14ac:dyDescent="0.35">
      <c r="A112" s="260"/>
      <c r="B112" s="159" t="s">
        <v>118</v>
      </c>
      <c r="C112" s="43" t="s">
        <v>75</v>
      </c>
      <c r="D112" s="51" t="s">
        <v>64</v>
      </c>
      <c r="E112" s="178"/>
      <c r="F112" s="37" t="s">
        <v>46</v>
      </c>
      <c r="G112" s="118"/>
    </row>
    <row r="113" spans="1:7" s="13" customFormat="1" x14ac:dyDescent="0.35">
      <c r="A113" s="260"/>
      <c r="B113" s="159" t="s">
        <v>119</v>
      </c>
      <c r="C113" s="43" t="s">
        <v>76</v>
      </c>
      <c r="D113" s="51" t="s">
        <v>64</v>
      </c>
      <c r="E113" s="178"/>
      <c r="F113" s="37" t="s">
        <v>46</v>
      </c>
      <c r="G113" s="118"/>
    </row>
    <row r="114" spans="1:7" s="13" customFormat="1" x14ac:dyDescent="0.35">
      <c r="A114" s="260"/>
      <c r="B114" s="159" t="s">
        <v>120</v>
      </c>
      <c r="C114" s="43" t="s">
        <v>77</v>
      </c>
      <c r="D114" s="51" t="s">
        <v>64</v>
      </c>
      <c r="E114" s="178"/>
      <c r="F114" s="37" t="s">
        <v>46</v>
      </c>
      <c r="G114" s="118"/>
    </row>
    <row r="115" spans="1:7" s="13" customFormat="1" x14ac:dyDescent="0.35">
      <c r="A115" s="260"/>
      <c r="B115" s="159" t="s">
        <v>121</v>
      </c>
      <c r="C115" s="43" t="s">
        <v>78</v>
      </c>
      <c r="D115" s="51" t="s">
        <v>64</v>
      </c>
      <c r="E115" s="178"/>
      <c r="F115" s="37" t="s">
        <v>46</v>
      </c>
      <c r="G115" s="118"/>
    </row>
    <row r="116" spans="1:7" s="13" customFormat="1" x14ac:dyDescent="0.35">
      <c r="A116" s="260"/>
      <c r="B116" s="159"/>
      <c r="C116" s="43"/>
      <c r="D116" s="51"/>
      <c r="E116" s="178"/>
      <c r="F116" s="37"/>
      <c r="G116" s="120"/>
    </row>
    <row r="117" spans="1:7" s="13" customFormat="1" x14ac:dyDescent="0.35">
      <c r="A117" s="260"/>
      <c r="B117" s="159" t="s">
        <v>122</v>
      </c>
      <c r="C117" s="179" t="s">
        <v>80</v>
      </c>
      <c r="D117" s="180" t="s">
        <v>70</v>
      </c>
      <c r="E117" s="178"/>
      <c r="F117" s="37" t="s">
        <v>46</v>
      </c>
      <c r="G117" s="118"/>
    </row>
    <row r="118" spans="1:7" s="13" customFormat="1" x14ac:dyDescent="0.35">
      <c r="A118" s="260"/>
      <c r="B118" s="159" t="s">
        <v>123</v>
      </c>
      <c r="C118" s="179" t="s">
        <v>79</v>
      </c>
      <c r="D118" s="181" t="s">
        <v>70</v>
      </c>
      <c r="E118" s="178"/>
      <c r="F118" s="37" t="s">
        <v>46</v>
      </c>
      <c r="G118" s="118"/>
    </row>
    <row r="119" spans="1:7" s="13" customFormat="1" x14ac:dyDescent="0.35">
      <c r="A119" s="260"/>
      <c r="B119" s="159" t="s">
        <v>124</v>
      </c>
      <c r="C119" s="179" t="s">
        <v>81</v>
      </c>
      <c r="D119" s="181" t="s">
        <v>70</v>
      </c>
      <c r="E119" s="178"/>
      <c r="F119" s="37" t="s">
        <v>46</v>
      </c>
      <c r="G119" s="118"/>
    </row>
    <row r="120" spans="1:7" s="13" customFormat="1" x14ac:dyDescent="0.35">
      <c r="A120" s="260"/>
      <c r="B120" s="264"/>
      <c r="C120" s="267" t="s">
        <v>88</v>
      </c>
      <c r="D120" s="268"/>
      <c r="E120" s="263"/>
      <c r="F120" s="263"/>
      <c r="G120" s="262"/>
    </row>
    <row r="121" spans="1:7" s="13" customFormat="1" x14ac:dyDescent="0.35">
      <c r="A121" s="260"/>
      <c r="B121" s="264"/>
      <c r="C121" s="267"/>
      <c r="D121" s="268"/>
      <c r="E121" s="263"/>
      <c r="F121" s="263"/>
      <c r="G121" s="262"/>
    </row>
    <row r="122" spans="1:7" s="13" customFormat="1" ht="13" x14ac:dyDescent="0.35">
      <c r="A122" s="260"/>
      <c r="B122" s="159" t="s">
        <v>125</v>
      </c>
      <c r="C122" s="43" t="s">
        <v>249</v>
      </c>
      <c r="D122" s="49"/>
      <c r="E122" s="37"/>
      <c r="F122" s="37" t="s">
        <v>21</v>
      </c>
      <c r="G122" s="118"/>
    </row>
    <row r="123" spans="1:7" s="13" customFormat="1" ht="13" x14ac:dyDescent="0.35">
      <c r="A123" s="260"/>
      <c r="B123" s="159" t="s">
        <v>126</v>
      </c>
      <c r="C123" s="43" t="s">
        <v>250</v>
      </c>
      <c r="D123" s="49"/>
      <c r="E123" s="37"/>
      <c r="F123" s="37" t="s">
        <v>21</v>
      </c>
      <c r="G123" s="118"/>
    </row>
    <row r="124" spans="1:7" s="13" customFormat="1" ht="13" x14ac:dyDescent="0.35">
      <c r="A124" s="260"/>
      <c r="B124" s="159" t="s">
        <v>127</v>
      </c>
      <c r="C124" s="43" t="s">
        <v>252</v>
      </c>
      <c r="D124" s="49"/>
      <c r="E124" s="37"/>
      <c r="F124" s="37" t="s">
        <v>21</v>
      </c>
      <c r="G124" s="118"/>
    </row>
    <row r="125" spans="1:7" s="13" customFormat="1" ht="13" x14ac:dyDescent="0.35">
      <c r="A125" s="260"/>
      <c r="B125" s="159" t="s">
        <v>128</v>
      </c>
      <c r="C125" s="43" t="s">
        <v>251</v>
      </c>
      <c r="D125" s="49"/>
      <c r="E125" s="37"/>
      <c r="F125" s="37" t="s">
        <v>21</v>
      </c>
      <c r="G125" s="118"/>
    </row>
    <row r="126" spans="1:7" s="13" customFormat="1" x14ac:dyDescent="0.35">
      <c r="A126" s="260"/>
      <c r="B126" s="264"/>
      <c r="C126" s="267" t="s">
        <v>94</v>
      </c>
      <c r="D126" s="268"/>
      <c r="E126" s="263"/>
      <c r="F126" s="263"/>
      <c r="G126" s="262"/>
    </row>
    <row r="127" spans="1:7" s="13" customFormat="1" x14ac:dyDescent="0.35">
      <c r="A127" s="260"/>
      <c r="B127" s="264"/>
      <c r="C127" s="267"/>
      <c r="D127" s="268"/>
      <c r="E127" s="263"/>
      <c r="F127" s="263"/>
      <c r="G127" s="262"/>
    </row>
    <row r="128" spans="1:7" s="13" customFormat="1" x14ac:dyDescent="0.35">
      <c r="A128" s="260"/>
      <c r="B128" s="159" t="s">
        <v>129</v>
      </c>
      <c r="C128" s="42" t="s">
        <v>89</v>
      </c>
      <c r="D128" s="49"/>
      <c r="E128" s="37"/>
      <c r="F128" s="37" t="s">
        <v>15</v>
      </c>
      <c r="G128" s="118"/>
    </row>
    <row r="129" spans="1:7" s="13" customFormat="1" x14ac:dyDescent="0.35">
      <c r="A129" s="260"/>
      <c r="B129" s="159" t="s">
        <v>130</v>
      </c>
      <c r="C129" s="42" t="s">
        <v>91</v>
      </c>
      <c r="D129" s="49"/>
      <c r="E129" s="37"/>
      <c r="F129" s="37" t="s">
        <v>15</v>
      </c>
      <c r="G129" s="118"/>
    </row>
    <row r="130" spans="1:7" s="13" customFormat="1" x14ac:dyDescent="0.35">
      <c r="A130" s="260"/>
      <c r="B130" s="159" t="s">
        <v>131</v>
      </c>
      <c r="C130" s="42" t="s">
        <v>92</v>
      </c>
      <c r="D130" s="49"/>
      <c r="E130" s="37"/>
      <c r="F130" s="37" t="s">
        <v>15</v>
      </c>
      <c r="G130" s="118"/>
    </row>
    <row r="131" spans="1:7" s="13" customFormat="1" x14ac:dyDescent="0.35">
      <c r="A131" s="260"/>
      <c r="B131" s="264"/>
      <c r="C131" s="267" t="s">
        <v>95</v>
      </c>
      <c r="D131" s="268"/>
      <c r="E131" s="263"/>
      <c r="F131" s="263"/>
      <c r="G131" s="262"/>
    </row>
    <row r="132" spans="1:7" s="13" customFormat="1" x14ac:dyDescent="0.35">
      <c r="A132" s="260"/>
      <c r="B132" s="264"/>
      <c r="C132" s="267"/>
      <c r="D132" s="268"/>
      <c r="E132" s="263"/>
      <c r="F132" s="263"/>
      <c r="G132" s="262"/>
    </row>
    <row r="133" spans="1:7" s="13" customFormat="1" ht="13" x14ac:dyDescent="0.35">
      <c r="A133" s="260"/>
      <c r="B133" s="159" t="s">
        <v>132</v>
      </c>
      <c r="C133" s="43" t="s">
        <v>96</v>
      </c>
      <c r="D133" s="51"/>
      <c r="E133" s="39"/>
      <c r="F133" s="39" t="s">
        <v>20</v>
      </c>
      <c r="G133" s="118"/>
    </row>
    <row r="134" spans="1:7" s="13" customFormat="1" ht="13" x14ac:dyDescent="0.35">
      <c r="A134" s="260"/>
      <c r="B134" s="159" t="s">
        <v>220</v>
      </c>
      <c r="C134" s="43" t="s">
        <v>97</v>
      </c>
      <c r="D134" s="51"/>
      <c r="E134" s="39"/>
      <c r="F134" s="39" t="s">
        <v>20</v>
      </c>
      <c r="G134" s="118"/>
    </row>
    <row r="135" spans="1:7" s="13" customFormat="1" ht="13" x14ac:dyDescent="0.35">
      <c r="A135" s="260"/>
      <c r="B135" s="39" t="s">
        <v>140</v>
      </c>
      <c r="C135" s="43" t="s">
        <v>167</v>
      </c>
      <c r="D135" s="51"/>
      <c r="E135" s="39"/>
      <c r="F135" s="39" t="s">
        <v>20</v>
      </c>
      <c r="G135" s="118"/>
    </row>
    <row r="136" spans="1:7" s="13" customFormat="1" x14ac:dyDescent="0.35">
      <c r="A136" s="260"/>
      <c r="B136" s="159"/>
      <c r="C136" s="43"/>
      <c r="D136" s="51"/>
      <c r="E136" s="39"/>
      <c r="F136" s="39"/>
      <c r="G136" s="122"/>
    </row>
    <row r="137" spans="1:7" s="13" customFormat="1" x14ac:dyDescent="0.35">
      <c r="A137" s="260"/>
      <c r="B137" s="43" t="s">
        <v>229</v>
      </c>
      <c r="C137" s="17" t="s">
        <v>265</v>
      </c>
      <c r="D137" s="49"/>
      <c r="E137" s="37"/>
      <c r="F137" s="37" t="s">
        <v>46</v>
      </c>
      <c r="G137" s="118"/>
    </row>
    <row r="138" spans="1:7" s="13" customFormat="1" x14ac:dyDescent="0.35">
      <c r="A138" s="260"/>
      <c r="B138" s="43" t="s">
        <v>230</v>
      </c>
      <c r="C138" s="17" t="s">
        <v>266</v>
      </c>
      <c r="D138" s="49"/>
      <c r="E138" s="37"/>
      <c r="F138" s="37" t="s">
        <v>46</v>
      </c>
      <c r="G138" s="118"/>
    </row>
    <row r="139" spans="1:7" s="13" customFormat="1" x14ac:dyDescent="0.35">
      <c r="A139" s="260"/>
      <c r="B139" s="159"/>
      <c r="C139" s="42"/>
      <c r="D139" s="49"/>
      <c r="E139" s="37"/>
      <c r="F139" s="37"/>
      <c r="G139" s="120"/>
    </row>
    <row r="140" spans="1:7" s="13" customFormat="1" ht="23" x14ac:dyDescent="0.35">
      <c r="A140" s="260" t="s">
        <v>221</v>
      </c>
      <c r="B140" s="272"/>
      <c r="C140" s="61" t="s">
        <v>240</v>
      </c>
      <c r="D140" s="50"/>
      <c r="E140" s="38"/>
      <c r="F140" s="38"/>
      <c r="G140" s="120"/>
    </row>
    <row r="141" spans="1:7" s="13" customFormat="1" ht="72" customHeight="1" x14ac:dyDescent="0.35">
      <c r="A141" s="260"/>
      <c r="B141" s="272"/>
      <c r="C141" s="265" t="s">
        <v>241</v>
      </c>
      <c r="D141" s="266"/>
      <c r="E141" s="39"/>
      <c r="F141" s="39"/>
      <c r="G141" s="120"/>
    </row>
    <row r="142" spans="1:7" s="13" customFormat="1" x14ac:dyDescent="0.35">
      <c r="A142" s="260"/>
      <c r="B142" s="272"/>
      <c r="C142" s="294" t="s">
        <v>161</v>
      </c>
      <c r="D142" s="270" t="s">
        <v>69</v>
      </c>
      <c r="E142" s="263"/>
      <c r="F142" s="263"/>
      <c r="G142" s="262"/>
    </row>
    <row r="143" spans="1:7" s="13" customFormat="1" x14ac:dyDescent="0.35">
      <c r="A143" s="260"/>
      <c r="B143" s="272"/>
      <c r="C143" s="294"/>
      <c r="D143" s="270"/>
      <c r="E143" s="263"/>
      <c r="F143" s="263"/>
      <c r="G143" s="262"/>
    </row>
    <row r="144" spans="1:7" s="13" customFormat="1" x14ac:dyDescent="0.35">
      <c r="A144" s="260"/>
      <c r="B144" s="159" t="s">
        <v>25</v>
      </c>
      <c r="C144" s="42" t="s">
        <v>149</v>
      </c>
      <c r="D144" s="180" t="s">
        <v>70</v>
      </c>
      <c r="E144" s="37"/>
      <c r="F144" s="37" t="s">
        <v>46</v>
      </c>
      <c r="G144" s="118"/>
    </row>
    <row r="145" spans="1:7" s="13" customFormat="1" x14ac:dyDescent="0.35">
      <c r="A145" s="260"/>
      <c r="B145" s="159" t="s">
        <v>26</v>
      </c>
      <c r="C145" s="42" t="s">
        <v>150</v>
      </c>
      <c r="D145" s="181" t="s">
        <v>70</v>
      </c>
      <c r="E145" s="37"/>
      <c r="F145" s="37" t="s">
        <v>46</v>
      </c>
      <c r="G145" s="118"/>
    </row>
    <row r="146" spans="1:7" s="13" customFormat="1" x14ac:dyDescent="0.35">
      <c r="A146" s="260"/>
      <c r="B146" s="163" t="s">
        <v>27</v>
      </c>
      <c r="C146" s="42" t="s">
        <v>151</v>
      </c>
      <c r="D146" s="181" t="s">
        <v>70</v>
      </c>
      <c r="E146" s="37"/>
      <c r="F146" s="37" t="s">
        <v>46</v>
      </c>
      <c r="G146" s="118"/>
    </row>
    <row r="147" spans="1:7" s="13" customFormat="1" x14ac:dyDescent="0.35">
      <c r="A147" s="260"/>
      <c r="B147" s="163" t="s">
        <v>55</v>
      </c>
      <c r="C147" s="42" t="s">
        <v>152</v>
      </c>
      <c r="D147" s="180" t="s">
        <v>70</v>
      </c>
      <c r="E147" s="37"/>
      <c r="F147" s="37" t="s">
        <v>46</v>
      </c>
      <c r="G147" s="118"/>
    </row>
    <row r="148" spans="1:7" s="13" customFormat="1" x14ac:dyDescent="0.35">
      <c r="A148" s="260"/>
      <c r="B148" s="163" t="s">
        <v>98</v>
      </c>
      <c r="C148" s="43" t="s">
        <v>153</v>
      </c>
      <c r="D148" s="181" t="s">
        <v>70</v>
      </c>
      <c r="E148" s="37"/>
      <c r="F148" s="37" t="s">
        <v>46</v>
      </c>
      <c r="G148" s="118"/>
    </row>
    <row r="149" spans="1:7" s="13" customFormat="1" x14ac:dyDescent="0.35">
      <c r="A149" s="260"/>
      <c r="B149" s="271"/>
      <c r="C149" s="267" t="s">
        <v>162</v>
      </c>
      <c r="D149" s="268"/>
      <c r="E149" s="263"/>
      <c r="F149" s="263"/>
      <c r="G149" s="262"/>
    </row>
    <row r="150" spans="1:7" s="13" customFormat="1" x14ac:dyDescent="0.35">
      <c r="A150" s="260"/>
      <c r="B150" s="271"/>
      <c r="C150" s="267"/>
      <c r="D150" s="268"/>
      <c r="E150" s="263"/>
      <c r="F150" s="263"/>
      <c r="G150" s="262"/>
    </row>
    <row r="151" spans="1:7" s="13" customFormat="1" x14ac:dyDescent="0.35">
      <c r="A151" s="260"/>
      <c r="B151" s="159" t="s">
        <v>99</v>
      </c>
      <c r="C151" s="43" t="s">
        <v>143</v>
      </c>
      <c r="D151" s="49" t="s">
        <v>160</v>
      </c>
      <c r="E151" s="37"/>
      <c r="F151" s="37" t="s">
        <v>46</v>
      </c>
      <c r="G151" s="118"/>
    </row>
    <row r="152" spans="1:7" s="13" customFormat="1" x14ac:dyDescent="0.35">
      <c r="A152" s="260"/>
      <c r="B152" s="159" t="s">
        <v>100</v>
      </c>
      <c r="C152" s="43" t="s">
        <v>142</v>
      </c>
      <c r="D152" s="49" t="s">
        <v>160</v>
      </c>
      <c r="E152" s="37"/>
      <c r="F152" s="37" t="s">
        <v>46</v>
      </c>
      <c r="G152" s="118"/>
    </row>
    <row r="153" spans="1:7" s="13" customFormat="1" x14ac:dyDescent="0.35">
      <c r="A153" s="260"/>
      <c r="B153" s="159" t="s">
        <v>101</v>
      </c>
      <c r="C153" s="43" t="s">
        <v>137</v>
      </c>
      <c r="D153" s="49" t="s">
        <v>160</v>
      </c>
      <c r="E153" s="37"/>
      <c r="F153" s="37" t="s">
        <v>46</v>
      </c>
      <c r="G153" s="118"/>
    </row>
    <row r="154" spans="1:7" s="13" customFormat="1" x14ac:dyDescent="0.35">
      <c r="A154" s="260"/>
      <c r="B154" s="159" t="s">
        <v>102</v>
      </c>
      <c r="C154" s="43" t="s">
        <v>135</v>
      </c>
      <c r="D154" s="49" t="s">
        <v>160</v>
      </c>
      <c r="E154" s="37"/>
      <c r="F154" s="37" t="s">
        <v>46</v>
      </c>
      <c r="G154" s="118"/>
    </row>
    <row r="155" spans="1:7" s="13" customFormat="1" x14ac:dyDescent="0.35">
      <c r="A155" s="260"/>
      <c r="B155" s="159" t="s">
        <v>103</v>
      </c>
      <c r="C155" s="43" t="s">
        <v>136</v>
      </c>
      <c r="D155" s="49" t="s">
        <v>160</v>
      </c>
      <c r="E155" s="37"/>
      <c r="F155" s="37" t="s">
        <v>46</v>
      </c>
      <c r="G155" s="118"/>
    </row>
    <row r="156" spans="1:7" s="13" customFormat="1" x14ac:dyDescent="0.35">
      <c r="A156" s="260"/>
      <c r="B156" s="39"/>
      <c r="C156" s="43"/>
      <c r="D156" s="49"/>
      <c r="E156" s="37"/>
      <c r="F156" s="37"/>
      <c r="G156" s="120"/>
    </row>
    <row r="157" spans="1:7" s="13" customFormat="1" x14ac:dyDescent="0.35">
      <c r="A157" s="260"/>
      <c r="B157" s="159" t="s">
        <v>104</v>
      </c>
      <c r="C157" s="43" t="s">
        <v>154</v>
      </c>
      <c r="D157" s="49" t="s">
        <v>160</v>
      </c>
      <c r="E157" s="37"/>
      <c r="F157" s="37" t="s">
        <v>46</v>
      </c>
      <c r="G157" s="118"/>
    </row>
    <row r="158" spans="1:7" s="13" customFormat="1" x14ac:dyDescent="0.35">
      <c r="A158" s="260"/>
      <c r="B158" s="159" t="s">
        <v>105</v>
      </c>
      <c r="C158" s="43" t="s">
        <v>148</v>
      </c>
      <c r="D158" s="49" t="s">
        <v>160</v>
      </c>
      <c r="E158" s="37"/>
      <c r="F158" s="37" t="s">
        <v>46</v>
      </c>
      <c r="G158" s="118"/>
    </row>
    <row r="159" spans="1:7" s="13" customFormat="1" x14ac:dyDescent="0.35">
      <c r="A159" s="260"/>
      <c r="B159" s="159" t="s">
        <v>106</v>
      </c>
      <c r="C159" s="43" t="s">
        <v>147</v>
      </c>
      <c r="D159" s="49" t="s">
        <v>160</v>
      </c>
      <c r="E159" s="37"/>
      <c r="F159" s="37" t="s">
        <v>46</v>
      </c>
      <c r="G159" s="118"/>
    </row>
    <row r="160" spans="1:7" s="13" customFormat="1" x14ac:dyDescent="0.35">
      <c r="A160" s="260"/>
      <c r="B160" s="264"/>
      <c r="C160" s="267" t="s">
        <v>163</v>
      </c>
      <c r="D160" s="268"/>
      <c r="E160" s="263"/>
      <c r="F160" s="263"/>
      <c r="G160" s="262"/>
    </row>
    <row r="161" spans="1:7" s="13" customFormat="1" x14ac:dyDescent="0.35">
      <c r="A161" s="260"/>
      <c r="B161" s="264"/>
      <c r="C161" s="267"/>
      <c r="D161" s="268"/>
      <c r="E161" s="263"/>
      <c r="F161" s="263"/>
      <c r="G161" s="262"/>
    </row>
    <row r="162" spans="1:7" s="13" customFormat="1" x14ac:dyDescent="0.35">
      <c r="A162" s="260"/>
      <c r="B162" s="159" t="s">
        <v>107</v>
      </c>
      <c r="C162" s="43" t="s">
        <v>155</v>
      </c>
      <c r="D162" s="180" t="s">
        <v>70</v>
      </c>
      <c r="E162" s="37"/>
      <c r="F162" s="37" t="s">
        <v>46</v>
      </c>
      <c r="G162" s="118"/>
    </row>
    <row r="163" spans="1:7" s="13" customFormat="1" x14ac:dyDescent="0.35">
      <c r="A163" s="260"/>
      <c r="B163" s="159" t="s">
        <v>108</v>
      </c>
      <c r="C163" s="43" t="s">
        <v>156</v>
      </c>
      <c r="D163" s="180" t="s">
        <v>70</v>
      </c>
      <c r="E163" s="37"/>
      <c r="F163" s="37" t="s">
        <v>46</v>
      </c>
      <c r="G163" s="118"/>
    </row>
    <row r="164" spans="1:7" s="13" customFormat="1" x14ac:dyDescent="0.35">
      <c r="A164" s="260"/>
      <c r="B164" s="159" t="s">
        <v>109</v>
      </c>
      <c r="C164" s="43" t="s">
        <v>157</v>
      </c>
      <c r="D164" s="181" t="s">
        <v>70</v>
      </c>
      <c r="E164" s="37"/>
      <c r="F164" s="37" t="s">
        <v>46</v>
      </c>
      <c r="G164" s="118"/>
    </row>
    <row r="165" spans="1:7" s="13" customFormat="1" x14ac:dyDescent="0.35">
      <c r="A165" s="260"/>
      <c r="B165" s="264"/>
      <c r="C165" s="267" t="s">
        <v>164</v>
      </c>
      <c r="D165" s="268"/>
      <c r="E165" s="263"/>
      <c r="F165" s="263"/>
      <c r="G165" s="262"/>
    </row>
    <row r="166" spans="1:7" s="13" customFormat="1" x14ac:dyDescent="0.35">
      <c r="A166" s="260"/>
      <c r="B166" s="264"/>
      <c r="C166" s="267"/>
      <c r="D166" s="268"/>
      <c r="E166" s="263"/>
      <c r="F166" s="263"/>
      <c r="G166" s="262"/>
    </row>
    <row r="167" spans="1:7" s="13" customFormat="1" x14ac:dyDescent="0.35">
      <c r="A167" s="260"/>
      <c r="B167" s="159" t="s">
        <v>110</v>
      </c>
      <c r="C167" s="42" t="s">
        <v>134</v>
      </c>
      <c r="D167" s="49" t="s">
        <v>160</v>
      </c>
      <c r="E167" s="37"/>
      <c r="F167" s="37" t="s">
        <v>46</v>
      </c>
      <c r="G167" s="118"/>
    </row>
    <row r="168" spans="1:7" s="13" customFormat="1" x14ac:dyDescent="0.35">
      <c r="A168" s="260"/>
      <c r="B168" s="159" t="s">
        <v>111</v>
      </c>
      <c r="C168" s="42" t="s">
        <v>133</v>
      </c>
      <c r="D168" s="49" t="s">
        <v>160</v>
      </c>
      <c r="E168" s="37"/>
      <c r="F168" s="37" t="s">
        <v>46</v>
      </c>
      <c r="G168" s="118"/>
    </row>
    <row r="169" spans="1:7" s="13" customFormat="1" x14ac:dyDescent="0.35">
      <c r="A169" s="260"/>
      <c r="B169" s="159" t="s">
        <v>112</v>
      </c>
      <c r="C169" s="43" t="s">
        <v>141</v>
      </c>
      <c r="D169" s="49" t="s">
        <v>160</v>
      </c>
      <c r="E169" s="37"/>
      <c r="F169" s="37" t="s">
        <v>46</v>
      </c>
      <c r="G169" s="118"/>
    </row>
    <row r="170" spans="1:7" s="13" customFormat="1" x14ac:dyDescent="0.35">
      <c r="A170" s="260"/>
      <c r="B170" s="159" t="s">
        <v>113</v>
      </c>
      <c r="C170" s="43" t="s">
        <v>165</v>
      </c>
      <c r="D170" s="181" t="s">
        <v>70</v>
      </c>
      <c r="E170" s="37"/>
      <c r="F170" s="37" t="s">
        <v>46</v>
      </c>
      <c r="G170" s="118"/>
    </row>
    <row r="171" spans="1:7" s="13" customFormat="1" x14ac:dyDescent="0.35">
      <c r="A171" s="260"/>
      <c r="B171" s="264"/>
      <c r="C171" s="267" t="s">
        <v>166</v>
      </c>
      <c r="D171" s="268"/>
      <c r="E171" s="263"/>
      <c r="F171" s="263"/>
      <c r="G171" s="262"/>
    </row>
    <row r="172" spans="1:7" s="13" customFormat="1" x14ac:dyDescent="0.35">
      <c r="A172" s="260"/>
      <c r="B172" s="264"/>
      <c r="C172" s="267"/>
      <c r="D172" s="268"/>
      <c r="E172" s="263"/>
      <c r="F172" s="263"/>
      <c r="G172" s="262"/>
    </row>
    <row r="173" spans="1:7" x14ac:dyDescent="0.25">
      <c r="A173" s="260"/>
      <c r="B173" s="159" t="s">
        <v>114</v>
      </c>
      <c r="C173" s="182" t="s">
        <v>158</v>
      </c>
      <c r="D173" s="49" t="s">
        <v>160</v>
      </c>
      <c r="E173" s="183"/>
      <c r="F173" s="37" t="s">
        <v>46</v>
      </c>
      <c r="G173" s="118"/>
    </row>
    <row r="174" spans="1:7" x14ac:dyDescent="0.25">
      <c r="A174" s="260"/>
      <c r="B174" s="159" t="s">
        <v>115</v>
      </c>
      <c r="C174" s="182" t="s">
        <v>159</v>
      </c>
      <c r="D174" s="49" t="s">
        <v>160</v>
      </c>
      <c r="E174" s="183"/>
      <c r="F174" s="37" t="s">
        <v>46</v>
      </c>
      <c r="G174" s="118"/>
    </row>
    <row r="175" spans="1:7" x14ac:dyDescent="0.25">
      <c r="A175" s="260"/>
      <c r="B175" s="159"/>
      <c r="C175" s="182"/>
      <c r="D175" s="184"/>
      <c r="E175" s="183"/>
      <c r="F175" s="183"/>
      <c r="G175" s="123"/>
    </row>
    <row r="176" spans="1:7" s="13" customFormat="1" x14ac:dyDescent="0.35">
      <c r="A176" s="260"/>
      <c r="B176" s="159" t="s">
        <v>116</v>
      </c>
      <c r="C176" s="43" t="s">
        <v>146</v>
      </c>
      <c r="D176" s="181" t="s">
        <v>70</v>
      </c>
      <c r="E176" s="37"/>
      <c r="F176" s="37" t="s">
        <v>46</v>
      </c>
      <c r="G176" s="118"/>
    </row>
    <row r="177" spans="1:7" s="13" customFormat="1" x14ac:dyDescent="0.35">
      <c r="A177" s="260"/>
      <c r="B177" s="159" t="s">
        <v>117</v>
      </c>
      <c r="C177" s="43" t="s">
        <v>145</v>
      </c>
      <c r="D177" s="181" t="s">
        <v>70</v>
      </c>
      <c r="E177" s="37"/>
      <c r="F177" s="37" t="s">
        <v>46</v>
      </c>
      <c r="G177" s="118"/>
    </row>
    <row r="178" spans="1:7" s="13" customFormat="1" x14ac:dyDescent="0.35">
      <c r="A178" s="260"/>
      <c r="B178" s="39" t="s">
        <v>118</v>
      </c>
      <c r="C178" s="43" t="s">
        <v>144</v>
      </c>
      <c r="D178" s="181" t="s">
        <v>70</v>
      </c>
      <c r="E178" s="37"/>
      <c r="F178" s="37" t="s">
        <v>46</v>
      </c>
      <c r="G178" s="118"/>
    </row>
    <row r="179" spans="1:7" s="13" customFormat="1" x14ac:dyDescent="0.35">
      <c r="A179" s="260"/>
      <c r="B179" s="159"/>
      <c r="C179" s="42"/>
      <c r="D179" s="49"/>
      <c r="E179" s="37"/>
      <c r="F179" s="37"/>
      <c r="G179" s="120"/>
    </row>
    <row r="180" spans="1:7" s="13" customFormat="1" ht="23" x14ac:dyDescent="0.35">
      <c r="A180" s="260"/>
      <c r="B180" s="192"/>
      <c r="C180" s="61" t="s">
        <v>288</v>
      </c>
      <c r="D180" s="50"/>
      <c r="E180" s="38"/>
      <c r="F180" s="38"/>
      <c r="G180" s="120"/>
    </row>
    <row r="181" spans="1:7" s="13" customFormat="1" x14ac:dyDescent="0.35">
      <c r="A181" s="260"/>
      <c r="B181" s="159" t="s">
        <v>25</v>
      </c>
      <c r="C181" s="42" t="s">
        <v>40</v>
      </c>
      <c r="D181" s="49"/>
      <c r="E181" s="37"/>
      <c r="F181" s="37" t="s">
        <v>15</v>
      </c>
      <c r="G181" s="118"/>
    </row>
    <row r="182" spans="1:7" s="13" customFormat="1" x14ac:dyDescent="0.35">
      <c r="A182" s="260"/>
      <c r="B182" s="159" t="s">
        <v>26</v>
      </c>
      <c r="C182" s="42" t="s">
        <v>41</v>
      </c>
      <c r="D182" s="49"/>
      <c r="E182" s="37"/>
      <c r="F182" s="37" t="s">
        <v>15</v>
      </c>
      <c r="G182" s="118"/>
    </row>
    <row r="183" spans="1:7" s="13" customFormat="1" x14ac:dyDescent="0.35">
      <c r="A183" s="260"/>
      <c r="B183" s="159" t="s">
        <v>27</v>
      </c>
      <c r="C183" s="42" t="s">
        <v>44</v>
      </c>
      <c r="D183" s="49"/>
      <c r="E183" s="37" t="s">
        <v>217</v>
      </c>
      <c r="F183" s="37" t="s">
        <v>15</v>
      </c>
      <c r="G183" s="118"/>
    </row>
    <row r="184" spans="1:7" s="13" customFormat="1" x14ac:dyDescent="0.35">
      <c r="A184" s="260"/>
      <c r="B184" s="159" t="s">
        <v>55</v>
      </c>
      <c r="C184" s="42" t="s">
        <v>295</v>
      </c>
      <c r="D184" s="49"/>
      <c r="E184" s="37"/>
      <c r="F184" s="37" t="s">
        <v>15</v>
      </c>
      <c r="G184" s="118"/>
    </row>
    <row r="185" spans="1:7" s="13" customFormat="1" x14ac:dyDescent="0.35">
      <c r="A185" s="260"/>
      <c r="B185" s="159" t="s">
        <v>98</v>
      </c>
      <c r="C185" s="42" t="s">
        <v>43</v>
      </c>
      <c r="D185" s="49"/>
      <c r="E185" s="37"/>
      <c r="F185" s="37" t="s">
        <v>15</v>
      </c>
      <c r="G185" s="118"/>
    </row>
    <row r="186" spans="1:7" s="13" customFormat="1" x14ac:dyDescent="0.35">
      <c r="A186" s="260"/>
      <c r="B186" s="159" t="s">
        <v>99</v>
      </c>
      <c r="C186" s="42" t="s">
        <v>42</v>
      </c>
      <c r="D186" s="49"/>
      <c r="E186" s="37"/>
      <c r="F186" s="37" t="s">
        <v>15</v>
      </c>
      <c r="G186" s="118"/>
    </row>
    <row r="187" spans="1:7" s="13" customFormat="1" x14ac:dyDescent="0.35">
      <c r="A187" s="260"/>
      <c r="B187" s="159" t="s">
        <v>100</v>
      </c>
      <c r="C187" s="42" t="s">
        <v>45</v>
      </c>
      <c r="D187" s="49"/>
      <c r="E187" s="37" t="s">
        <v>217</v>
      </c>
      <c r="F187" s="37" t="s">
        <v>15</v>
      </c>
      <c r="G187" s="118"/>
    </row>
    <row r="188" spans="1:7" s="13" customFormat="1" x14ac:dyDescent="0.35">
      <c r="A188" s="260"/>
      <c r="B188" s="159" t="s">
        <v>101</v>
      </c>
      <c r="C188" s="42" t="s">
        <v>5</v>
      </c>
      <c r="D188" s="49"/>
      <c r="E188" s="37"/>
      <c r="F188" s="37" t="s">
        <v>15</v>
      </c>
      <c r="G188" s="118"/>
    </row>
    <row r="189" spans="1:7" s="13" customFormat="1" x14ac:dyDescent="0.35">
      <c r="A189" s="260"/>
      <c r="B189" s="159" t="s">
        <v>102</v>
      </c>
      <c r="C189" s="42" t="s">
        <v>47</v>
      </c>
      <c r="D189" s="49"/>
      <c r="E189" s="37"/>
      <c r="F189" s="37" t="s">
        <v>260</v>
      </c>
      <c r="G189" s="118"/>
    </row>
    <row r="190" spans="1:7" s="13" customFormat="1" x14ac:dyDescent="0.35">
      <c r="A190" s="260"/>
      <c r="B190" s="159" t="s">
        <v>103</v>
      </c>
      <c r="C190" s="42" t="s">
        <v>206</v>
      </c>
      <c r="D190" s="49"/>
      <c r="E190" s="37"/>
      <c r="F190" s="37" t="s">
        <v>260</v>
      </c>
      <c r="G190" s="118"/>
    </row>
    <row r="191" spans="1:7" s="13" customFormat="1" x14ac:dyDescent="0.35">
      <c r="A191" s="260"/>
      <c r="B191" s="159" t="s">
        <v>104</v>
      </c>
      <c r="C191" s="42" t="s">
        <v>227</v>
      </c>
      <c r="D191" s="49"/>
      <c r="E191" s="37"/>
      <c r="F191" s="37" t="s">
        <v>226</v>
      </c>
      <c r="G191" s="118"/>
    </row>
    <row r="192" spans="1:7" s="13" customFormat="1" x14ac:dyDescent="0.35">
      <c r="A192" s="260"/>
      <c r="B192" s="228" t="s">
        <v>105</v>
      </c>
      <c r="C192" s="42" t="s">
        <v>297</v>
      </c>
      <c r="D192" s="49"/>
      <c r="E192" s="37" t="s">
        <v>217</v>
      </c>
      <c r="F192" s="37" t="s">
        <v>15</v>
      </c>
      <c r="G192" s="118"/>
    </row>
    <row r="193" spans="1:7" s="13" customFormat="1" x14ac:dyDescent="0.35">
      <c r="A193" s="260"/>
      <c r="B193" s="234" t="s">
        <v>106</v>
      </c>
      <c r="C193" s="42" t="s">
        <v>298</v>
      </c>
      <c r="D193" s="49"/>
      <c r="E193" s="37" t="s">
        <v>217</v>
      </c>
      <c r="F193" s="37" t="s">
        <v>15</v>
      </c>
      <c r="G193" s="118"/>
    </row>
    <row r="194" spans="1:7" s="13" customFormat="1" x14ac:dyDescent="0.35">
      <c r="A194" s="261"/>
      <c r="B194" s="159"/>
      <c r="C194" s="42"/>
      <c r="D194" s="49"/>
      <c r="E194" s="37"/>
      <c r="F194" s="37"/>
      <c r="G194" s="124"/>
    </row>
    <row r="195" spans="1:7" s="13" customFormat="1" ht="23" x14ac:dyDescent="0.35">
      <c r="A195" s="259" t="s">
        <v>194</v>
      </c>
      <c r="B195" s="264"/>
      <c r="C195" s="61" t="s">
        <v>290</v>
      </c>
      <c r="D195" s="50"/>
      <c r="E195" s="38"/>
      <c r="F195" s="38"/>
      <c r="G195" s="124"/>
    </row>
    <row r="196" spans="1:7" s="13" customFormat="1" ht="61" customHeight="1" x14ac:dyDescent="0.35">
      <c r="A196" s="260"/>
      <c r="B196" s="264"/>
      <c r="C196" s="265" t="s">
        <v>243</v>
      </c>
      <c r="D196" s="266"/>
      <c r="E196" s="38"/>
      <c r="F196" s="38"/>
      <c r="G196" s="124"/>
    </row>
    <row r="197" spans="1:7" s="13" customFormat="1" x14ac:dyDescent="0.35">
      <c r="A197" s="260"/>
      <c r="B197" s="264"/>
      <c r="C197" s="43"/>
      <c r="D197" s="51"/>
      <c r="E197" s="39"/>
      <c r="F197" s="39"/>
      <c r="G197" s="124"/>
    </row>
    <row r="198" spans="1:7" s="13" customFormat="1" ht="28" customHeight="1" x14ac:dyDescent="0.35">
      <c r="A198" s="260"/>
      <c r="B198" s="163" t="s">
        <v>25</v>
      </c>
      <c r="C198" s="295" t="s">
        <v>231</v>
      </c>
      <c r="D198" s="296"/>
      <c r="E198" s="39"/>
      <c r="F198" s="37" t="s">
        <v>46</v>
      </c>
      <c r="G198" s="118"/>
    </row>
    <row r="199" spans="1:7" s="13" customFormat="1" x14ac:dyDescent="0.35">
      <c r="A199" s="260"/>
      <c r="B199" s="264"/>
      <c r="C199" s="267" t="s">
        <v>95</v>
      </c>
      <c r="D199" s="268"/>
      <c r="E199" s="263"/>
      <c r="F199" s="263"/>
      <c r="G199" s="262"/>
    </row>
    <row r="200" spans="1:7" s="13" customFormat="1" x14ac:dyDescent="0.35">
      <c r="A200" s="260"/>
      <c r="B200" s="264"/>
      <c r="C200" s="267"/>
      <c r="D200" s="268"/>
      <c r="E200" s="263"/>
      <c r="F200" s="263"/>
      <c r="G200" s="262"/>
    </row>
    <row r="201" spans="1:7" s="13" customFormat="1" ht="13" x14ac:dyDescent="0.35">
      <c r="A201" s="260"/>
      <c r="B201" s="228" t="s">
        <v>26</v>
      </c>
      <c r="C201" s="43" t="s">
        <v>96</v>
      </c>
      <c r="D201" s="51"/>
      <c r="E201" s="39"/>
      <c r="F201" s="39" t="s">
        <v>20</v>
      </c>
      <c r="G201" s="118"/>
    </row>
    <row r="202" spans="1:7" s="13" customFormat="1" ht="13" x14ac:dyDescent="0.35">
      <c r="A202" s="260"/>
      <c r="B202" s="228" t="s">
        <v>27</v>
      </c>
      <c r="C202" s="43" t="s">
        <v>97</v>
      </c>
      <c r="D202" s="51"/>
      <c r="E202" s="39"/>
      <c r="F202" s="39" t="s">
        <v>20</v>
      </c>
      <c r="G202" s="118"/>
    </row>
    <row r="203" spans="1:7" s="13" customFormat="1" x14ac:dyDescent="0.35">
      <c r="A203" s="260"/>
      <c r="B203" s="228"/>
      <c r="C203" s="43"/>
      <c r="D203" s="51"/>
      <c r="E203" s="39"/>
      <c r="F203" s="39"/>
      <c r="G203" s="122"/>
    </row>
    <row r="204" spans="1:7" s="13" customFormat="1" x14ac:dyDescent="0.35">
      <c r="A204" s="260"/>
      <c r="B204" s="43" t="s">
        <v>55</v>
      </c>
      <c r="C204" s="17" t="s">
        <v>265</v>
      </c>
      <c r="D204" s="49"/>
      <c r="E204" s="37"/>
      <c r="F204" s="37" t="s">
        <v>46</v>
      </c>
      <c r="G204" s="118"/>
    </row>
    <row r="205" spans="1:7" s="13" customFormat="1" x14ac:dyDescent="0.35">
      <c r="A205" s="260"/>
      <c r="B205" s="43" t="s">
        <v>98</v>
      </c>
      <c r="C205" s="17" t="s">
        <v>266</v>
      </c>
      <c r="D205" s="49"/>
      <c r="E205" s="37"/>
      <c r="F205" s="37" t="s">
        <v>46</v>
      </c>
      <c r="G205" s="118"/>
    </row>
    <row r="206" spans="1:7" s="13" customFormat="1" x14ac:dyDescent="0.35">
      <c r="A206" s="260"/>
      <c r="B206" s="43"/>
      <c r="C206" s="267" t="s">
        <v>94</v>
      </c>
      <c r="D206" s="268"/>
      <c r="E206" s="263"/>
      <c r="F206" s="263"/>
      <c r="G206" s="262"/>
    </row>
    <row r="207" spans="1:7" s="13" customFormat="1" x14ac:dyDescent="0.35">
      <c r="A207" s="260"/>
      <c r="B207" s="43"/>
      <c r="C207" s="267"/>
      <c r="D207" s="268"/>
      <c r="E207" s="263"/>
      <c r="F207" s="263"/>
      <c r="G207" s="262"/>
    </row>
    <row r="208" spans="1:7" s="13" customFormat="1" x14ac:dyDescent="0.35">
      <c r="A208" s="260"/>
      <c r="B208" s="228" t="s">
        <v>99</v>
      </c>
      <c r="C208" s="42" t="s">
        <v>291</v>
      </c>
      <c r="D208" s="49"/>
      <c r="E208" s="37" t="s">
        <v>217</v>
      </c>
      <c r="F208" s="37" t="s">
        <v>15</v>
      </c>
      <c r="G208" s="118"/>
    </row>
    <row r="209" spans="1:7" s="13" customFormat="1" x14ac:dyDescent="0.35">
      <c r="A209" s="260"/>
      <c r="B209" s="231" t="s">
        <v>100</v>
      </c>
      <c r="C209" s="42" t="s">
        <v>292</v>
      </c>
      <c r="D209" s="49"/>
      <c r="E209" s="37"/>
      <c r="F209" s="37" t="s">
        <v>15</v>
      </c>
      <c r="G209" s="118"/>
    </row>
    <row r="210" spans="1:7" s="13" customFormat="1" x14ac:dyDescent="0.35">
      <c r="A210" s="260"/>
      <c r="B210" s="228" t="s">
        <v>101</v>
      </c>
      <c r="C210" s="42" t="s">
        <v>297</v>
      </c>
      <c r="D210" s="49"/>
      <c r="E210" s="37" t="s">
        <v>217</v>
      </c>
      <c r="F210" s="37" t="s">
        <v>15</v>
      </c>
      <c r="G210" s="118"/>
    </row>
    <row r="211" spans="1:7" s="13" customFormat="1" x14ac:dyDescent="0.35">
      <c r="A211" s="260"/>
      <c r="B211" s="228"/>
      <c r="C211" s="42"/>
      <c r="D211" s="49"/>
      <c r="E211" s="37"/>
      <c r="F211" s="37"/>
      <c r="G211" s="124"/>
    </row>
    <row r="212" spans="1:7" s="13" customFormat="1" ht="23" x14ac:dyDescent="0.35">
      <c r="A212" s="260"/>
      <c r="B212" s="192"/>
      <c r="C212" s="61" t="s">
        <v>289</v>
      </c>
      <c r="D212" s="50"/>
      <c r="E212" s="38"/>
      <c r="F212" s="38"/>
      <c r="G212" s="120"/>
    </row>
    <row r="213" spans="1:7" s="13" customFormat="1" ht="62" customHeight="1" x14ac:dyDescent="0.35">
      <c r="A213" s="260"/>
      <c r="B213" s="192"/>
      <c r="C213" s="265" t="s">
        <v>258</v>
      </c>
      <c r="D213" s="266"/>
      <c r="E213" s="39"/>
      <c r="F213" s="39"/>
      <c r="G213" s="120"/>
    </row>
    <row r="214" spans="1:7" s="13" customFormat="1" x14ac:dyDescent="0.35">
      <c r="A214" s="260"/>
      <c r="B214" s="43"/>
      <c r="C214" s="267" t="s">
        <v>246</v>
      </c>
      <c r="D214" s="312"/>
      <c r="E214" s="308"/>
      <c r="F214" s="314"/>
      <c r="G214" s="310"/>
    </row>
    <row r="215" spans="1:7" s="13" customFormat="1" x14ac:dyDescent="0.35">
      <c r="A215" s="260"/>
      <c r="B215" s="43"/>
      <c r="C215" s="267" t="s">
        <v>246</v>
      </c>
      <c r="D215" s="313"/>
      <c r="E215" s="309"/>
      <c r="F215" s="315"/>
      <c r="G215" s="311"/>
    </row>
    <row r="216" spans="1:7" s="13" customFormat="1" x14ac:dyDescent="0.35">
      <c r="A216" s="260"/>
      <c r="B216" s="159" t="s">
        <v>25</v>
      </c>
      <c r="C216" s="42" t="s">
        <v>253</v>
      </c>
      <c r="D216" s="49"/>
      <c r="E216" s="37"/>
      <c r="F216" s="37" t="s">
        <v>46</v>
      </c>
      <c r="G216" s="118"/>
    </row>
    <row r="217" spans="1:7" s="13" customFormat="1" x14ac:dyDescent="0.35">
      <c r="A217" s="260"/>
      <c r="B217" s="159" t="s">
        <v>26</v>
      </c>
      <c r="C217" s="42" t="s">
        <v>254</v>
      </c>
      <c r="D217" s="49"/>
      <c r="E217" s="37"/>
      <c r="F217" s="37" t="s">
        <v>46</v>
      </c>
      <c r="G217" s="118"/>
    </row>
    <row r="218" spans="1:7" s="13" customFormat="1" x14ac:dyDescent="0.35">
      <c r="A218" s="260"/>
      <c r="B218" s="159" t="s">
        <v>27</v>
      </c>
      <c r="C218" s="42" t="s">
        <v>247</v>
      </c>
      <c r="D218" s="49"/>
      <c r="E218" s="37"/>
      <c r="F218" s="37" t="s">
        <v>46</v>
      </c>
      <c r="G218" s="118"/>
    </row>
    <row r="219" spans="1:7" s="13" customFormat="1" x14ac:dyDescent="0.35">
      <c r="A219" s="260"/>
      <c r="B219" s="159"/>
      <c r="C219" s="267" t="s">
        <v>248</v>
      </c>
      <c r="D219" s="312"/>
      <c r="E219" s="308"/>
      <c r="F219" s="308"/>
      <c r="G219" s="310"/>
    </row>
    <row r="220" spans="1:7" s="13" customFormat="1" x14ac:dyDescent="0.35">
      <c r="A220" s="260"/>
      <c r="B220" s="159"/>
      <c r="C220" s="267"/>
      <c r="D220" s="313"/>
      <c r="E220" s="309"/>
      <c r="F220" s="309"/>
      <c r="G220" s="311"/>
    </row>
    <row r="221" spans="1:7" s="13" customFormat="1" x14ac:dyDescent="0.35">
      <c r="A221" s="260"/>
      <c r="B221" s="159" t="s">
        <v>55</v>
      </c>
      <c r="C221" s="193" t="s">
        <v>256</v>
      </c>
      <c r="D221" s="193"/>
      <c r="E221" s="37"/>
      <c r="F221" s="37" t="s">
        <v>46</v>
      </c>
      <c r="G221" s="118"/>
    </row>
    <row r="222" spans="1:7" s="13" customFormat="1" x14ac:dyDescent="0.35">
      <c r="A222" s="260"/>
      <c r="B222" s="159" t="s">
        <v>98</v>
      </c>
      <c r="C222" s="276" t="s">
        <v>259</v>
      </c>
      <c r="D222" s="276"/>
      <c r="E222" s="37"/>
      <c r="F222" s="37" t="s">
        <v>46</v>
      </c>
      <c r="G222" s="118"/>
    </row>
    <row r="223" spans="1:7" s="13" customFormat="1" x14ac:dyDescent="0.35">
      <c r="A223" s="260"/>
      <c r="B223" s="159" t="s">
        <v>99</v>
      </c>
      <c r="C223" s="179" t="s">
        <v>86</v>
      </c>
      <c r="D223" s="181" t="s">
        <v>299</v>
      </c>
      <c r="E223" s="178"/>
      <c r="F223" s="37" t="s">
        <v>46</v>
      </c>
      <c r="G223" s="118"/>
    </row>
    <row r="224" spans="1:7" s="13" customFormat="1" x14ac:dyDescent="0.35">
      <c r="A224" s="260"/>
      <c r="B224" s="159" t="s">
        <v>100</v>
      </c>
      <c r="C224" s="179" t="s">
        <v>90</v>
      </c>
      <c r="D224" s="49" t="s">
        <v>70</v>
      </c>
      <c r="E224" s="37"/>
      <c r="F224" s="37" t="s">
        <v>46</v>
      </c>
      <c r="G224" s="118"/>
    </row>
    <row r="225" spans="1:7" s="13" customFormat="1" x14ac:dyDescent="0.35">
      <c r="A225" s="260"/>
      <c r="B225" s="159" t="s">
        <v>101</v>
      </c>
      <c r="C225" s="42" t="s">
        <v>255</v>
      </c>
      <c r="D225" s="49" t="s">
        <v>70</v>
      </c>
      <c r="E225" s="37"/>
      <c r="F225" s="37" t="s">
        <v>46</v>
      </c>
      <c r="G225" s="118"/>
    </row>
    <row r="226" spans="1:7" s="13" customFormat="1" x14ac:dyDescent="0.35">
      <c r="A226" s="260"/>
      <c r="B226" s="43"/>
      <c r="C226" s="267" t="s">
        <v>94</v>
      </c>
      <c r="D226" s="306"/>
      <c r="E226" s="308"/>
      <c r="F226" s="308"/>
      <c r="G226" s="310"/>
    </row>
    <row r="227" spans="1:7" s="13" customFormat="1" x14ac:dyDescent="0.35">
      <c r="A227" s="260"/>
      <c r="B227" s="159"/>
      <c r="C227" s="267"/>
      <c r="D227" s="307"/>
      <c r="E227" s="309"/>
      <c r="F227" s="309"/>
      <c r="G227" s="311"/>
    </row>
    <row r="228" spans="1:7" s="13" customFormat="1" x14ac:dyDescent="0.35">
      <c r="A228" s="260"/>
      <c r="B228" s="159" t="s">
        <v>102</v>
      </c>
      <c r="C228" s="42" t="s">
        <v>257</v>
      </c>
      <c r="D228" s="49"/>
      <c r="E228" s="37"/>
      <c r="F228" s="37" t="s">
        <v>260</v>
      </c>
      <c r="G228" s="118"/>
    </row>
    <row r="229" spans="1:7" s="13" customFormat="1" x14ac:dyDescent="0.35">
      <c r="A229" s="260"/>
      <c r="B229" s="231" t="s">
        <v>103</v>
      </c>
      <c r="C229" s="42" t="s">
        <v>262</v>
      </c>
      <c r="D229" s="49"/>
      <c r="E229" s="37" t="s">
        <v>293</v>
      </c>
      <c r="F229" s="37" t="s">
        <v>260</v>
      </c>
      <c r="G229" s="118"/>
    </row>
    <row r="230" spans="1:7" s="13" customFormat="1" x14ac:dyDescent="0.35">
      <c r="A230" s="260"/>
      <c r="B230" s="231" t="s">
        <v>104</v>
      </c>
      <c r="C230" s="42" t="s">
        <v>294</v>
      </c>
      <c r="D230" s="49"/>
      <c r="E230" s="37" t="s">
        <v>217</v>
      </c>
      <c r="F230" s="37" t="s">
        <v>46</v>
      </c>
      <c r="G230" s="118"/>
    </row>
    <row r="231" spans="1:7" s="13" customFormat="1" x14ac:dyDescent="0.35">
      <c r="A231" s="260"/>
      <c r="B231" s="198" t="s">
        <v>105</v>
      </c>
      <c r="C231" s="42" t="s">
        <v>292</v>
      </c>
      <c r="D231" s="49"/>
      <c r="E231" s="37"/>
      <c r="F231" s="37" t="s">
        <v>46</v>
      </c>
      <c r="G231" s="118"/>
    </row>
    <row r="232" spans="1:7" s="13" customFormat="1" x14ac:dyDescent="0.35">
      <c r="A232" s="260"/>
      <c r="B232" s="13" t="s">
        <v>106</v>
      </c>
      <c r="C232" s="42" t="s">
        <v>263</v>
      </c>
      <c r="D232" s="49"/>
      <c r="E232" s="37" t="s">
        <v>217</v>
      </c>
      <c r="F232" s="37" t="s">
        <v>260</v>
      </c>
      <c r="G232" s="118"/>
    </row>
    <row r="233" spans="1:7" s="13" customFormat="1" x14ac:dyDescent="0.35">
      <c r="A233" s="261"/>
      <c r="B233" s="159"/>
      <c r="C233" s="42"/>
      <c r="D233" s="49"/>
      <c r="E233" s="37"/>
      <c r="F233" s="37"/>
      <c r="G233" s="120"/>
    </row>
    <row r="234" spans="1:7" s="13" customFormat="1" ht="23" x14ac:dyDescent="0.35">
      <c r="A234" s="259" t="s">
        <v>196</v>
      </c>
      <c r="B234" s="264"/>
      <c r="C234" s="61" t="s">
        <v>286</v>
      </c>
      <c r="D234" s="50"/>
      <c r="E234" s="38"/>
      <c r="F234" s="38"/>
      <c r="G234" s="124"/>
    </row>
    <row r="235" spans="1:7" s="13" customFormat="1" ht="37.5" customHeight="1" x14ac:dyDescent="0.35">
      <c r="A235" s="260"/>
      <c r="B235" s="264"/>
      <c r="C235" s="265" t="s">
        <v>239</v>
      </c>
      <c r="D235" s="266"/>
      <c r="E235" s="38"/>
      <c r="F235" s="38"/>
      <c r="G235" s="124"/>
    </row>
    <row r="236" spans="1:7" s="13" customFormat="1" x14ac:dyDescent="0.35">
      <c r="A236" s="260"/>
      <c r="B236" s="264"/>
      <c r="C236" s="43"/>
      <c r="D236" s="51"/>
      <c r="E236" s="39"/>
      <c r="F236" s="39"/>
      <c r="G236" s="124"/>
    </row>
    <row r="237" spans="1:7" s="13" customFormat="1" x14ac:dyDescent="0.35">
      <c r="A237" s="260"/>
      <c r="B237" s="159" t="s">
        <v>25</v>
      </c>
      <c r="C237" s="179" t="s">
        <v>48</v>
      </c>
      <c r="D237" s="180"/>
      <c r="E237" s="178"/>
      <c r="F237" s="37" t="s">
        <v>15</v>
      </c>
      <c r="G237" s="118"/>
    </row>
    <row r="238" spans="1:7" s="13" customFormat="1" x14ac:dyDescent="0.35">
      <c r="A238" s="260"/>
      <c r="B238" s="269" t="s">
        <v>26</v>
      </c>
      <c r="C238" s="42" t="s">
        <v>39</v>
      </c>
      <c r="D238" s="49"/>
      <c r="E238" s="37"/>
      <c r="F238" s="37" t="s">
        <v>15</v>
      </c>
      <c r="G238" s="118"/>
    </row>
    <row r="239" spans="1:7" s="13" customFormat="1" x14ac:dyDescent="0.35">
      <c r="A239" s="260"/>
      <c r="B239" s="269"/>
      <c r="C239" s="167" t="s">
        <v>38</v>
      </c>
      <c r="D239" s="168"/>
      <c r="E239" s="37"/>
      <c r="F239" s="37"/>
      <c r="G239" s="120"/>
    </row>
    <row r="240" spans="1:7" s="13" customFormat="1" x14ac:dyDescent="0.35">
      <c r="A240" s="260"/>
      <c r="B240" s="269"/>
      <c r="C240" s="167" t="s">
        <v>32</v>
      </c>
      <c r="D240" s="168"/>
      <c r="E240" s="37"/>
      <c r="F240" s="37"/>
      <c r="G240" s="120"/>
    </row>
    <row r="241" spans="1:7" s="13" customFormat="1" x14ac:dyDescent="0.35">
      <c r="A241" s="260"/>
      <c r="B241" s="269"/>
      <c r="C241" s="167" t="s">
        <v>37</v>
      </c>
      <c r="D241" s="168"/>
      <c r="E241" s="37"/>
      <c r="F241" s="37"/>
      <c r="G241" s="120"/>
    </row>
    <row r="242" spans="1:7" s="13" customFormat="1" x14ac:dyDescent="0.35">
      <c r="A242" s="260"/>
      <c r="B242" s="269"/>
      <c r="C242" s="167" t="s">
        <v>36</v>
      </c>
      <c r="D242" s="168"/>
      <c r="E242" s="37"/>
      <c r="F242" s="37"/>
      <c r="G242" s="120"/>
    </row>
    <row r="243" spans="1:7" s="13" customFormat="1" x14ac:dyDescent="0.35">
      <c r="A243" s="260"/>
      <c r="B243" s="269"/>
      <c r="C243" s="167" t="s">
        <v>33</v>
      </c>
      <c r="D243" s="168"/>
      <c r="E243" s="37"/>
      <c r="F243" s="37"/>
      <c r="G243" s="120"/>
    </row>
    <row r="244" spans="1:7" s="13" customFormat="1" x14ac:dyDescent="0.35">
      <c r="A244" s="260"/>
      <c r="B244" s="269"/>
      <c r="C244" s="167" t="s">
        <v>34</v>
      </c>
      <c r="D244" s="168"/>
      <c r="E244" s="37"/>
      <c r="F244" s="37"/>
      <c r="G244" s="120"/>
    </row>
    <row r="245" spans="1:7" s="13" customFormat="1" x14ac:dyDescent="0.35">
      <c r="A245" s="260"/>
      <c r="B245" s="269"/>
      <c r="C245" s="167" t="s">
        <v>35</v>
      </c>
      <c r="D245" s="168"/>
      <c r="E245" s="37"/>
      <c r="F245" s="37"/>
      <c r="G245" s="120"/>
    </row>
    <row r="246" spans="1:7" s="13" customFormat="1" x14ac:dyDescent="0.35">
      <c r="A246" s="260"/>
      <c r="B246" s="159" t="s">
        <v>27</v>
      </c>
      <c r="C246" s="42" t="s">
        <v>31</v>
      </c>
      <c r="D246" s="49"/>
      <c r="E246" s="37"/>
      <c r="F246" s="37" t="s">
        <v>46</v>
      </c>
      <c r="G246" s="118"/>
    </row>
    <row r="247" spans="1:7" s="13" customFormat="1" x14ac:dyDescent="0.35">
      <c r="A247" s="260"/>
      <c r="B247" s="159" t="s">
        <v>55</v>
      </c>
      <c r="C247" s="42" t="s">
        <v>267</v>
      </c>
      <c r="D247" s="49"/>
      <c r="E247" s="37"/>
      <c r="F247" s="37" t="s">
        <v>46</v>
      </c>
      <c r="G247" s="118"/>
    </row>
    <row r="248" spans="1:7" s="13" customFormat="1" x14ac:dyDescent="0.35">
      <c r="A248" s="260"/>
      <c r="B248" s="159"/>
      <c r="C248" s="42"/>
      <c r="D248" s="49"/>
      <c r="E248" s="37"/>
      <c r="F248" s="37"/>
      <c r="G248" s="120"/>
    </row>
    <row r="249" spans="1:7" s="13" customFormat="1" ht="23" x14ac:dyDescent="0.35">
      <c r="A249" s="260"/>
      <c r="B249" s="192"/>
      <c r="C249" s="61" t="s">
        <v>287</v>
      </c>
      <c r="D249" s="50"/>
      <c r="E249" s="38"/>
      <c r="F249" s="38"/>
      <c r="G249" s="120"/>
    </row>
    <row r="250" spans="1:7" s="13" customFormat="1" x14ac:dyDescent="0.35">
      <c r="A250" s="260"/>
      <c r="B250" s="159" t="s">
        <v>25</v>
      </c>
      <c r="C250" s="42" t="s">
        <v>297</v>
      </c>
      <c r="D250" s="49"/>
      <c r="E250" s="37" t="s">
        <v>217</v>
      </c>
      <c r="F250" s="37" t="s">
        <v>15</v>
      </c>
      <c r="G250" s="118"/>
    </row>
    <row r="251" spans="1:7" s="13" customFormat="1" x14ac:dyDescent="0.35">
      <c r="A251" s="260"/>
      <c r="B251" s="234" t="s">
        <v>26</v>
      </c>
      <c r="C251" s="42" t="s">
        <v>298</v>
      </c>
      <c r="D251" s="49"/>
      <c r="E251" s="37" t="s">
        <v>217</v>
      </c>
      <c r="F251" s="37" t="s">
        <v>15</v>
      </c>
      <c r="G251" s="118"/>
    </row>
    <row r="252" spans="1:7" s="13" customFormat="1" x14ac:dyDescent="0.35">
      <c r="A252" s="261"/>
      <c r="B252" s="159"/>
      <c r="C252" s="42"/>
      <c r="D252" s="49"/>
      <c r="E252" s="37"/>
      <c r="F252" s="37"/>
      <c r="G252" s="124"/>
    </row>
    <row r="253" spans="1:7" s="13" customFormat="1" x14ac:dyDescent="0.35">
      <c r="A253" s="259" t="s">
        <v>195</v>
      </c>
      <c r="B253" s="191"/>
      <c r="C253" s="61" t="s">
        <v>301</v>
      </c>
      <c r="D253" s="50"/>
      <c r="E253" s="38"/>
      <c r="F253" s="38"/>
      <c r="G253" s="120"/>
    </row>
    <row r="254" spans="1:7" s="13" customFormat="1" x14ac:dyDescent="0.35">
      <c r="A254" s="260"/>
      <c r="B254" s="159" t="s">
        <v>25</v>
      </c>
      <c r="C254" s="42" t="s">
        <v>303</v>
      </c>
      <c r="D254" s="49"/>
      <c r="E254" s="37"/>
      <c r="F254" s="37" t="s">
        <v>15</v>
      </c>
      <c r="G254" s="118"/>
    </row>
    <row r="255" spans="1:7" s="13" customFormat="1" x14ac:dyDescent="0.35">
      <c r="A255" s="260"/>
      <c r="B255" s="159" t="s">
        <v>26</v>
      </c>
      <c r="C255" s="42" t="s">
        <v>6</v>
      </c>
      <c r="D255" s="49"/>
      <c r="E255" s="37"/>
      <c r="F255" s="37" t="s">
        <v>15</v>
      </c>
      <c r="G255" s="118"/>
    </row>
    <row r="256" spans="1:7" s="13" customFormat="1" x14ac:dyDescent="0.35">
      <c r="A256" s="261"/>
      <c r="B256" s="163"/>
      <c r="C256" s="43"/>
      <c r="D256" s="51"/>
      <c r="E256" s="39"/>
      <c r="F256" s="39"/>
      <c r="G256" s="119"/>
    </row>
    <row r="257" spans="1:7" s="13" customFormat="1" ht="23" x14ac:dyDescent="0.35">
      <c r="A257" s="259" t="s">
        <v>283</v>
      </c>
      <c r="B257" s="191"/>
      <c r="C257" s="61" t="s">
        <v>285</v>
      </c>
      <c r="D257" s="50"/>
      <c r="E257" s="38"/>
      <c r="F257" s="38"/>
      <c r="G257" s="120"/>
    </row>
    <row r="258" spans="1:7" s="13" customFormat="1" x14ac:dyDescent="0.35">
      <c r="A258" s="260"/>
      <c r="B258" s="159" t="s">
        <v>25</v>
      </c>
      <c r="C258" s="42" t="s">
        <v>30</v>
      </c>
      <c r="D258" s="49"/>
      <c r="E258" s="37"/>
      <c r="F258" s="37" t="s">
        <v>15</v>
      </c>
      <c r="G258" s="118"/>
    </row>
    <row r="259" spans="1:7" s="13" customFormat="1" x14ac:dyDescent="0.35">
      <c r="A259" s="260"/>
      <c r="B259" s="159" t="s">
        <v>26</v>
      </c>
      <c r="C259" s="42" t="s">
        <v>7</v>
      </c>
      <c r="D259" s="49"/>
      <c r="E259" s="37"/>
      <c r="F259" s="37" t="s">
        <v>15</v>
      </c>
      <c r="G259" s="118"/>
    </row>
    <row r="260" spans="1:7" s="13" customFormat="1" x14ac:dyDescent="0.35">
      <c r="A260" s="261"/>
      <c r="B260" s="163"/>
      <c r="C260" s="43"/>
      <c r="D260" s="51"/>
      <c r="E260" s="39"/>
      <c r="F260" s="39"/>
      <c r="G260" s="119"/>
    </row>
    <row r="261" spans="1:7" s="13" customFormat="1" ht="23" x14ac:dyDescent="0.35">
      <c r="A261" s="259" t="s">
        <v>284</v>
      </c>
      <c r="B261" s="210"/>
      <c r="C261" s="61" t="s">
        <v>300</v>
      </c>
      <c r="D261" s="50"/>
      <c r="E261" s="38"/>
      <c r="F261" s="38"/>
      <c r="G261" s="120"/>
    </row>
    <row r="262" spans="1:7" s="13" customFormat="1" x14ac:dyDescent="0.35">
      <c r="A262" s="260"/>
      <c r="B262" s="209" t="s">
        <v>25</v>
      </c>
      <c r="C262" s="42" t="s">
        <v>302</v>
      </c>
      <c r="D262" s="49"/>
      <c r="E262" s="37"/>
      <c r="F262" s="37" t="s">
        <v>15</v>
      </c>
      <c r="G262" s="118"/>
    </row>
    <row r="263" spans="1:7" s="13" customFormat="1" x14ac:dyDescent="0.35">
      <c r="A263" s="261"/>
      <c r="B263" s="211"/>
      <c r="C263" s="43"/>
      <c r="D263" s="51"/>
      <c r="E263" s="39"/>
      <c r="F263" s="39"/>
      <c r="G263" s="119"/>
    </row>
    <row r="264" spans="1:7" s="13" customFormat="1" ht="125" customHeight="1" x14ac:dyDescent="0.35">
      <c r="A264" s="299" t="s">
        <v>271</v>
      </c>
      <c r="B264" s="300"/>
      <c r="C264" s="289" t="s">
        <v>274</v>
      </c>
      <c r="D264" s="290"/>
      <c r="E264" s="38"/>
      <c r="F264" s="38"/>
      <c r="G264" s="117"/>
    </row>
    <row r="265" spans="1:7" s="13" customFormat="1" x14ac:dyDescent="0.35">
      <c r="A265" s="208"/>
      <c r="B265" s="191"/>
      <c r="C265" s="157"/>
      <c r="D265" s="158"/>
      <c r="E265" s="38"/>
      <c r="F265" s="38"/>
      <c r="G265" s="117"/>
    </row>
    <row r="266" spans="1:7" s="13" customFormat="1" x14ac:dyDescent="0.35">
      <c r="A266" s="208"/>
      <c r="B266" s="159" t="s">
        <v>25</v>
      </c>
      <c r="C266" s="186" t="s">
        <v>236</v>
      </c>
      <c r="D266" s="49"/>
      <c r="E266" s="37"/>
      <c r="F266" s="37" t="s">
        <v>18</v>
      </c>
      <c r="G266" s="233"/>
    </row>
    <row r="267" spans="1:7" s="13" customFormat="1" x14ac:dyDescent="0.35">
      <c r="A267" s="208"/>
      <c r="B267" s="159" t="s">
        <v>26</v>
      </c>
      <c r="C267" s="186" t="s">
        <v>237</v>
      </c>
      <c r="D267" s="49"/>
      <c r="E267" s="37"/>
      <c r="F267" s="37" t="s">
        <v>18</v>
      </c>
      <c r="G267" s="233"/>
    </row>
    <row r="268" spans="1:7" s="13" customFormat="1" x14ac:dyDescent="0.35">
      <c r="A268" s="208"/>
      <c r="B268" s="159" t="s">
        <v>27</v>
      </c>
      <c r="C268" s="42" t="s">
        <v>4</v>
      </c>
      <c r="D268" s="49"/>
      <c r="E268" s="37"/>
      <c r="F268" s="37" t="s">
        <v>18</v>
      </c>
      <c r="G268" s="233"/>
    </row>
    <row r="269" spans="1:7" s="13" customFormat="1" x14ac:dyDescent="0.35">
      <c r="A269" s="208"/>
      <c r="B269" s="159" t="s">
        <v>55</v>
      </c>
      <c r="C269" s="42" t="s">
        <v>3</v>
      </c>
      <c r="D269" s="49"/>
      <c r="E269" s="37"/>
      <c r="F269" s="37" t="s">
        <v>18</v>
      </c>
      <c r="G269" s="233"/>
    </row>
    <row r="270" spans="1:7" s="13" customFormat="1" x14ac:dyDescent="0.35">
      <c r="A270" s="208"/>
      <c r="B270" s="159"/>
      <c r="C270" s="42"/>
      <c r="D270" s="49"/>
      <c r="E270" s="37"/>
      <c r="F270" s="37"/>
      <c r="G270" s="125"/>
    </row>
    <row r="271" spans="1:7" s="13" customFormat="1" ht="23" x14ac:dyDescent="0.35">
      <c r="A271" s="299" t="s">
        <v>270</v>
      </c>
      <c r="B271" s="300"/>
      <c r="C271" s="61" t="s">
        <v>272</v>
      </c>
      <c r="D271" s="50"/>
      <c r="E271" s="50"/>
      <c r="F271" s="38"/>
      <c r="G271" s="117"/>
    </row>
    <row r="272" spans="1:7" s="13" customFormat="1" x14ac:dyDescent="0.35">
      <c r="A272" s="204"/>
      <c r="B272" s="206" t="s">
        <v>25</v>
      </c>
      <c r="C272" s="42" t="s">
        <v>235</v>
      </c>
      <c r="D272" s="49"/>
      <c r="E272" s="49"/>
      <c r="F272" s="37"/>
      <c r="G272" s="149">
        <v>75000</v>
      </c>
    </row>
    <row r="273" spans="1:7" s="13" customFormat="1" x14ac:dyDescent="0.35">
      <c r="A273" s="204"/>
      <c r="B273" s="206"/>
      <c r="C273" s="42"/>
      <c r="D273" s="49"/>
      <c r="E273" s="49"/>
      <c r="F273" s="37"/>
      <c r="G273" s="120"/>
    </row>
    <row r="274" spans="1:7" s="13" customFormat="1" ht="23" x14ac:dyDescent="0.35">
      <c r="A274" s="299" t="s">
        <v>269</v>
      </c>
      <c r="B274" s="300"/>
      <c r="C274" s="185" t="s">
        <v>245</v>
      </c>
      <c r="D274" s="50"/>
      <c r="E274" s="38"/>
      <c r="F274" s="38"/>
      <c r="G274" s="117"/>
    </row>
    <row r="275" spans="1:7" s="13" customFormat="1" x14ac:dyDescent="0.35">
      <c r="A275" s="208"/>
      <c r="B275" s="159" t="s">
        <v>25</v>
      </c>
      <c r="C275" s="42" t="s">
        <v>202</v>
      </c>
      <c r="D275" s="50"/>
      <c r="E275" s="38"/>
      <c r="F275" s="37" t="s">
        <v>169</v>
      </c>
      <c r="G275" s="118"/>
    </row>
    <row r="276" spans="1:7" s="13" customFormat="1" x14ac:dyDescent="0.35">
      <c r="A276" s="208"/>
      <c r="B276" s="159" t="s">
        <v>26</v>
      </c>
      <c r="C276" s="42" t="s">
        <v>203</v>
      </c>
      <c r="D276" s="50"/>
      <c r="E276" s="38"/>
      <c r="F276" s="37" t="s">
        <v>169</v>
      </c>
      <c r="G276" s="118"/>
    </row>
    <row r="277" spans="1:7" s="13" customFormat="1" x14ac:dyDescent="0.35">
      <c r="A277" s="208"/>
      <c r="B277" s="159" t="s">
        <v>27</v>
      </c>
      <c r="C277" s="42" t="s">
        <v>204</v>
      </c>
      <c r="D277" s="50"/>
      <c r="E277" s="38"/>
      <c r="F277" s="37" t="s">
        <v>169</v>
      </c>
      <c r="G277" s="118"/>
    </row>
    <row r="278" spans="1:7" s="13" customFormat="1" x14ac:dyDescent="0.35">
      <c r="A278" s="208"/>
      <c r="B278" s="159" t="s">
        <v>55</v>
      </c>
      <c r="C278" s="42" t="s">
        <v>197</v>
      </c>
      <c r="D278" s="49"/>
      <c r="E278" s="37"/>
      <c r="F278" s="37" t="s">
        <v>169</v>
      </c>
      <c r="G278" s="118"/>
    </row>
    <row r="279" spans="1:7" s="13" customFormat="1" x14ac:dyDescent="0.35">
      <c r="A279" s="208"/>
      <c r="B279" s="159" t="s">
        <v>98</v>
      </c>
      <c r="C279" s="42" t="s">
        <v>198</v>
      </c>
      <c r="D279" s="49"/>
      <c r="E279" s="37"/>
      <c r="F279" s="37" t="s">
        <v>169</v>
      </c>
      <c r="G279" s="118"/>
    </row>
    <row r="280" spans="1:7" s="13" customFormat="1" x14ac:dyDescent="0.35">
      <c r="A280" s="208"/>
      <c r="B280" s="159" t="s">
        <v>99</v>
      </c>
      <c r="C280" s="42" t="s">
        <v>199</v>
      </c>
      <c r="D280" s="49"/>
      <c r="E280" s="37"/>
      <c r="F280" s="37" t="s">
        <v>169</v>
      </c>
      <c r="G280" s="118"/>
    </row>
    <row r="281" spans="1:7" s="13" customFormat="1" x14ac:dyDescent="0.35">
      <c r="A281" s="208"/>
      <c r="B281" s="159" t="s">
        <v>100</v>
      </c>
      <c r="C281" s="42" t="s">
        <v>200</v>
      </c>
      <c r="D281" s="49"/>
      <c r="E281" s="37"/>
      <c r="F281" s="37" t="s">
        <v>169</v>
      </c>
      <c r="G281" s="118"/>
    </row>
    <row r="282" spans="1:7" s="13" customFormat="1" x14ac:dyDescent="0.35">
      <c r="A282" s="208"/>
      <c r="B282" s="159" t="s">
        <v>101</v>
      </c>
      <c r="C282" s="42" t="s">
        <v>201</v>
      </c>
      <c r="D282" s="49"/>
      <c r="E282" s="37"/>
      <c r="F282" s="37" t="s">
        <v>169</v>
      </c>
      <c r="G282" s="118"/>
    </row>
    <row r="283" spans="1:7" s="13" customFormat="1" ht="12" thickBot="1" x14ac:dyDescent="0.4">
      <c r="A283" s="205"/>
      <c r="B283" s="187"/>
      <c r="C283" s="188"/>
      <c r="D283" s="189"/>
      <c r="E283" s="189"/>
      <c r="F283" s="190"/>
      <c r="G283" s="128"/>
    </row>
    <row r="284" spans="1:7" s="24" customFormat="1" x14ac:dyDescent="0.25">
      <c r="A284" s="84"/>
      <c r="B284" s="84"/>
      <c r="C284" s="85"/>
      <c r="D284" s="85"/>
      <c r="E284" s="86"/>
      <c r="F284" s="86"/>
      <c r="G284" s="87"/>
    </row>
    <row r="285" spans="1:7" ht="12" thickBot="1" x14ac:dyDescent="0.3">
      <c r="A285" s="1"/>
      <c r="B285" s="1"/>
      <c r="C285" s="2"/>
      <c r="D285" s="2"/>
      <c r="E285" s="2"/>
      <c r="F285" s="2"/>
      <c r="G285" s="88"/>
    </row>
    <row r="286" spans="1:7" x14ac:dyDescent="0.25">
      <c r="A286" s="64"/>
      <c r="B286" s="80"/>
      <c r="C286" s="65"/>
      <c r="D286" s="87"/>
      <c r="E286" s="65"/>
      <c r="F286" s="218"/>
      <c r="G286" s="219"/>
    </row>
    <row r="287" spans="1:7" ht="14.5" customHeight="1" x14ac:dyDescent="0.25">
      <c r="A287" s="301" t="s">
        <v>282</v>
      </c>
      <c r="B287" s="302"/>
      <c r="C287" s="302"/>
      <c r="D287" s="302"/>
      <c r="E287" s="302"/>
      <c r="F287" s="302"/>
      <c r="G287" s="226" t="str">
        <f>IF(REKENBLAD!J285="ONGELDIG","",REKENBLAD!J285)</f>
        <v/>
      </c>
    </row>
    <row r="288" spans="1:7" ht="14.5" customHeight="1" x14ac:dyDescent="0.25">
      <c r="A288" s="301" t="s">
        <v>281</v>
      </c>
      <c r="B288" s="302"/>
      <c r="C288" s="302"/>
      <c r="D288" s="302"/>
      <c r="E288" s="302"/>
      <c r="F288" s="302"/>
      <c r="G288" s="226" t="str">
        <f>IF(REKENBLAD!J286="N.v.t.","",REKENBLAD!J286)</f>
        <v/>
      </c>
    </row>
    <row r="289" spans="1:7" ht="12" thickBot="1" x14ac:dyDescent="0.3">
      <c r="A289" s="220"/>
      <c r="B289" s="221"/>
      <c r="C289" s="222"/>
      <c r="D289" s="223"/>
      <c r="E289" s="222"/>
      <c r="F289" s="224"/>
      <c r="G289" s="225"/>
    </row>
    <row r="290" spans="1:7" x14ac:dyDescent="0.25">
      <c r="A290" s="215"/>
      <c r="B290" s="215"/>
      <c r="C290" s="2"/>
      <c r="D290" s="88"/>
      <c r="E290" s="2"/>
      <c r="F290" s="101"/>
      <c r="G290" s="216"/>
    </row>
    <row r="291" spans="1:7" x14ac:dyDescent="0.25">
      <c r="A291" s="215"/>
      <c r="B291" s="215"/>
      <c r="C291" s="2"/>
      <c r="D291" s="88"/>
      <c r="E291" s="2"/>
      <c r="F291" s="99"/>
      <c r="G291" s="88"/>
    </row>
    <row r="292" spans="1:7" x14ac:dyDescent="0.25">
      <c r="A292" s="215"/>
      <c r="B292" s="215"/>
      <c r="C292" s="62"/>
      <c r="D292" s="62"/>
      <c r="E292" s="62"/>
      <c r="F292" s="62"/>
      <c r="G292" s="217"/>
    </row>
  </sheetData>
  <sheetProtection selectLockedCells="1" selectUnlockedCells="1"/>
  <protectedRanges>
    <protectedRange sqref="G274:G282 G27:G270" name="Opdrachtnemer"/>
  </protectedRanges>
  <mergeCells count="132">
    <mergeCell ref="A287:F287"/>
    <mergeCell ref="A288:F288"/>
    <mergeCell ref="A274:B274"/>
    <mergeCell ref="A271:B271"/>
    <mergeCell ref="A19:G19"/>
    <mergeCell ref="C214:C215"/>
    <mergeCell ref="C219:C220"/>
    <mergeCell ref="C222:D222"/>
    <mergeCell ref="C226:C227"/>
    <mergeCell ref="D226:D227"/>
    <mergeCell ref="E226:E227"/>
    <mergeCell ref="F226:F227"/>
    <mergeCell ref="G226:G227"/>
    <mergeCell ref="D214:D215"/>
    <mergeCell ref="E214:E215"/>
    <mergeCell ref="F214:F215"/>
    <mergeCell ref="G214:G215"/>
    <mergeCell ref="D219:D220"/>
    <mergeCell ref="E219:E220"/>
    <mergeCell ref="F219:F220"/>
    <mergeCell ref="G219:G220"/>
    <mergeCell ref="F81:F82"/>
    <mergeCell ref="A21:A23"/>
    <mergeCell ref="B21:B23"/>
    <mergeCell ref="A24:B24"/>
    <mergeCell ref="C24:D24"/>
    <mergeCell ref="C264:D264"/>
    <mergeCell ref="A234:A252"/>
    <mergeCell ref="C235:D235"/>
    <mergeCell ref="E21:E23"/>
    <mergeCell ref="F21:F23"/>
    <mergeCell ref="C213:D213"/>
    <mergeCell ref="C171:C172"/>
    <mergeCell ref="C165:C166"/>
    <mergeCell ref="C160:C161"/>
    <mergeCell ref="B160:B161"/>
    <mergeCell ref="B165:B166"/>
    <mergeCell ref="C142:C143"/>
    <mergeCell ref="C198:D198"/>
    <mergeCell ref="D120:D121"/>
    <mergeCell ref="E81:E82"/>
    <mergeCell ref="C25:D25"/>
    <mergeCell ref="A35:A37"/>
    <mergeCell ref="B120:B121"/>
    <mergeCell ref="B126:B127"/>
    <mergeCell ref="B131:B132"/>
    <mergeCell ref="A264:B264"/>
    <mergeCell ref="B234:B236"/>
    <mergeCell ref="G21:G23"/>
    <mergeCell ref="C141:D141"/>
    <mergeCell ref="A41:A50"/>
    <mergeCell ref="A51:A55"/>
    <mergeCell ref="A56:A59"/>
    <mergeCell ref="A69:A71"/>
    <mergeCell ref="C80:D80"/>
    <mergeCell ref="C83:D83"/>
    <mergeCell ref="C86:C87"/>
    <mergeCell ref="C81:C82"/>
    <mergeCell ref="D81:D82"/>
    <mergeCell ref="C131:C132"/>
    <mergeCell ref="D131:D132"/>
    <mergeCell ref="A30:A34"/>
    <mergeCell ref="C126:C127"/>
    <mergeCell ref="C120:C121"/>
    <mergeCell ref="E126:E127"/>
    <mergeCell ref="F126:F127"/>
    <mergeCell ref="E131:E132"/>
    <mergeCell ref="F131:F132"/>
    <mergeCell ref="A25:B25"/>
    <mergeCell ref="B140:B143"/>
    <mergeCell ref="B42:B48"/>
    <mergeCell ref="C21:D23"/>
    <mergeCell ref="A26:A29"/>
    <mergeCell ref="A60:A68"/>
    <mergeCell ref="A253:A256"/>
    <mergeCell ref="A72:A78"/>
    <mergeCell ref="D86:D87"/>
    <mergeCell ref="E86:E87"/>
    <mergeCell ref="D171:D172"/>
    <mergeCell ref="E171:E172"/>
    <mergeCell ref="E142:E143"/>
    <mergeCell ref="B149:B150"/>
    <mergeCell ref="D149:D150"/>
    <mergeCell ref="E149:E150"/>
    <mergeCell ref="E120:E121"/>
    <mergeCell ref="B86:B87"/>
    <mergeCell ref="B79:B82"/>
    <mergeCell ref="C206:C207"/>
    <mergeCell ref="D206:D207"/>
    <mergeCell ref="E206:E207"/>
    <mergeCell ref="D165:D166"/>
    <mergeCell ref="E160:E161"/>
    <mergeCell ref="D160:D161"/>
    <mergeCell ref="E165:E166"/>
    <mergeCell ref="A38:A40"/>
    <mergeCell ref="D142:D143"/>
    <mergeCell ref="F149:F150"/>
    <mergeCell ref="C149:C150"/>
    <mergeCell ref="F206:F207"/>
    <mergeCell ref="G206:G207"/>
    <mergeCell ref="G131:G132"/>
    <mergeCell ref="G171:G172"/>
    <mergeCell ref="F160:F161"/>
    <mergeCell ref="G160:G161"/>
    <mergeCell ref="F165:F166"/>
    <mergeCell ref="G165:G166"/>
    <mergeCell ref="F171:F172"/>
    <mergeCell ref="F142:F143"/>
    <mergeCell ref="A261:A263"/>
    <mergeCell ref="G126:G127"/>
    <mergeCell ref="F86:F87"/>
    <mergeCell ref="G86:G87"/>
    <mergeCell ref="B195:B197"/>
    <mergeCell ref="C196:D196"/>
    <mergeCell ref="B199:B200"/>
    <mergeCell ref="C199:C200"/>
    <mergeCell ref="D199:D200"/>
    <mergeCell ref="E199:E200"/>
    <mergeCell ref="F199:F200"/>
    <mergeCell ref="G199:G200"/>
    <mergeCell ref="A140:A194"/>
    <mergeCell ref="A79:A139"/>
    <mergeCell ref="A195:A233"/>
    <mergeCell ref="A257:A260"/>
    <mergeCell ref="F120:F121"/>
    <mergeCell ref="G120:G121"/>
    <mergeCell ref="G81:G82"/>
    <mergeCell ref="G142:G143"/>
    <mergeCell ref="G149:G150"/>
    <mergeCell ref="B171:B172"/>
    <mergeCell ref="B238:B245"/>
    <mergeCell ref="D126:D127"/>
  </mergeCells>
  <printOptions horizontalCentered="1"/>
  <pageMargins left="0.25" right="0.25" top="0.75" bottom="0.75" header="0.3" footer="0.3"/>
  <pageSetup paperSize="9" scale="38" fitToHeight="4" orientation="portrait" copies="3" r:id="rId1"/>
  <headerFooter scaleWithDoc="0">
    <oddFooter>&amp;L&amp;"Verdana,Standaard"&amp;8&amp;F&amp;R&amp;"Verdana,Vet"&amp;8pag. &amp;P van &amp;N</oddFooter>
  </headerFooter>
  <rowBreaks count="3" manualBreakCount="3">
    <brk id="78" max="6" man="1"/>
    <brk id="194" max="6" man="1"/>
    <brk id="26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889"/>
  <sheetViews>
    <sheetView view="pageBreakPreview" topLeftCell="B1" zoomScale="70" zoomScaleNormal="55" zoomScaleSheetLayoutView="70" zoomScalePageLayoutView="55" workbookViewId="0">
      <selection activeCell="B5" sqref="B5"/>
    </sheetView>
  </sheetViews>
  <sheetFormatPr defaultColWidth="9.1796875" defaultRowHeight="11.5" x14ac:dyDescent="0.25"/>
  <cols>
    <col min="1" max="1" width="18.1796875" style="25" customWidth="1"/>
    <col min="2" max="2" width="10.7265625" style="63" customWidth="1"/>
    <col min="3" max="3" width="107.7265625" style="3" customWidth="1"/>
    <col min="4" max="4" width="12" style="3" customWidth="1"/>
    <col min="5" max="5" width="13.453125" style="3" customWidth="1"/>
    <col min="6" max="6" width="9.7265625" style="3" customWidth="1"/>
    <col min="7" max="7" width="14.81640625" style="26" customWidth="1"/>
    <col min="8" max="8" width="9.1796875" style="3" customWidth="1"/>
    <col min="9" max="9" width="8.54296875" style="258" customWidth="1"/>
    <col min="10" max="10" width="18.6328125" style="105" customWidth="1"/>
    <col min="11" max="16384" width="9.1796875" style="3"/>
  </cols>
  <sheetData>
    <row r="1" spans="1:12" x14ac:dyDescent="0.25">
      <c r="A1" s="64"/>
      <c r="B1" s="80"/>
      <c r="C1" s="65"/>
      <c r="D1" s="65"/>
      <c r="E1" s="65"/>
      <c r="F1" s="65"/>
      <c r="G1" s="66"/>
      <c r="H1" s="62"/>
      <c r="I1" s="235"/>
      <c r="J1" s="98"/>
      <c r="K1" s="62"/>
      <c r="L1" s="62"/>
    </row>
    <row r="2" spans="1:12" x14ac:dyDescent="0.25">
      <c r="A2" s="67"/>
      <c r="B2" s="1"/>
      <c r="C2" s="2"/>
      <c r="D2" s="2"/>
      <c r="E2" s="2"/>
      <c r="F2" s="2"/>
      <c r="G2" s="68"/>
      <c r="H2" s="62"/>
      <c r="I2" s="236"/>
      <c r="J2" s="100"/>
      <c r="K2" s="62"/>
      <c r="L2" s="62"/>
    </row>
    <row r="3" spans="1:12" x14ac:dyDescent="0.25">
      <c r="A3" s="67"/>
      <c r="B3" s="1"/>
      <c r="C3" s="2"/>
      <c r="D3" s="2"/>
      <c r="E3" s="2"/>
      <c r="F3" s="2"/>
      <c r="G3" s="68"/>
      <c r="H3" s="62"/>
      <c r="I3" s="236"/>
      <c r="J3" s="100"/>
      <c r="K3" s="62"/>
      <c r="L3" s="62"/>
    </row>
    <row r="4" spans="1:12" x14ac:dyDescent="0.25">
      <c r="A4" s="67"/>
      <c r="B4" s="1"/>
      <c r="C4" s="2"/>
      <c r="D4" s="2"/>
      <c r="E4" s="2"/>
      <c r="F4" s="2"/>
      <c r="G4" s="68"/>
      <c r="H4" s="62"/>
      <c r="I4" s="236"/>
      <c r="J4" s="100"/>
      <c r="K4" s="62"/>
      <c r="L4" s="62"/>
    </row>
    <row r="5" spans="1:12" x14ac:dyDescent="0.25">
      <c r="A5" s="67"/>
      <c r="B5" s="1"/>
      <c r="C5" s="2"/>
      <c r="D5" s="2"/>
      <c r="E5" s="2"/>
      <c r="F5" s="2"/>
      <c r="G5" s="68"/>
      <c r="H5" s="62"/>
      <c r="I5" s="236"/>
      <c r="J5" s="100"/>
      <c r="K5" s="62"/>
      <c r="L5" s="62"/>
    </row>
    <row r="6" spans="1:12" x14ac:dyDescent="0.25">
      <c r="A6" s="67"/>
      <c r="B6" s="1"/>
      <c r="C6" s="2"/>
      <c r="D6" s="2"/>
      <c r="E6" s="2"/>
      <c r="F6" s="2"/>
      <c r="G6" s="68"/>
      <c r="H6" s="62"/>
      <c r="I6" s="236"/>
      <c r="J6" s="100"/>
      <c r="K6" s="62"/>
      <c r="L6" s="62"/>
    </row>
    <row r="7" spans="1:12" x14ac:dyDescent="0.25">
      <c r="A7" s="67"/>
      <c r="B7" s="1"/>
      <c r="C7" s="2"/>
      <c r="D7" s="2"/>
      <c r="E7" s="2"/>
      <c r="F7" s="2"/>
      <c r="G7" s="68"/>
      <c r="H7" s="62"/>
      <c r="I7" s="236"/>
      <c r="J7" s="100"/>
      <c r="K7" s="2"/>
      <c r="L7" s="62"/>
    </row>
    <row r="8" spans="1:12" x14ac:dyDescent="0.25">
      <c r="A8" s="67"/>
      <c r="B8" s="1"/>
      <c r="C8" s="2"/>
      <c r="D8" s="2"/>
      <c r="E8" s="2"/>
      <c r="F8" s="2"/>
      <c r="G8" s="68"/>
      <c r="H8" s="62"/>
      <c r="I8" s="236"/>
      <c r="J8" s="100"/>
      <c r="K8" s="2"/>
      <c r="L8" s="62"/>
    </row>
    <row r="9" spans="1:12" x14ac:dyDescent="0.25">
      <c r="A9" s="67"/>
      <c r="B9" s="1"/>
      <c r="C9" s="2"/>
      <c r="D9" s="2"/>
      <c r="E9" s="2"/>
      <c r="F9" s="2"/>
      <c r="G9" s="68"/>
      <c r="H9" s="62"/>
      <c r="I9" s="237"/>
      <c r="J9" s="132"/>
      <c r="K9" s="2"/>
      <c r="L9" s="62"/>
    </row>
    <row r="10" spans="1:12" x14ac:dyDescent="0.25">
      <c r="A10" s="67"/>
      <c r="B10" s="1"/>
      <c r="C10" s="2"/>
      <c r="D10" s="2"/>
      <c r="E10" s="2"/>
      <c r="F10" s="2"/>
      <c r="G10" s="68"/>
      <c r="H10" s="62"/>
      <c r="I10" s="237"/>
      <c r="J10" s="133"/>
      <c r="K10" s="2"/>
      <c r="L10" s="62"/>
    </row>
    <row r="11" spans="1:12" x14ac:dyDescent="0.25">
      <c r="A11" s="67"/>
      <c r="B11" s="1"/>
      <c r="C11" s="2"/>
      <c r="D11" s="2"/>
      <c r="E11" s="2"/>
      <c r="F11" s="2"/>
      <c r="G11" s="68"/>
      <c r="H11" s="62"/>
      <c r="I11" s="236"/>
      <c r="J11" s="101"/>
      <c r="K11" s="2"/>
      <c r="L11" s="62"/>
    </row>
    <row r="12" spans="1:12" ht="31.5" x14ac:dyDescent="0.55000000000000004">
      <c r="A12" s="70" t="s">
        <v>280</v>
      </c>
      <c r="B12" s="4"/>
      <c r="C12" s="2"/>
      <c r="D12" s="2"/>
      <c r="E12" s="2"/>
      <c r="F12" s="2"/>
      <c r="G12" s="68"/>
      <c r="H12" s="62"/>
      <c r="I12" s="236"/>
      <c r="J12" s="134"/>
      <c r="K12" s="2"/>
      <c r="L12" s="62"/>
    </row>
    <row r="13" spans="1:12" x14ac:dyDescent="0.25">
      <c r="A13" s="69"/>
      <c r="B13" s="4"/>
      <c r="C13" s="2"/>
      <c r="D13" s="2"/>
      <c r="E13" s="2"/>
      <c r="F13" s="2"/>
      <c r="G13" s="68"/>
      <c r="H13" s="62"/>
      <c r="I13" s="236"/>
      <c r="J13" s="134"/>
      <c r="K13" s="2"/>
      <c r="L13" s="62"/>
    </row>
    <row r="14" spans="1:12" ht="11.5" customHeight="1" x14ac:dyDescent="0.25">
      <c r="A14" s="71" t="s">
        <v>22</v>
      </c>
      <c r="B14" s="81"/>
      <c r="C14" s="5"/>
      <c r="D14" s="5"/>
      <c r="E14" s="6"/>
      <c r="F14" s="7" t="s">
        <v>0</v>
      </c>
      <c r="G14" s="72" t="str">
        <f>PRIJZENBOEK!G14</f>
        <v>1.0</v>
      </c>
      <c r="H14" s="62"/>
      <c r="I14" s="354"/>
      <c r="J14" s="355"/>
      <c r="K14" s="2"/>
      <c r="L14" s="62"/>
    </row>
    <row r="15" spans="1:12" x14ac:dyDescent="0.25">
      <c r="A15" s="69" t="s">
        <v>23</v>
      </c>
      <c r="B15" s="4"/>
      <c r="C15" s="82">
        <f>PRIJZENBOEK!C15</f>
        <v>19818</v>
      </c>
      <c r="D15" s="30"/>
      <c r="E15" s="8"/>
      <c r="F15" s="10" t="s">
        <v>1</v>
      </c>
      <c r="G15" s="131">
        <f>PRIJZENBOEK!G15</f>
        <v>44546</v>
      </c>
      <c r="H15" s="62"/>
      <c r="I15" s="354"/>
      <c r="J15" s="355"/>
      <c r="K15" s="2"/>
      <c r="L15" s="62"/>
    </row>
    <row r="16" spans="1:12" x14ac:dyDescent="0.25">
      <c r="A16" s="69" t="s">
        <v>222</v>
      </c>
      <c r="B16" s="4"/>
      <c r="C16" s="82">
        <f>PRIJZENBOEK!C16</f>
        <v>4</v>
      </c>
      <c r="D16" s="30"/>
      <c r="E16" s="8"/>
      <c r="F16" s="9"/>
      <c r="G16" s="114"/>
      <c r="H16" s="62"/>
      <c r="I16" s="354"/>
      <c r="J16" s="355"/>
      <c r="K16" s="2"/>
      <c r="L16" s="62"/>
    </row>
    <row r="17" spans="1:12" x14ac:dyDescent="0.25">
      <c r="A17" s="73"/>
      <c r="B17" s="27"/>
      <c r="C17" s="11"/>
      <c r="D17" s="11"/>
      <c r="E17" s="12"/>
      <c r="F17" s="28"/>
      <c r="G17" s="115"/>
      <c r="H17" s="62"/>
      <c r="I17" s="352"/>
      <c r="J17" s="353"/>
      <c r="K17" s="2"/>
      <c r="L17" s="62"/>
    </row>
    <row r="18" spans="1:12" x14ac:dyDescent="0.25">
      <c r="A18" s="73"/>
      <c r="B18" s="27"/>
      <c r="C18" s="11"/>
      <c r="D18" s="11"/>
      <c r="E18" s="12"/>
      <c r="F18" s="28"/>
      <c r="G18" s="115"/>
      <c r="H18" s="62"/>
      <c r="I18" s="352"/>
      <c r="J18" s="353"/>
      <c r="K18" s="2"/>
      <c r="L18" s="62"/>
    </row>
    <row r="19" spans="1:12" ht="95" customHeight="1" x14ac:dyDescent="0.25">
      <c r="A19" s="347" t="s">
        <v>276</v>
      </c>
      <c r="B19" s="348"/>
      <c r="C19" s="348"/>
      <c r="D19" s="348"/>
      <c r="E19" s="348"/>
      <c r="F19" s="348"/>
      <c r="G19" s="349"/>
      <c r="H19" s="62"/>
      <c r="I19" s="238"/>
      <c r="J19" s="135"/>
      <c r="K19" s="2"/>
      <c r="L19" s="62"/>
    </row>
    <row r="20" spans="1:12" ht="12" thickBot="1" x14ac:dyDescent="0.3">
      <c r="A20" s="73"/>
      <c r="B20" s="77"/>
      <c r="C20" s="11"/>
      <c r="D20" s="11"/>
      <c r="E20" s="12"/>
      <c r="F20" s="28"/>
      <c r="G20" s="115"/>
      <c r="H20" s="194"/>
      <c r="I20" s="239"/>
      <c r="J20" s="195"/>
    </row>
    <row r="21" spans="1:12" ht="14.5" customHeight="1" x14ac:dyDescent="0.25">
      <c r="A21" s="316" t="s">
        <v>273</v>
      </c>
      <c r="B21" s="319" t="s">
        <v>13</v>
      </c>
      <c r="C21" s="279" t="s">
        <v>2</v>
      </c>
      <c r="D21" s="280"/>
      <c r="E21" s="291" t="s">
        <v>19</v>
      </c>
      <c r="F21" s="291" t="s">
        <v>16</v>
      </c>
      <c r="G21" s="273" t="s">
        <v>17</v>
      </c>
      <c r="H21" s="360" t="s">
        <v>261</v>
      </c>
      <c r="I21" s="361"/>
      <c r="J21" s="362"/>
    </row>
    <row r="22" spans="1:12" x14ac:dyDescent="0.25">
      <c r="A22" s="317"/>
      <c r="B22" s="320"/>
      <c r="C22" s="281"/>
      <c r="D22" s="282"/>
      <c r="E22" s="292"/>
      <c r="F22" s="292"/>
      <c r="G22" s="274"/>
      <c r="H22" s="363"/>
      <c r="I22" s="364"/>
      <c r="J22" s="365"/>
    </row>
    <row r="23" spans="1:12" ht="12" thickBot="1" x14ac:dyDescent="0.3">
      <c r="A23" s="318"/>
      <c r="B23" s="321"/>
      <c r="C23" s="283"/>
      <c r="D23" s="284"/>
      <c r="E23" s="293"/>
      <c r="F23" s="293"/>
      <c r="G23" s="275"/>
      <c r="H23" s="366"/>
      <c r="I23" s="367"/>
      <c r="J23" s="368"/>
    </row>
    <row r="24" spans="1:12" ht="220" customHeight="1" x14ac:dyDescent="0.25">
      <c r="A24" s="342" t="s">
        <v>233</v>
      </c>
      <c r="B24" s="343"/>
      <c r="C24" s="287" t="s">
        <v>277</v>
      </c>
      <c r="D24" s="288"/>
      <c r="E24" s="196"/>
      <c r="F24" s="106"/>
      <c r="G24" s="116"/>
      <c r="H24" s="369" t="s">
        <v>278</v>
      </c>
      <c r="I24" s="370"/>
      <c r="J24" s="371"/>
    </row>
    <row r="25" spans="1:12" ht="210" customHeight="1" x14ac:dyDescent="0.25">
      <c r="A25" s="381" t="s">
        <v>268</v>
      </c>
      <c r="B25" s="382"/>
      <c r="C25" s="297" t="s">
        <v>275</v>
      </c>
      <c r="D25" s="298"/>
      <c r="E25" s="97"/>
      <c r="F25" s="106"/>
      <c r="G25" s="116"/>
      <c r="H25" s="143"/>
      <c r="I25" s="240"/>
      <c r="J25" s="154"/>
    </row>
    <row r="26" spans="1:12" s="13" customFormat="1" ht="23" x14ac:dyDescent="0.35">
      <c r="A26" s="336" t="s">
        <v>170</v>
      </c>
      <c r="B26" s="111"/>
      <c r="C26" s="60" t="s">
        <v>171</v>
      </c>
      <c r="D26" s="45"/>
      <c r="E26" s="32"/>
      <c r="F26" s="32"/>
      <c r="G26" s="117"/>
      <c r="H26" s="147"/>
      <c r="I26" s="241"/>
      <c r="J26" s="145"/>
    </row>
    <row r="27" spans="1:12" s="13" customFormat="1" x14ac:dyDescent="0.35">
      <c r="A27" s="337"/>
      <c r="B27" s="78" t="s">
        <v>25</v>
      </c>
      <c r="C27" s="44" t="s">
        <v>28</v>
      </c>
      <c r="D27" s="53"/>
      <c r="E27" s="33"/>
      <c r="F27" s="16" t="s">
        <v>15</v>
      </c>
      <c r="G27" s="203" t="str">
        <f>IF(OR(PRIJZENBOEK!$G27="",PRIJZENBOEK!$G27="-",PRIJZENBOEK!$G27&lt;0),"ONGELDIG",PRIJZENBOEK!$G27)</f>
        <v>ONGELDIG</v>
      </c>
      <c r="H27" s="147"/>
      <c r="I27" s="244">
        <v>81</v>
      </c>
      <c r="J27" s="202" t="str">
        <f>IF($G27="ONGELDIG","",$G27*$I27)</f>
        <v/>
      </c>
    </row>
    <row r="28" spans="1:12" s="13" customFormat="1" x14ac:dyDescent="0.35">
      <c r="A28" s="337"/>
      <c r="B28" s="78" t="s">
        <v>26</v>
      </c>
      <c r="C28" s="17" t="s">
        <v>219</v>
      </c>
      <c r="D28" s="18"/>
      <c r="E28" s="16"/>
      <c r="F28" s="16" t="s">
        <v>15</v>
      </c>
      <c r="G28" s="203" t="str">
        <f>IF(OR(PRIJZENBOEK!$G28="",PRIJZENBOEK!$G28="-",PRIJZENBOEK!$G28&lt;0),"ONGELDIG",PRIJZENBOEK!$G28)</f>
        <v>ONGELDIG</v>
      </c>
      <c r="H28" s="147"/>
      <c r="I28" s="242">
        <v>81</v>
      </c>
      <c r="J28" s="202" t="str">
        <f>IF($G28="ONGELDIG","",$G28*$I28)</f>
        <v/>
      </c>
    </row>
    <row r="29" spans="1:12" s="13" customFormat="1" x14ac:dyDescent="0.35">
      <c r="A29" s="338"/>
      <c r="B29" s="109"/>
      <c r="C29" s="40"/>
      <c r="D29" s="48"/>
      <c r="E29" s="21"/>
      <c r="F29" s="21"/>
      <c r="G29" s="119"/>
      <c r="H29" s="147"/>
      <c r="I29" s="242"/>
      <c r="J29" s="146"/>
    </row>
    <row r="30" spans="1:12" s="13" customFormat="1" x14ac:dyDescent="0.35">
      <c r="A30" s="336" t="s">
        <v>172</v>
      </c>
      <c r="B30" s="111"/>
      <c r="C30" s="60" t="s">
        <v>173</v>
      </c>
      <c r="D30" s="45"/>
      <c r="E30" s="32"/>
      <c r="F30" s="32"/>
      <c r="G30" s="117"/>
      <c r="H30" s="147"/>
      <c r="I30" s="242"/>
      <c r="J30" s="144"/>
    </row>
    <row r="31" spans="1:12" s="13" customFormat="1" x14ac:dyDescent="0.35">
      <c r="A31" s="337"/>
      <c r="B31" s="78" t="s">
        <v>25</v>
      </c>
      <c r="C31" s="17" t="s">
        <v>29</v>
      </c>
      <c r="D31" s="18"/>
      <c r="E31" s="16"/>
      <c r="F31" s="16" t="s">
        <v>15</v>
      </c>
      <c r="G31" s="203" t="str">
        <f>IF(OR(PRIJZENBOEK!$G31="",PRIJZENBOEK!$G31="-",PRIJZENBOEK!$G31&lt;0),"ONGELDIG",PRIJZENBOEK!$G31)</f>
        <v>ONGELDIG</v>
      </c>
      <c r="H31" s="147"/>
      <c r="I31" s="242">
        <v>81</v>
      </c>
      <c r="J31" s="202" t="str">
        <f>IF($G31="ONGELDIG","",$G31*$I31)</f>
        <v/>
      </c>
    </row>
    <row r="32" spans="1:12" s="13" customFormat="1" x14ac:dyDescent="0.35">
      <c r="A32" s="337"/>
      <c r="B32" s="78" t="s">
        <v>26</v>
      </c>
      <c r="C32" s="17" t="s">
        <v>244</v>
      </c>
      <c r="D32" s="18"/>
      <c r="E32" s="16"/>
      <c r="F32" s="16" t="s">
        <v>15</v>
      </c>
      <c r="G32" s="203" t="str">
        <f>IF(OR(PRIJZENBOEK!$G32="",PRIJZENBOEK!$G32="-",PRIJZENBOEK!$G32&lt;0),"ONGELDIG",PRIJZENBOEK!$G32)</f>
        <v>ONGELDIG</v>
      </c>
      <c r="H32" s="147"/>
      <c r="I32" s="242">
        <v>9</v>
      </c>
      <c r="J32" s="202" t="str">
        <f>IF($G32="ONGELDIG","",$G32*$I32)</f>
        <v/>
      </c>
    </row>
    <row r="33" spans="1:10" s="13" customFormat="1" x14ac:dyDescent="0.35">
      <c r="A33" s="337"/>
      <c r="B33" s="78" t="s">
        <v>27</v>
      </c>
      <c r="C33" s="17" t="s">
        <v>218</v>
      </c>
      <c r="D33" s="18"/>
      <c r="E33" s="16"/>
      <c r="F33" s="16" t="s">
        <v>15</v>
      </c>
      <c r="G33" s="203" t="str">
        <f>IF(OR(PRIJZENBOEK!$G33="",PRIJZENBOEK!$G33="-",PRIJZENBOEK!$G33&lt;0),"ONGELDIG",PRIJZENBOEK!$G33)</f>
        <v>ONGELDIG</v>
      </c>
      <c r="H33" s="147"/>
      <c r="I33" s="242">
        <v>81</v>
      </c>
      <c r="J33" s="202" t="str">
        <f>IF($G33="ONGELDIG","",$G33*$I33)</f>
        <v/>
      </c>
    </row>
    <row r="34" spans="1:10" s="13" customFormat="1" x14ac:dyDescent="0.35">
      <c r="A34" s="338"/>
      <c r="B34" s="109"/>
      <c r="C34" s="40"/>
      <c r="D34" s="48"/>
      <c r="E34" s="21"/>
      <c r="F34" s="21"/>
      <c r="G34" s="119"/>
      <c r="H34" s="147"/>
      <c r="I34" s="241"/>
      <c r="J34" s="145"/>
    </row>
    <row r="35" spans="1:10" s="13" customFormat="1" ht="23" x14ac:dyDescent="0.35">
      <c r="A35" s="336" t="s">
        <v>174</v>
      </c>
      <c r="B35" s="111"/>
      <c r="C35" s="60" t="s">
        <v>175</v>
      </c>
      <c r="D35" s="45"/>
      <c r="E35" s="32"/>
      <c r="F35" s="32"/>
      <c r="G35" s="117"/>
      <c r="H35" s="147"/>
      <c r="I35" s="242"/>
      <c r="J35" s="146"/>
    </row>
    <row r="36" spans="1:10" s="13" customFormat="1" x14ac:dyDescent="0.35">
      <c r="A36" s="337"/>
      <c r="B36" s="78" t="s">
        <v>25</v>
      </c>
      <c r="C36" s="164" t="s">
        <v>279</v>
      </c>
      <c r="D36" s="15"/>
      <c r="E36" s="33"/>
      <c r="F36" s="16" t="s">
        <v>15</v>
      </c>
      <c r="G36" s="203" t="str">
        <f>IF(OR(PRIJZENBOEK!$G36="",PRIJZENBOEK!$G36="-",PRIJZENBOEK!$G36&lt;0),"ONGELDIG",PRIJZENBOEK!$G36)</f>
        <v>ONGELDIG</v>
      </c>
      <c r="H36" s="147"/>
      <c r="I36" s="242">
        <v>81</v>
      </c>
      <c r="J36" s="202" t="str">
        <f>IF($G36="ONGELDIG","",$G36*$I36)</f>
        <v/>
      </c>
    </row>
    <row r="37" spans="1:10" s="13" customFormat="1" x14ac:dyDescent="0.35">
      <c r="A37" s="338"/>
      <c r="B37" s="109"/>
      <c r="C37" s="40"/>
      <c r="D37" s="48"/>
      <c r="E37" s="21"/>
      <c r="F37" s="21"/>
      <c r="G37" s="119"/>
      <c r="H37" s="147"/>
      <c r="I37" s="242"/>
      <c r="J37" s="146"/>
    </row>
    <row r="38" spans="1:10" s="13" customFormat="1" ht="23" x14ac:dyDescent="0.35">
      <c r="A38" s="336" t="s">
        <v>176</v>
      </c>
      <c r="B38" s="111"/>
      <c r="C38" s="60" t="s">
        <v>177</v>
      </c>
      <c r="D38" s="45"/>
      <c r="E38" s="32"/>
      <c r="F38" s="32"/>
      <c r="G38" s="117"/>
      <c r="H38" s="147"/>
      <c r="I38" s="241"/>
      <c r="J38" s="146"/>
    </row>
    <row r="39" spans="1:10" s="13" customFormat="1" x14ac:dyDescent="0.35">
      <c r="A39" s="337"/>
      <c r="B39" s="78" t="s">
        <v>25</v>
      </c>
      <c r="C39" s="14" t="s">
        <v>12</v>
      </c>
      <c r="D39" s="15"/>
      <c r="E39" s="33"/>
      <c r="F39" s="16" t="s">
        <v>15</v>
      </c>
      <c r="G39" s="203" t="str">
        <f>IF(OR(PRIJZENBOEK!$G39="",PRIJZENBOEK!$G39="-",PRIJZENBOEK!$G39&lt;0),"ONGELDIG",PRIJZENBOEK!$G39)</f>
        <v>ONGELDIG</v>
      </c>
      <c r="H39" s="147"/>
      <c r="I39" s="242">
        <v>81</v>
      </c>
      <c r="J39" s="202" t="str">
        <f>IF($G39="ONGELDIG","",$G39*$I39)</f>
        <v/>
      </c>
    </row>
    <row r="40" spans="1:10" s="13" customFormat="1" x14ac:dyDescent="0.35">
      <c r="A40" s="338"/>
      <c r="B40" s="109"/>
      <c r="C40" s="40"/>
      <c r="D40" s="48"/>
      <c r="E40" s="21"/>
      <c r="F40" s="21"/>
      <c r="G40" s="119"/>
      <c r="H40" s="147"/>
      <c r="I40" s="242"/>
      <c r="J40" s="146"/>
    </row>
    <row r="41" spans="1:10" s="13" customFormat="1" ht="23" x14ac:dyDescent="0.35">
      <c r="A41" s="336" t="s">
        <v>178</v>
      </c>
      <c r="B41" s="111"/>
      <c r="C41" s="60" t="s">
        <v>179</v>
      </c>
      <c r="D41" s="45"/>
      <c r="E41" s="32"/>
      <c r="F41" s="32"/>
      <c r="G41" s="117"/>
      <c r="H41" s="147"/>
      <c r="I41" s="242"/>
      <c r="J41" s="146"/>
    </row>
    <row r="42" spans="1:10" s="13" customFormat="1" x14ac:dyDescent="0.35">
      <c r="A42" s="337"/>
      <c r="B42" s="339" t="s">
        <v>25</v>
      </c>
      <c r="C42" s="40" t="s">
        <v>61</v>
      </c>
      <c r="D42" s="48"/>
      <c r="E42" s="31" t="s">
        <v>215</v>
      </c>
      <c r="F42" s="16" t="s">
        <v>15</v>
      </c>
      <c r="G42" s="203" t="str">
        <f>IF(OR(PRIJZENBOEK!$G42="",PRIJZENBOEK!$G42="-",PRIJZENBOEK!$G42&lt;0),"ONGELDIG",PRIJZENBOEK!$G42)</f>
        <v>ONGELDIG</v>
      </c>
      <c r="H42" s="147"/>
      <c r="I42" s="242">
        <v>81</v>
      </c>
      <c r="J42" s="202" t="str">
        <f>IF($G42="ONGELDIG","",$G42*$I42)</f>
        <v/>
      </c>
    </row>
    <row r="43" spans="1:10" s="13" customFormat="1" x14ac:dyDescent="0.35">
      <c r="A43" s="337"/>
      <c r="B43" s="340"/>
      <c r="C43" s="29" t="s">
        <v>56</v>
      </c>
      <c r="D43" s="52"/>
      <c r="E43" s="16"/>
      <c r="F43" s="16"/>
      <c r="G43" s="120"/>
      <c r="H43" s="147"/>
      <c r="I43" s="242"/>
      <c r="J43" s="146"/>
    </row>
    <row r="44" spans="1:10" s="13" customFormat="1" x14ac:dyDescent="0.35">
      <c r="A44" s="337"/>
      <c r="B44" s="340"/>
      <c r="C44" s="29" t="s">
        <v>57</v>
      </c>
      <c r="D44" s="52"/>
      <c r="E44" s="33"/>
      <c r="F44" s="21"/>
      <c r="G44" s="120"/>
      <c r="H44" s="147"/>
      <c r="I44" s="241"/>
      <c r="J44" s="146"/>
    </row>
    <row r="45" spans="1:10" s="13" customFormat="1" x14ac:dyDescent="0.35">
      <c r="A45" s="337"/>
      <c r="B45" s="340"/>
      <c r="C45" s="54" t="s">
        <v>216</v>
      </c>
      <c r="D45" s="57"/>
      <c r="E45" s="32"/>
      <c r="F45" s="32"/>
      <c r="G45" s="120"/>
      <c r="H45" s="147"/>
      <c r="I45" s="243"/>
      <c r="J45" s="146"/>
    </row>
    <row r="46" spans="1:10" s="13" customFormat="1" x14ac:dyDescent="0.35">
      <c r="A46" s="337"/>
      <c r="B46" s="340"/>
      <c r="C46" s="55" t="s">
        <v>58</v>
      </c>
      <c r="D46" s="58"/>
      <c r="E46" s="32"/>
      <c r="F46" s="32"/>
      <c r="G46" s="120"/>
      <c r="H46" s="147"/>
      <c r="I46" s="242"/>
      <c r="J46" s="146"/>
    </row>
    <row r="47" spans="1:10" s="13" customFormat="1" x14ac:dyDescent="0.35">
      <c r="A47" s="337"/>
      <c r="B47" s="340"/>
      <c r="C47" s="55" t="s">
        <v>59</v>
      </c>
      <c r="D47" s="58"/>
      <c r="E47" s="16"/>
      <c r="F47" s="16"/>
      <c r="G47" s="120"/>
      <c r="H47" s="147"/>
      <c r="I47" s="242"/>
      <c r="J47" s="146"/>
    </row>
    <row r="48" spans="1:10" s="13" customFormat="1" x14ac:dyDescent="0.35">
      <c r="A48" s="337"/>
      <c r="B48" s="341"/>
      <c r="C48" s="55" t="s">
        <v>60</v>
      </c>
      <c r="D48" s="58"/>
      <c r="E48" s="16"/>
      <c r="F48" s="16"/>
      <c r="G48" s="120"/>
      <c r="H48" s="147"/>
      <c r="I48" s="242"/>
      <c r="J48" s="146"/>
    </row>
    <row r="49" spans="1:10" s="13" customFormat="1" ht="23" x14ac:dyDescent="0.35">
      <c r="A49" s="337"/>
      <c r="B49" s="113" t="s">
        <v>26</v>
      </c>
      <c r="C49" s="55" t="s">
        <v>228</v>
      </c>
      <c r="D49" s="58"/>
      <c r="E49" s="31" t="s">
        <v>215</v>
      </c>
      <c r="F49" s="16" t="s">
        <v>15</v>
      </c>
      <c r="G49" s="203" t="str">
        <f>IF(OR(PRIJZENBOEK!$G49="",PRIJZENBOEK!$G49="-",PRIJZENBOEK!$G49&lt;0),"ONGELDIG",PRIJZENBOEK!$G49)</f>
        <v>ONGELDIG</v>
      </c>
      <c r="H49" s="147"/>
      <c r="I49" s="242">
        <v>48</v>
      </c>
      <c r="J49" s="202" t="str">
        <f>IF($G49="ONGELDIG","",$G49*$I49)</f>
        <v/>
      </c>
    </row>
    <row r="50" spans="1:10" s="13" customFormat="1" x14ac:dyDescent="0.35">
      <c r="A50" s="338"/>
      <c r="B50" s="78"/>
      <c r="C50" s="14"/>
      <c r="D50" s="15"/>
      <c r="E50" s="33"/>
      <c r="F50" s="21"/>
      <c r="G50" s="120"/>
      <c r="H50" s="147"/>
      <c r="I50" s="242"/>
      <c r="J50" s="146"/>
    </row>
    <row r="51" spans="1:10" s="13" customFormat="1" ht="23" x14ac:dyDescent="0.35">
      <c r="A51" s="336" t="s">
        <v>180</v>
      </c>
      <c r="B51" s="111"/>
      <c r="C51" s="60" t="s">
        <v>181</v>
      </c>
      <c r="D51" s="45"/>
      <c r="E51" s="32"/>
      <c r="F51" s="32"/>
      <c r="G51" s="120"/>
      <c r="H51" s="147"/>
      <c r="I51" s="242"/>
      <c r="J51" s="146"/>
    </row>
    <row r="52" spans="1:10" s="13" customFormat="1" x14ac:dyDescent="0.35">
      <c r="A52" s="337"/>
      <c r="B52" s="78" t="s">
        <v>25</v>
      </c>
      <c r="C52" s="17" t="s">
        <v>182</v>
      </c>
      <c r="D52" s="18"/>
      <c r="E52" s="16"/>
      <c r="F52" s="16" t="s">
        <v>15</v>
      </c>
      <c r="G52" s="203" t="str">
        <f>IF(OR(PRIJZENBOEK!$G52="",PRIJZENBOEK!$G52="-",PRIJZENBOEK!$G52&lt;0),"ONGELDIG",PRIJZENBOEK!$G52)</f>
        <v>ONGELDIG</v>
      </c>
      <c r="H52" s="147"/>
      <c r="I52" s="242">
        <v>73</v>
      </c>
      <c r="J52" s="202" t="str">
        <f>IF($G52="ONGELDIG","",$G52*$I52)</f>
        <v/>
      </c>
    </row>
    <row r="53" spans="1:10" s="13" customFormat="1" x14ac:dyDescent="0.35">
      <c r="A53" s="337"/>
      <c r="B53" s="78" t="s">
        <v>26</v>
      </c>
      <c r="C53" s="17" t="s">
        <v>51</v>
      </c>
      <c r="D53" s="18"/>
      <c r="E53" s="16"/>
      <c r="F53" s="16" t="s">
        <v>15</v>
      </c>
      <c r="G53" s="203" t="str">
        <f>IF(OR(PRIJZENBOEK!$G53="",PRIJZENBOEK!$G53="-",PRIJZENBOEK!$G53&lt;0),"ONGELDIG",PRIJZENBOEK!$G53)</f>
        <v>ONGELDIG</v>
      </c>
      <c r="H53" s="147"/>
      <c r="I53" s="242">
        <v>73</v>
      </c>
      <c r="J53" s="202" t="str">
        <f>IF($G53="ONGELDIG","",$G53*$I53)</f>
        <v/>
      </c>
    </row>
    <row r="54" spans="1:10" s="13" customFormat="1" x14ac:dyDescent="0.35">
      <c r="A54" s="337"/>
      <c r="B54" s="78" t="s">
        <v>27</v>
      </c>
      <c r="C54" s="17" t="s">
        <v>52</v>
      </c>
      <c r="D54" s="18"/>
      <c r="E54" s="31" t="s">
        <v>214</v>
      </c>
      <c r="F54" s="16" t="s">
        <v>15</v>
      </c>
      <c r="G54" s="203" t="str">
        <f>IF(OR(PRIJZENBOEK!$G54="",PRIJZENBOEK!$G54="-",PRIJZENBOEK!$G54&lt;0),"ONGELDIG",PRIJZENBOEK!$G54)</f>
        <v>ONGELDIG</v>
      </c>
      <c r="H54" s="147"/>
      <c r="I54" s="242">
        <v>8</v>
      </c>
      <c r="J54" s="202" t="str">
        <f>IF($G54="ONGELDIG","",$G54*$I54)</f>
        <v/>
      </c>
    </row>
    <row r="55" spans="1:10" s="13" customFormat="1" x14ac:dyDescent="0.35">
      <c r="A55" s="338"/>
      <c r="B55" s="78"/>
      <c r="C55" s="20"/>
      <c r="D55" s="19"/>
      <c r="E55" s="34"/>
      <c r="F55" s="21"/>
      <c r="G55" s="120"/>
      <c r="H55" s="147"/>
      <c r="I55" s="242"/>
      <c r="J55" s="144"/>
    </row>
    <row r="56" spans="1:10" s="13" customFormat="1" ht="23" x14ac:dyDescent="0.35">
      <c r="A56" s="336" t="s">
        <v>183</v>
      </c>
      <c r="B56" s="111"/>
      <c r="C56" s="60" t="s">
        <v>184</v>
      </c>
      <c r="D56" s="45"/>
      <c r="E56" s="32"/>
      <c r="F56" s="32"/>
      <c r="G56" s="120"/>
      <c r="H56" s="147"/>
      <c r="I56" s="241"/>
      <c r="J56" s="145"/>
    </row>
    <row r="57" spans="1:10" s="13" customFormat="1" x14ac:dyDescent="0.35">
      <c r="A57" s="337"/>
      <c r="B57" s="78" t="s">
        <v>25</v>
      </c>
      <c r="C57" s="17" t="s">
        <v>49</v>
      </c>
      <c r="D57" s="18"/>
      <c r="E57" s="16"/>
      <c r="F57" s="16" t="s">
        <v>15</v>
      </c>
      <c r="G57" s="203" t="str">
        <f>IF(OR(PRIJZENBOEK!$G57="",PRIJZENBOEK!$G57="-",PRIJZENBOEK!$G57&lt;0),"ONGELDIG",PRIJZENBOEK!$G57)</f>
        <v>ONGELDIG</v>
      </c>
      <c r="H57" s="147"/>
      <c r="I57" s="242">
        <v>81</v>
      </c>
      <c r="J57" s="202" t="str">
        <f>IF($G57="ONGELDIG","",$G57*$I57)</f>
        <v/>
      </c>
    </row>
    <row r="58" spans="1:10" s="13" customFormat="1" x14ac:dyDescent="0.35">
      <c r="A58" s="337"/>
      <c r="B58" s="78" t="s">
        <v>26</v>
      </c>
      <c r="C58" s="56" t="s">
        <v>50</v>
      </c>
      <c r="D58" s="59"/>
      <c r="E58" s="16"/>
      <c r="F58" s="16" t="s">
        <v>15</v>
      </c>
      <c r="G58" s="203" t="str">
        <f>IF(OR(PRIJZENBOEK!$G58="",PRIJZENBOEK!$G58="-",PRIJZENBOEK!$G58&lt;0),"ONGELDIG",PRIJZENBOEK!$G58)</f>
        <v>ONGELDIG</v>
      </c>
      <c r="H58" s="147"/>
      <c r="I58" s="242">
        <v>18</v>
      </c>
      <c r="J58" s="202" t="str">
        <f>IF($G58="ONGELDIG","",$G58*$I58)</f>
        <v/>
      </c>
    </row>
    <row r="59" spans="1:10" s="13" customFormat="1" x14ac:dyDescent="0.35">
      <c r="A59" s="338"/>
      <c r="B59" s="78"/>
      <c r="C59" s="14"/>
      <c r="D59" s="15"/>
      <c r="E59" s="33"/>
      <c r="F59" s="21"/>
      <c r="G59" s="120"/>
      <c r="H59" s="147"/>
      <c r="I59" s="241"/>
      <c r="J59" s="145"/>
    </row>
    <row r="60" spans="1:10" s="13" customFormat="1" ht="23" x14ac:dyDescent="0.35">
      <c r="A60" s="336" t="s">
        <v>185</v>
      </c>
      <c r="B60" s="111"/>
      <c r="C60" s="60" t="s">
        <v>210</v>
      </c>
      <c r="D60" s="45"/>
      <c r="E60" s="32"/>
      <c r="F60" s="32"/>
      <c r="G60" s="117"/>
      <c r="H60" s="147"/>
      <c r="I60" s="244"/>
      <c r="J60" s="146"/>
    </row>
    <row r="61" spans="1:10" s="13" customFormat="1" x14ac:dyDescent="0.35">
      <c r="A61" s="337"/>
      <c r="B61" s="78" t="s">
        <v>25</v>
      </c>
      <c r="C61" s="17" t="s">
        <v>186</v>
      </c>
      <c r="D61" s="18"/>
      <c r="E61" s="31" t="s">
        <v>213</v>
      </c>
      <c r="F61" s="16" t="s">
        <v>15</v>
      </c>
      <c r="G61" s="203" t="str">
        <f>IF(OR(PRIJZENBOEK!$G61="",PRIJZENBOEK!$G61="-",PRIJZENBOEK!$G61&lt;0),"ONGELDIG",PRIJZENBOEK!$G61)</f>
        <v>ONGELDIG</v>
      </c>
      <c r="H61" s="147"/>
      <c r="I61" s="242">
        <v>81</v>
      </c>
      <c r="J61" s="202" t="str">
        <f>IF($G61="ONGELDIG","",$G61*$I61)</f>
        <v/>
      </c>
    </row>
    <row r="62" spans="1:10" s="13" customFormat="1" x14ac:dyDescent="0.35">
      <c r="A62" s="337"/>
      <c r="B62" s="109"/>
      <c r="C62" s="40"/>
      <c r="D62" s="48"/>
      <c r="E62" s="21"/>
      <c r="F62" s="21"/>
      <c r="G62" s="119"/>
      <c r="H62" s="147"/>
      <c r="I62" s="241"/>
      <c r="J62" s="146"/>
    </row>
    <row r="63" spans="1:10" s="13" customFormat="1" ht="23" x14ac:dyDescent="0.35">
      <c r="A63" s="337"/>
      <c r="B63" s="111"/>
      <c r="C63" s="60" t="s">
        <v>211</v>
      </c>
      <c r="D63" s="45"/>
      <c r="E63" s="32"/>
      <c r="F63" s="32"/>
      <c r="G63" s="117"/>
      <c r="H63" s="147"/>
      <c r="I63" s="244"/>
      <c r="J63" s="146"/>
    </row>
    <row r="64" spans="1:10" s="13" customFormat="1" x14ac:dyDescent="0.35">
      <c r="A64" s="337"/>
      <c r="B64" s="78" t="s">
        <v>25</v>
      </c>
      <c r="C64" s="17" t="s">
        <v>187</v>
      </c>
      <c r="D64" s="18"/>
      <c r="E64" s="31" t="s">
        <v>213</v>
      </c>
      <c r="F64" s="16" t="s">
        <v>15</v>
      </c>
      <c r="G64" s="203" t="str">
        <f>IF(OR(PRIJZENBOEK!$G64="",PRIJZENBOEK!$G64="-",PRIJZENBOEK!$G64&lt;0),"ONGELDIG",PRIJZENBOEK!$G64)</f>
        <v>ONGELDIG</v>
      </c>
      <c r="H64" s="147"/>
      <c r="I64" s="242">
        <v>81</v>
      </c>
      <c r="J64" s="202" t="str">
        <f>IF($G64="ONGELDIG","",$G64*$I64)</f>
        <v/>
      </c>
    </row>
    <row r="65" spans="1:10" s="13" customFormat="1" x14ac:dyDescent="0.35">
      <c r="A65" s="337"/>
      <c r="B65" s="109"/>
      <c r="C65" s="40"/>
      <c r="D65" s="48"/>
      <c r="E65" s="21"/>
      <c r="F65" s="21"/>
      <c r="G65" s="119"/>
      <c r="H65" s="147"/>
      <c r="I65" s="241"/>
      <c r="J65" s="146"/>
    </row>
    <row r="66" spans="1:10" s="13" customFormat="1" ht="23" x14ac:dyDescent="0.35">
      <c r="A66" s="337"/>
      <c r="B66" s="111"/>
      <c r="C66" s="60" t="s">
        <v>212</v>
      </c>
      <c r="D66" s="45"/>
      <c r="E66" s="32"/>
      <c r="F66" s="32"/>
      <c r="G66" s="117"/>
      <c r="H66" s="147"/>
      <c r="I66" s="242"/>
      <c r="J66" s="146"/>
    </row>
    <row r="67" spans="1:10" s="13" customFormat="1" x14ac:dyDescent="0.35">
      <c r="A67" s="337"/>
      <c r="B67" s="78" t="s">
        <v>25</v>
      </c>
      <c r="C67" s="17" t="s">
        <v>188</v>
      </c>
      <c r="D67" s="18"/>
      <c r="E67" s="16"/>
      <c r="F67" s="16" t="s">
        <v>15</v>
      </c>
      <c r="G67" s="121" t="s">
        <v>14</v>
      </c>
      <c r="H67" s="147"/>
      <c r="I67" s="242"/>
      <c r="J67" s="146">
        <v>0</v>
      </c>
    </row>
    <row r="68" spans="1:10" s="13" customFormat="1" x14ac:dyDescent="0.35">
      <c r="A68" s="338"/>
      <c r="B68" s="109"/>
      <c r="C68" s="40"/>
      <c r="D68" s="48"/>
      <c r="E68" s="21"/>
      <c r="F68" s="21"/>
      <c r="G68" s="119"/>
      <c r="H68" s="147"/>
      <c r="I68" s="242"/>
      <c r="J68" s="146"/>
    </row>
    <row r="69" spans="1:10" s="13" customFormat="1" ht="23" x14ac:dyDescent="0.35">
      <c r="A69" s="336" t="s">
        <v>191</v>
      </c>
      <c r="B69" s="111"/>
      <c r="C69" s="60" t="s">
        <v>189</v>
      </c>
      <c r="D69" s="45"/>
      <c r="E69" s="32"/>
      <c r="F69" s="32"/>
      <c r="G69" s="120"/>
      <c r="H69" s="147"/>
      <c r="I69" s="241"/>
      <c r="J69" s="146"/>
    </row>
    <row r="70" spans="1:10" s="13" customFormat="1" x14ac:dyDescent="0.35">
      <c r="A70" s="337"/>
      <c r="B70" s="78" t="s">
        <v>25</v>
      </c>
      <c r="C70" s="17" t="s">
        <v>190</v>
      </c>
      <c r="D70" s="18"/>
      <c r="E70" s="16"/>
      <c r="F70" s="16" t="s">
        <v>15</v>
      </c>
      <c r="G70" s="121" t="s">
        <v>14</v>
      </c>
      <c r="H70" s="147"/>
      <c r="I70" s="242"/>
      <c r="J70" s="146">
        <v>0</v>
      </c>
    </row>
    <row r="71" spans="1:10" s="13" customFormat="1" x14ac:dyDescent="0.35">
      <c r="A71" s="338"/>
      <c r="B71" s="109"/>
      <c r="C71" s="40"/>
      <c r="D71" s="48"/>
      <c r="E71" s="21"/>
      <c r="F71" s="21"/>
      <c r="G71" s="120"/>
      <c r="H71" s="147"/>
      <c r="I71" s="242"/>
      <c r="J71" s="146"/>
    </row>
    <row r="72" spans="1:10" s="13" customFormat="1" ht="23" x14ac:dyDescent="0.35">
      <c r="A72" s="336" t="s">
        <v>192</v>
      </c>
      <c r="B72" s="111"/>
      <c r="C72" s="60" t="s">
        <v>207</v>
      </c>
      <c r="D72" s="45"/>
      <c r="E72" s="32"/>
      <c r="F72" s="32"/>
      <c r="G72" s="120"/>
      <c r="H72" s="147"/>
      <c r="I72" s="241"/>
      <c r="J72" s="146"/>
    </row>
    <row r="73" spans="1:10" s="13" customFormat="1" x14ac:dyDescent="0.35">
      <c r="A73" s="337"/>
      <c r="B73" s="78" t="s">
        <v>25</v>
      </c>
      <c r="C73" s="17" t="s">
        <v>53</v>
      </c>
      <c r="D73" s="18"/>
      <c r="E73" s="16"/>
      <c r="F73" s="16" t="s">
        <v>15</v>
      </c>
      <c r="G73" s="203" t="str">
        <f>IF(OR(PRIJZENBOEK!$G73="",PRIJZENBOEK!$G73="-",PRIJZENBOEK!$G73&lt;0),"ONGELDIG",PRIJZENBOEK!$G73)</f>
        <v>ONGELDIG</v>
      </c>
      <c r="H73" s="147"/>
      <c r="I73" s="242">
        <v>81</v>
      </c>
      <c r="J73" s="202" t="str">
        <f>IF($G73="ONGELDIG","",$G73*$I73)</f>
        <v/>
      </c>
    </row>
    <row r="74" spans="1:10" s="13" customFormat="1" x14ac:dyDescent="0.35">
      <c r="A74" s="337"/>
      <c r="B74" s="78" t="s">
        <v>26</v>
      </c>
      <c r="C74" s="17" t="s">
        <v>54</v>
      </c>
      <c r="D74" s="18"/>
      <c r="E74" s="16"/>
      <c r="F74" s="16" t="s">
        <v>15</v>
      </c>
      <c r="G74" s="203" t="str">
        <f>IF(OR(PRIJZENBOEK!$G74="",PRIJZENBOEK!$G74="-",PRIJZENBOEK!$G74&lt;0),"ONGELDIG",PRIJZENBOEK!$G74)</f>
        <v>ONGELDIG</v>
      </c>
      <c r="H74" s="147"/>
      <c r="I74" s="242">
        <v>81</v>
      </c>
      <c r="J74" s="202" t="str">
        <f>IF($G74="ONGELDIG","",$G74*$I74)</f>
        <v/>
      </c>
    </row>
    <row r="75" spans="1:10" s="13" customFormat="1" x14ac:dyDescent="0.35">
      <c r="A75" s="337"/>
      <c r="B75" s="109"/>
      <c r="C75" s="40"/>
      <c r="D75" s="48"/>
      <c r="E75" s="21"/>
      <c r="F75" s="21"/>
      <c r="G75" s="120"/>
      <c r="H75" s="147"/>
      <c r="I75" s="245"/>
      <c r="J75" s="148"/>
    </row>
    <row r="76" spans="1:10" s="13" customFormat="1" ht="23" x14ac:dyDescent="0.35">
      <c r="A76" s="337"/>
      <c r="B76" s="111"/>
      <c r="C76" s="60" t="s">
        <v>208</v>
      </c>
      <c r="D76" s="45"/>
      <c r="E76" s="32"/>
      <c r="F76" s="32"/>
      <c r="G76" s="120"/>
      <c r="H76" s="147"/>
      <c r="I76" s="242"/>
      <c r="J76" s="146"/>
    </row>
    <row r="77" spans="1:10" s="13" customFormat="1" x14ac:dyDescent="0.35">
      <c r="A77" s="337"/>
      <c r="B77" s="78" t="s">
        <v>25</v>
      </c>
      <c r="C77" s="17" t="s">
        <v>209</v>
      </c>
      <c r="D77" s="18"/>
      <c r="E77" s="16"/>
      <c r="F77" s="16" t="s">
        <v>15</v>
      </c>
      <c r="G77" s="203" t="str">
        <f>IF(OR(PRIJZENBOEK!$G77="",PRIJZENBOEK!$G77="-",PRIJZENBOEK!$G77&lt;0),"ONGELDIG",PRIJZENBOEK!$G77)</f>
        <v>ONGELDIG</v>
      </c>
      <c r="H77" s="147"/>
      <c r="I77" s="242">
        <v>81</v>
      </c>
      <c r="J77" s="202" t="str">
        <f>IF($G77="ONGELDIG","",$G77*$I77)</f>
        <v/>
      </c>
    </row>
    <row r="78" spans="1:10" s="13" customFormat="1" x14ac:dyDescent="0.35">
      <c r="A78" s="338"/>
      <c r="B78" s="109"/>
      <c r="C78" s="40"/>
      <c r="D78" s="48"/>
      <c r="E78" s="21"/>
      <c r="F78" s="21"/>
      <c r="G78" s="120"/>
      <c r="H78" s="147"/>
      <c r="I78" s="242"/>
      <c r="J78" s="146"/>
    </row>
    <row r="79" spans="1:10" s="13" customFormat="1" ht="23" x14ac:dyDescent="0.35">
      <c r="A79" s="336" t="s">
        <v>193</v>
      </c>
      <c r="B79" s="344"/>
      <c r="C79" s="60" t="s">
        <v>242</v>
      </c>
      <c r="D79" s="45"/>
      <c r="E79" s="32"/>
      <c r="F79" s="32"/>
      <c r="G79" s="120"/>
      <c r="H79" s="147"/>
      <c r="I79" s="246"/>
      <c r="J79" s="146"/>
    </row>
    <row r="80" spans="1:10" s="13" customFormat="1" ht="62.5" customHeight="1" x14ac:dyDescent="0.35">
      <c r="A80" s="337"/>
      <c r="B80" s="345"/>
      <c r="C80" s="328" t="s">
        <v>243</v>
      </c>
      <c r="D80" s="329"/>
      <c r="E80" s="21"/>
      <c r="F80" s="21"/>
      <c r="G80" s="120"/>
      <c r="H80" s="147"/>
      <c r="I80" s="356"/>
      <c r="J80" s="358"/>
    </row>
    <row r="81" spans="1:10" s="13" customFormat="1" x14ac:dyDescent="0.35">
      <c r="A81" s="337"/>
      <c r="B81" s="345"/>
      <c r="C81" s="326" t="s">
        <v>82</v>
      </c>
      <c r="D81" s="334"/>
      <c r="E81" s="322"/>
      <c r="F81" s="322"/>
      <c r="G81" s="310"/>
      <c r="H81" s="147"/>
      <c r="I81" s="357"/>
      <c r="J81" s="359"/>
    </row>
    <row r="82" spans="1:10" s="13" customFormat="1" x14ac:dyDescent="0.35">
      <c r="A82" s="337"/>
      <c r="B82" s="346"/>
      <c r="C82" s="327"/>
      <c r="D82" s="335"/>
      <c r="E82" s="323"/>
      <c r="F82" s="323"/>
      <c r="G82" s="311"/>
      <c r="H82" s="147"/>
      <c r="I82" s="242"/>
      <c r="J82" s="146"/>
    </row>
    <row r="83" spans="1:10" s="13" customFormat="1" x14ac:dyDescent="0.35">
      <c r="A83" s="337"/>
      <c r="B83" s="109" t="s">
        <v>25</v>
      </c>
      <c r="C83" s="372" t="s">
        <v>93</v>
      </c>
      <c r="D83" s="372"/>
      <c r="E83" s="21"/>
      <c r="F83" s="16" t="s">
        <v>46</v>
      </c>
      <c r="G83" s="203" t="str">
        <f>IF(OR(PRIJZENBOEK!$G83="",PRIJZENBOEK!$G83="-",PRIJZENBOEK!$G83&lt;0),"ONGELDIG",PRIJZENBOEK!$G83)</f>
        <v>ONGELDIG</v>
      </c>
      <c r="H83" s="147"/>
      <c r="I83" s="242">
        <v>81</v>
      </c>
      <c r="J83" s="202" t="str">
        <f>IF($G83="ONGELDIG","",$G83*$I83)</f>
        <v/>
      </c>
    </row>
    <row r="84" spans="1:10" s="13" customFormat="1" x14ac:dyDescent="0.35">
      <c r="A84" s="337"/>
      <c r="B84" s="109" t="s">
        <v>26</v>
      </c>
      <c r="C84" s="54" t="s">
        <v>83</v>
      </c>
      <c r="D84" s="48"/>
      <c r="E84" s="21"/>
      <c r="F84" s="16" t="s">
        <v>46</v>
      </c>
      <c r="G84" s="203" t="str">
        <f>IF(OR(PRIJZENBOEK!$G84="",PRIJZENBOEK!$G84="-",PRIJZENBOEK!$G84&lt;0),"ONGELDIG",PRIJZENBOEK!$G84)</f>
        <v>ONGELDIG</v>
      </c>
      <c r="H84" s="147"/>
      <c r="I84" s="242">
        <v>5</v>
      </c>
      <c r="J84" s="202" t="str">
        <f>IF($G84="ONGELDIG","",$G84*$I84)</f>
        <v/>
      </c>
    </row>
    <row r="85" spans="1:10" s="13" customFormat="1" x14ac:dyDescent="0.35">
      <c r="A85" s="337"/>
      <c r="B85" s="109" t="s">
        <v>27</v>
      </c>
      <c r="C85" s="54" t="s">
        <v>84</v>
      </c>
      <c r="D85" s="48"/>
      <c r="E85" s="21"/>
      <c r="F85" s="16" t="s">
        <v>46</v>
      </c>
      <c r="G85" s="203" t="str">
        <f>IF(OR(PRIJZENBOEK!$G85="",PRIJZENBOEK!$G85="-",PRIJZENBOEK!$G85&lt;0),"ONGELDIG",PRIJZENBOEK!$G85)</f>
        <v>ONGELDIG</v>
      </c>
      <c r="H85" s="147"/>
      <c r="I85" s="242">
        <v>9</v>
      </c>
      <c r="J85" s="202" t="str">
        <f>IF($G85="ONGELDIG","",$G85*$I85)</f>
        <v/>
      </c>
    </row>
    <row r="86" spans="1:10" s="13" customFormat="1" x14ac:dyDescent="0.35">
      <c r="A86" s="337"/>
      <c r="B86" s="350"/>
      <c r="C86" s="326" t="s">
        <v>73</v>
      </c>
      <c r="D86" s="332" t="s">
        <v>69</v>
      </c>
      <c r="E86" s="322"/>
      <c r="F86" s="322"/>
      <c r="G86" s="310"/>
      <c r="H86" s="147"/>
      <c r="I86" s="242"/>
      <c r="J86" s="146"/>
    </row>
    <row r="87" spans="1:10" s="13" customFormat="1" x14ac:dyDescent="0.35">
      <c r="A87" s="337"/>
      <c r="B87" s="351"/>
      <c r="C87" s="327"/>
      <c r="D87" s="333"/>
      <c r="E87" s="323"/>
      <c r="F87" s="323"/>
      <c r="G87" s="311"/>
      <c r="H87" s="147"/>
      <c r="I87" s="242"/>
      <c r="J87" s="146"/>
    </row>
    <row r="88" spans="1:10" s="13" customFormat="1" x14ac:dyDescent="0.35">
      <c r="A88" s="337"/>
      <c r="B88" s="109" t="s">
        <v>98</v>
      </c>
      <c r="C88" s="40" t="s">
        <v>10</v>
      </c>
      <c r="D88" s="48" t="s">
        <v>64</v>
      </c>
      <c r="E88" s="21"/>
      <c r="F88" s="16" t="s">
        <v>46</v>
      </c>
      <c r="G88" s="203" t="str">
        <f>IF(OR(PRIJZENBOEK!$G88="",PRIJZENBOEK!$G88="-",PRIJZENBOEK!$G88&lt;0),"ONGELDIG",PRIJZENBOEK!$G88)</f>
        <v>ONGELDIG</v>
      </c>
      <c r="H88" s="147"/>
      <c r="I88" s="242">
        <v>640</v>
      </c>
      <c r="J88" s="202" t="str">
        <f t="shared" ref="J88:J96" si="0">IF($G88="ONGELDIG","",$G88*$I88)</f>
        <v/>
      </c>
    </row>
    <row r="89" spans="1:10" s="13" customFormat="1" x14ac:dyDescent="0.35">
      <c r="A89" s="337"/>
      <c r="B89" s="78" t="s">
        <v>99</v>
      </c>
      <c r="C89" s="40" t="s">
        <v>8</v>
      </c>
      <c r="D89" s="48" t="s">
        <v>64</v>
      </c>
      <c r="E89" s="21"/>
      <c r="F89" s="16" t="s">
        <v>46</v>
      </c>
      <c r="G89" s="203" t="str">
        <f>IF(OR(PRIJZENBOEK!$G89="",PRIJZENBOEK!$G89="-",PRIJZENBOEK!$G89&lt;0),"ONGELDIG",PRIJZENBOEK!$G89)</f>
        <v>ONGELDIG</v>
      </c>
      <c r="H89" s="147"/>
      <c r="I89" s="242">
        <v>1595</v>
      </c>
      <c r="J89" s="202" t="str">
        <f t="shared" si="0"/>
        <v/>
      </c>
    </row>
    <row r="90" spans="1:10" s="13" customFormat="1" x14ac:dyDescent="0.35">
      <c r="A90" s="337"/>
      <c r="B90" s="78" t="s">
        <v>100</v>
      </c>
      <c r="C90" s="40" t="s">
        <v>66</v>
      </c>
      <c r="D90" s="48" t="s">
        <v>64</v>
      </c>
      <c r="E90" s="35"/>
      <c r="F90" s="16" t="s">
        <v>46</v>
      </c>
      <c r="G90" s="203" t="str">
        <f>IF(OR(PRIJZENBOEK!$G90="",PRIJZENBOEK!$G90="-",PRIJZENBOEK!$G90&lt;0),"ONGELDIG",PRIJZENBOEK!$G90)</f>
        <v>ONGELDIG</v>
      </c>
      <c r="H90" s="147"/>
      <c r="I90" s="242">
        <v>26</v>
      </c>
      <c r="J90" s="202" t="str">
        <f t="shared" si="0"/>
        <v/>
      </c>
    </row>
    <row r="91" spans="1:10" s="13" customFormat="1" x14ac:dyDescent="0.35">
      <c r="A91" s="337"/>
      <c r="B91" s="78" t="s">
        <v>101</v>
      </c>
      <c r="C91" s="40" t="s">
        <v>63</v>
      </c>
      <c r="D91" s="48" t="s">
        <v>64</v>
      </c>
      <c r="E91" s="35"/>
      <c r="F91" s="16" t="s">
        <v>46</v>
      </c>
      <c r="G91" s="203" t="str">
        <f>IF(OR(PRIJZENBOEK!$G91="",PRIJZENBOEK!$G91="-",PRIJZENBOEK!$G91&lt;0),"ONGELDIG",PRIJZENBOEK!$G91)</f>
        <v>ONGELDIG</v>
      </c>
      <c r="H91" s="147"/>
      <c r="I91" s="242">
        <v>64</v>
      </c>
      <c r="J91" s="202" t="str">
        <f t="shared" si="0"/>
        <v/>
      </c>
    </row>
    <row r="92" spans="1:10" s="13" customFormat="1" x14ac:dyDescent="0.35">
      <c r="A92" s="337"/>
      <c r="B92" s="78" t="s">
        <v>102</v>
      </c>
      <c r="C92" s="40" t="s">
        <v>65</v>
      </c>
      <c r="D92" s="48" t="s">
        <v>64</v>
      </c>
      <c r="E92" s="35"/>
      <c r="F92" s="16" t="s">
        <v>46</v>
      </c>
      <c r="G92" s="203" t="str">
        <f>IF(OR(PRIJZENBOEK!$G92="",PRIJZENBOEK!$G92="-",PRIJZENBOEK!$G92&lt;0),"ONGELDIG",PRIJZENBOEK!$G92)</f>
        <v>ONGELDIG</v>
      </c>
      <c r="H92" s="147"/>
      <c r="I92" s="242">
        <v>43</v>
      </c>
      <c r="J92" s="202" t="str">
        <f t="shared" si="0"/>
        <v/>
      </c>
    </row>
    <row r="93" spans="1:10" s="13" customFormat="1" x14ac:dyDescent="0.35">
      <c r="A93" s="337"/>
      <c r="B93" s="78" t="s">
        <v>103</v>
      </c>
      <c r="C93" s="40" t="s">
        <v>67</v>
      </c>
      <c r="D93" s="48" t="s">
        <v>64</v>
      </c>
      <c r="E93" s="35"/>
      <c r="F93" s="16" t="s">
        <v>46</v>
      </c>
      <c r="G93" s="203" t="str">
        <f>IF(OR(PRIJZENBOEK!$G93="",PRIJZENBOEK!$G93="-",PRIJZENBOEK!$G93&lt;0),"ONGELDIG",PRIJZENBOEK!$G93)</f>
        <v>ONGELDIG</v>
      </c>
      <c r="H93" s="147"/>
      <c r="I93" s="242">
        <v>13</v>
      </c>
      <c r="J93" s="202" t="str">
        <f t="shared" si="0"/>
        <v/>
      </c>
    </row>
    <row r="94" spans="1:10" s="13" customFormat="1" x14ac:dyDescent="0.35">
      <c r="A94" s="337"/>
      <c r="B94" s="78" t="s">
        <v>104</v>
      </c>
      <c r="C94" s="40" t="s">
        <v>11</v>
      </c>
      <c r="D94" s="48" t="s">
        <v>64</v>
      </c>
      <c r="E94" s="35"/>
      <c r="F94" s="16" t="s">
        <v>46</v>
      </c>
      <c r="G94" s="203" t="str">
        <f>IF(OR(PRIJZENBOEK!$G94="",PRIJZENBOEK!$G94="-",PRIJZENBOEK!$G94&lt;0),"ONGELDIG",PRIJZENBOEK!$G94)</f>
        <v>ONGELDIG</v>
      </c>
      <c r="H94" s="147"/>
      <c r="I94" s="242">
        <v>9</v>
      </c>
      <c r="J94" s="202" t="str">
        <f t="shared" si="0"/>
        <v/>
      </c>
    </row>
    <row r="95" spans="1:10" s="13" customFormat="1" x14ac:dyDescent="0.35">
      <c r="A95" s="337"/>
      <c r="B95" s="78" t="s">
        <v>105</v>
      </c>
      <c r="C95" s="22" t="s">
        <v>168</v>
      </c>
      <c r="D95" s="48" t="s">
        <v>64</v>
      </c>
      <c r="E95" s="35"/>
      <c r="F95" s="16" t="s">
        <v>46</v>
      </c>
      <c r="G95" s="203" t="str">
        <f>IF(OR(PRIJZENBOEK!$G95="",PRIJZENBOEK!$G95="-",PRIJZENBOEK!$G95&lt;0),"ONGELDIG",PRIJZENBOEK!$G95)</f>
        <v>ONGELDIG</v>
      </c>
      <c r="H95" s="147"/>
      <c r="I95" s="242">
        <v>5</v>
      </c>
      <c r="J95" s="202" t="str">
        <f t="shared" si="0"/>
        <v/>
      </c>
    </row>
    <row r="96" spans="1:10" s="13" customFormat="1" x14ac:dyDescent="0.35">
      <c r="A96" s="337"/>
      <c r="B96" s="78" t="s">
        <v>106</v>
      </c>
      <c r="C96" s="22" t="s">
        <v>68</v>
      </c>
      <c r="D96" s="48" t="s">
        <v>64</v>
      </c>
      <c r="E96" s="35"/>
      <c r="F96" s="16" t="s">
        <v>46</v>
      </c>
      <c r="G96" s="203" t="str">
        <f>IF(OR(PRIJZENBOEK!$G96="",PRIJZENBOEK!$G96="-",PRIJZENBOEK!$G96&lt;0),"ONGELDIG",PRIJZENBOEK!$G96)</f>
        <v>ONGELDIG</v>
      </c>
      <c r="H96" s="147"/>
      <c r="I96" s="242">
        <v>5</v>
      </c>
      <c r="J96" s="202" t="str">
        <f t="shared" si="0"/>
        <v/>
      </c>
    </row>
    <row r="97" spans="1:10" s="13" customFormat="1" x14ac:dyDescent="0.35">
      <c r="A97" s="337"/>
      <c r="B97" s="78"/>
      <c r="C97" s="40"/>
      <c r="D97" s="48"/>
      <c r="E97" s="35"/>
      <c r="F97" s="16"/>
      <c r="G97" s="120"/>
      <c r="H97" s="147"/>
      <c r="I97" s="242"/>
      <c r="J97" s="146"/>
    </row>
    <row r="98" spans="1:10" s="13" customFormat="1" x14ac:dyDescent="0.35">
      <c r="A98" s="337"/>
      <c r="B98" s="78" t="s">
        <v>107</v>
      </c>
      <c r="C98" s="22" t="s">
        <v>9</v>
      </c>
      <c r="D98" s="23" t="s">
        <v>70</v>
      </c>
      <c r="E98" s="35"/>
      <c r="F98" s="16" t="s">
        <v>46</v>
      </c>
      <c r="G98" s="203" t="str">
        <f>IF(OR(PRIJZENBOEK!$G98="",PRIJZENBOEK!$G98="-",PRIJZENBOEK!$G98&lt;0),"ONGELDIG",PRIJZENBOEK!$G98)</f>
        <v>ONGELDIG</v>
      </c>
      <c r="H98" s="147"/>
      <c r="I98" s="242">
        <v>623</v>
      </c>
      <c r="J98" s="202" t="str">
        <f>IF($G98="ONGELDIG","",$G98*$I98)</f>
        <v/>
      </c>
    </row>
    <row r="99" spans="1:10" s="13" customFormat="1" x14ac:dyDescent="0.35">
      <c r="A99" s="337"/>
      <c r="B99" s="78" t="s">
        <v>108</v>
      </c>
      <c r="C99" s="22" t="s">
        <v>138</v>
      </c>
      <c r="D99" s="23" t="s">
        <v>64</v>
      </c>
      <c r="E99" s="35"/>
      <c r="F99" s="16" t="s">
        <v>46</v>
      </c>
      <c r="G99" s="203" t="str">
        <f>IF(OR(PRIJZENBOEK!$G99="",PRIJZENBOEK!$G99="-",PRIJZENBOEK!$G99&lt;0),"ONGELDIG",PRIJZENBOEK!$G99)</f>
        <v>ONGELDIG</v>
      </c>
      <c r="H99" s="147"/>
      <c r="I99" s="242">
        <v>18</v>
      </c>
      <c r="J99" s="202" t="str">
        <f>IF($G99="ONGELDIG","",$G99*$I99)</f>
        <v/>
      </c>
    </row>
    <row r="100" spans="1:10" s="13" customFormat="1" x14ac:dyDescent="0.35">
      <c r="A100" s="337"/>
      <c r="B100" s="78" t="s">
        <v>109</v>
      </c>
      <c r="C100" s="22" t="s">
        <v>72</v>
      </c>
      <c r="D100" s="46" t="s">
        <v>62</v>
      </c>
      <c r="E100" s="35"/>
      <c r="F100" s="16" t="s">
        <v>46</v>
      </c>
      <c r="G100" s="203" t="str">
        <f>IF(OR(PRIJZENBOEK!$G100="",PRIJZENBOEK!$G100="-",PRIJZENBOEK!$G100&lt;0),"ONGELDIG",PRIJZENBOEK!$G100)</f>
        <v>ONGELDIG</v>
      </c>
      <c r="H100" s="147"/>
      <c r="I100" s="242">
        <v>2268</v>
      </c>
      <c r="J100" s="202" t="str">
        <f>IF($G100="ONGELDIG","",$G100*$I100)</f>
        <v/>
      </c>
    </row>
    <row r="101" spans="1:10" s="13" customFormat="1" x14ac:dyDescent="0.35">
      <c r="A101" s="337"/>
      <c r="B101" s="78" t="s">
        <v>110</v>
      </c>
      <c r="C101" s="22" t="s">
        <v>71</v>
      </c>
      <c r="D101" s="46" t="s">
        <v>62</v>
      </c>
      <c r="E101" s="35"/>
      <c r="F101" s="16" t="s">
        <v>46</v>
      </c>
      <c r="G101" s="203" t="str">
        <f>IF(OR(PRIJZENBOEK!$G101="",PRIJZENBOEK!$G101="-",PRIJZENBOEK!$G101&lt;0),"ONGELDIG",PRIJZENBOEK!$G101)</f>
        <v>ONGELDIG</v>
      </c>
      <c r="H101" s="147"/>
      <c r="I101" s="242">
        <v>299</v>
      </c>
      <c r="J101" s="202" t="str">
        <f>IF($G101="ONGELDIG","",$G101*$I101)</f>
        <v/>
      </c>
    </row>
    <row r="102" spans="1:10" s="13" customFormat="1" x14ac:dyDescent="0.35">
      <c r="A102" s="337"/>
      <c r="B102" s="78"/>
      <c r="C102" s="22"/>
      <c r="D102" s="46"/>
      <c r="E102" s="35"/>
      <c r="F102" s="16"/>
      <c r="G102" s="120"/>
      <c r="H102" s="147"/>
      <c r="I102" s="242"/>
      <c r="J102" s="146"/>
    </row>
    <row r="103" spans="1:10" s="13" customFormat="1" x14ac:dyDescent="0.35">
      <c r="A103" s="337"/>
      <c r="B103" s="78" t="s">
        <v>111</v>
      </c>
      <c r="C103" s="22" t="s">
        <v>90</v>
      </c>
      <c r="D103" s="46" t="s">
        <v>64</v>
      </c>
      <c r="E103" s="35"/>
      <c r="F103" s="16" t="s">
        <v>46</v>
      </c>
      <c r="G103" s="203" t="str">
        <f>IF(OR(PRIJZENBOEK!$G103="",PRIJZENBOEK!$G103="-",PRIJZENBOEK!$G103&lt;0),"ONGELDIG",PRIJZENBOEK!$G103)</f>
        <v>ONGELDIG</v>
      </c>
      <c r="H103" s="147"/>
      <c r="I103" s="242">
        <v>342</v>
      </c>
      <c r="J103" s="202" t="str">
        <f>IF($G103="ONGELDIG","",$G103*$I103)</f>
        <v/>
      </c>
    </row>
    <row r="104" spans="1:10" s="13" customFormat="1" x14ac:dyDescent="0.35">
      <c r="A104" s="337"/>
      <c r="B104" s="78" t="s">
        <v>112</v>
      </c>
      <c r="C104" s="22" t="s">
        <v>205</v>
      </c>
      <c r="D104" s="46" t="s">
        <v>64</v>
      </c>
      <c r="E104" s="35"/>
      <c r="F104" s="16" t="s">
        <v>46</v>
      </c>
      <c r="G104" s="203" t="str">
        <f>IF(OR(PRIJZENBOEK!$G104="",PRIJZENBOEK!$G104="-",PRIJZENBOEK!$G104&lt;0),"ONGELDIG",PRIJZENBOEK!$G104)</f>
        <v>ONGELDIG</v>
      </c>
      <c r="H104" s="147"/>
      <c r="I104" s="242">
        <v>18</v>
      </c>
      <c r="J104" s="202" t="str">
        <f>IF($G104="ONGELDIG","",$G104*$I104)</f>
        <v/>
      </c>
    </row>
    <row r="105" spans="1:10" s="13" customFormat="1" x14ac:dyDescent="0.35">
      <c r="A105" s="337"/>
      <c r="B105" s="78"/>
      <c r="C105" s="22"/>
      <c r="D105" s="46"/>
      <c r="E105" s="35"/>
      <c r="F105" s="16"/>
      <c r="G105" s="120"/>
      <c r="H105" s="147"/>
      <c r="I105" s="242"/>
      <c r="J105" s="146"/>
    </row>
    <row r="106" spans="1:10" s="13" customFormat="1" x14ac:dyDescent="0.35">
      <c r="A106" s="337"/>
      <c r="B106" s="78" t="s">
        <v>113</v>
      </c>
      <c r="C106" s="22" t="s">
        <v>85</v>
      </c>
      <c r="D106" s="46" t="s">
        <v>64</v>
      </c>
      <c r="E106" s="35"/>
      <c r="F106" s="16" t="s">
        <v>46</v>
      </c>
      <c r="G106" s="203" t="str">
        <f>IF(OR(PRIJZENBOEK!$G106="",PRIJZENBOEK!$G106="-",PRIJZENBOEK!$G106&lt;0),"ONGELDIG",PRIJZENBOEK!$G106)</f>
        <v>ONGELDIG</v>
      </c>
      <c r="H106" s="147"/>
      <c r="I106" s="242">
        <v>13</v>
      </c>
      <c r="J106" s="202" t="str">
        <f>IF($G106="ONGELDIG","",$G106*$I106)</f>
        <v/>
      </c>
    </row>
    <row r="107" spans="1:10" s="13" customFormat="1" x14ac:dyDescent="0.35">
      <c r="A107" s="337"/>
      <c r="B107" s="78" t="s">
        <v>114</v>
      </c>
      <c r="C107" s="22" t="s">
        <v>86</v>
      </c>
      <c r="D107" s="46" t="s">
        <v>64</v>
      </c>
      <c r="E107" s="35"/>
      <c r="F107" s="16" t="s">
        <v>46</v>
      </c>
      <c r="G107" s="203" t="str">
        <f>IF(OR(PRIJZENBOEK!$G107="",PRIJZENBOEK!$G107="-",PRIJZENBOEK!$G107&lt;0),"ONGELDIG",PRIJZENBOEK!$G107)</f>
        <v>ONGELDIG</v>
      </c>
      <c r="H107" s="147"/>
      <c r="I107" s="242">
        <v>13</v>
      </c>
      <c r="J107" s="202" t="str">
        <f>IF($G107="ONGELDIG","",$G107*$I107)</f>
        <v/>
      </c>
    </row>
    <row r="108" spans="1:10" s="13" customFormat="1" x14ac:dyDescent="0.35">
      <c r="A108" s="337"/>
      <c r="B108" s="83" t="s">
        <v>115</v>
      </c>
      <c r="C108" s="22" t="s">
        <v>87</v>
      </c>
      <c r="D108" s="46" t="s">
        <v>64</v>
      </c>
      <c r="E108" s="35"/>
      <c r="F108" s="16" t="s">
        <v>46</v>
      </c>
      <c r="G108" s="203" t="str">
        <f>IF(OR(PRIJZENBOEK!$G108="",PRIJZENBOEK!$G108="-",PRIJZENBOEK!$G108&lt;0),"ONGELDIG",PRIJZENBOEK!$G108)</f>
        <v>ONGELDIG</v>
      </c>
      <c r="H108" s="147"/>
      <c r="I108" s="242">
        <v>9</v>
      </c>
      <c r="J108" s="202" t="str">
        <f>IF($G108="ONGELDIG","",$G108*$I108)</f>
        <v/>
      </c>
    </row>
    <row r="109" spans="1:10" s="13" customFormat="1" x14ac:dyDescent="0.35">
      <c r="A109" s="337"/>
      <c r="B109" s="78" t="s">
        <v>116</v>
      </c>
      <c r="C109" s="22" t="s">
        <v>139</v>
      </c>
      <c r="D109" s="46" t="s">
        <v>64</v>
      </c>
      <c r="E109" s="35"/>
      <c r="F109" s="16" t="s">
        <v>46</v>
      </c>
      <c r="G109" s="203" t="str">
        <f>IF(OR(PRIJZENBOEK!$G109="",PRIJZENBOEK!$G109="-",PRIJZENBOEK!$G109&lt;0),"ONGELDIG",PRIJZENBOEK!$G109)</f>
        <v>ONGELDIG</v>
      </c>
      <c r="H109" s="147"/>
      <c r="I109" s="242">
        <v>18</v>
      </c>
      <c r="J109" s="202" t="str">
        <f>IF($G109="ONGELDIG","",$G109*$I109)</f>
        <v/>
      </c>
    </row>
    <row r="110" spans="1:10" s="13" customFormat="1" x14ac:dyDescent="0.35">
      <c r="A110" s="337"/>
      <c r="B110" s="78"/>
      <c r="C110" s="22"/>
      <c r="D110" s="23"/>
      <c r="E110" s="35"/>
      <c r="F110" s="16"/>
      <c r="G110" s="120"/>
      <c r="H110" s="147"/>
      <c r="I110" s="242"/>
      <c r="J110" s="146"/>
    </row>
    <row r="111" spans="1:10" s="13" customFormat="1" x14ac:dyDescent="0.35">
      <c r="A111" s="337"/>
      <c r="B111" s="78" t="s">
        <v>117</v>
      </c>
      <c r="C111" s="40" t="s">
        <v>74</v>
      </c>
      <c r="D111" s="48" t="s">
        <v>64</v>
      </c>
      <c r="E111" s="35"/>
      <c r="F111" s="16" t="s">
        <v>46</v>
      </c>
      <c r="G111" s="203" t="str">
        <f>IF(OR(PRIJZENBOEK!$G111="",PRIJZENBOEK!$G111="-",PRIJZENBOEK!$G111&lt;0),"ONGELDIG",PRIJZENBOEK!$G111)</f>
        <v>ONGELDIG</v>
      </c>
      <c r="H111" s="147"/>
      <c r="I111" s="242">
        <v>94</v>
      </c>
      <c r="J111" s="202" t="str">
        <f>IF($G111="ONGELDIG","",$G111*$I111)</f>
        <v/>
      </c>
    </row>
    <row r="112" spans="1:10" s="13" customFormat="1" x14ac:dyDescent="0.35">
      <c r="A112" s="337"/>
      <c r="B112" s="78" t="s">
        <v>118</v>
      </c>
      <c r="C112" s="40" t="s">
        <v>75</v>
      </c>
      <c r="D112" s="48" t="s">
        <v>64</v>
      </c>
      <c r="E112" s="35"/>
      <c r="F112" s="16" t="s">
        <v>46</v>
      </c>
      <c r="G112" s="203" t="str">
        <f>IF(OR(PRIJZENBOEK!$G112="",PRIJZENBOEK!$G112="-",PRIJZENBOEK!$G112&lt;0),"ONGELDIG",PRIJZENBOEK!$G112)</f>
        <v>ONGELDIG</v>
      </c>
      <c r="H112" s="147"/>
      <c r="I112" s="242">
        <v>26</v>
      </c>
      <c r="J112" s="202" t="str">
        <f>IF($G112="ONGELDIG","",$G112*$I112)</f>
        <v/>
      </c>
    </row>
    <row r="113" spans="1:10" s="13" customFormat="1" x14ac:dyDescent="0.35">
      <c r="A113" s="337"/>
      <c r="B113" s="78" t="s">
        <v>119</v>
      </c>
      <c r="C113" s="40" t="s">
        <v>76</v>
      </c>
      <c r="D113" s="48" t="s">
        <v>64</v>
      </c>
      <c r="E113" s="35"/>
      <c r="F113" s="16" t="s">
        <v>46</v>
      </c>
      <c r="G113" s="203" t="str">
        <f>IF(OR(PRIJZENBOEK!$G113="",PRIJZENBOEK!$G113="-",PRIJZENBOEK!$G113&lt;0),"ONGELDIG",PRIJZENBOEK!$G113)</f>
        <v>ONGELDIG</v>
      </c>
      <c r="H113" s="147"/>
      <c r="I113" s="242">
        <v>9</v>
      </c>
      <c r="J113" s="202" t="str">
        <f>IF($G113="ONGELDIG","",$G113*$I113)</f>
        <v/>
      </c>
    </row>
    <row r="114" spans="1:10" s="13" customFormat="1" x14ac:dyDescent="0.35">
      <c r="A114" s="337"/>
      <c r="B114" s="78" t="s">
        <v>120</v>
      </c>
      <c r="C114" s="40" t="s">
        <v>77</v>
      </c>
      <c r="D114" s="48" t="s">
        <v>64</v>
      </c>
      <c r="E114" s="35"/>
      <c r="F114" s="16" t="s">
        <v>46</v>
      </c>
      <c r="G114" s="203" t="str">
        <f>IF(OR(PRIJZENBOEK!$G114="",PRIJZENBOEK!$G114="-",PRIJZENBOEK!$G114&lt;0),"ONGELDIG",PRIJZENBOEK!$G114)</f>
        <v>ONGELDIG</v>
      </c>
      <c r="H114" s="147"/>
      <c r="I114" s="242">
        <v>9</v>
      </c>
      <c r="J114" s="202" t="str">
        <f>IF($G114="ONGELDIG","",$G114*$I114)</f>
        <v/>
      </c>
    </row>
    <row r="115" spans="1:10" s="13" customFormat="1" x14ac:dyDescent="0.35">
      <c r="A115" s="337"/>
      <c r="B115" s="78" t="s">
        <v>121</v>
      </c>
      <c r="C115" s="40" t="s">
        <v>78</v>
      </c>
      <c r="D115" s="48" t="s">
        <v>64</v>
      </c>
      <c r="E115" s="35"/>
      <c r="F115" s="16" t="s">
        <v>46</v>
      </c>
      <c r="G115" s="203" t="str">
        <f>IF(OR(PRIJZENBOEK!$G115="",PRIJZENBOEK!$G115="-",PRIJZENBOEK!$G115&lt;0),"ONGELDIG",PRIJZENBOEK!$G115)</f>
        <v>ONGELDIG</v>
      </c>
      <c r="H115" s="147"/>
      <c r="I115" s="242">
        <v>5</v>
      </c>
      <c r="J115" s="202" t="str">
        <f>IF($G115="ONGELDIG","",$G115*$I115)</f>
        <v/>
      </c>
    </row>
    <row r="116" spans="1:10" s="13" customFormat="1" x14ac:dyDescent="0.35">
      <c r="A116" s="337"/>
      <c r="B116" s="78"/>
      <c r="C116" s="40"/>
      <c r="D116" s="48"/>
      <c r="E116" s="35"/>
      <c r="F116" s="16"/>
      <c r="G116" s="120"/>
      <c r="H116" s="147"/>
      <c r="I116" s="242"/>
      <c r="J116" s="146"/>
    </row>
    <row r="117" spans="1:10" s="13" customFormat="1" x14ac:dyDescent="0.35">
      <c r="A117" s="337"/>
      <c r="B117" s="78" t="s">
        <v>122</v>
      </c>
      <c r="C117" s="22" t="s">
        <v>80</v>
      </c>
      <c r="D117" s="23" t="s">
        <v>70</v>
      </c>
      <c r="E117" s="35"/>
      <c r="F117" s="16" t="s">
        <v>46</v>
      </c>
      <c r="G117" s="203" t="str">
        <f>IF(OR(PRIJZENBOEK!$G117="",PRIJZENBOEK!$G117="-",PRIJZENBOEK!$G117&lt;0),"ONGELDIG",PRIJZENBOEK!$G117)</f>
        <v>ONGELDIG</v>
      </c>
      <c r="H117" s="147"/>
      <c r="I117" s="242">
        <v>9</v>
      </c>
      <c r="J117" s="202" t="str">
        <f>IF($G117="ONGELDIG","",$G117*$I117)</f>
        <v/>
      </c>
    </row>
    <row r="118" spans="1:10" s="13" customFormat="1" x14ac:dyDescent="0.35">
      <c r="A118" s="337"/>
      <c r="B118" s="78" t="s">
        <v>123</v>
      </c>
      <c r="C118" s="22" t="s">
        <v>79</v>
      </c>
      <c r="D118" s="46" t="s">
        <v>70</v>
      </c>
      <c r="E118" s="35"/>
      <c r="F118" s="16" t="s">
        <v>46</v>
      </c>
      <c r="G118" s="203" t="str">
        <f>IF(OR(PRIJZENBOEK!$G118="",PRIJZENBOEK!$G118="-",PRIJZENBOEK!$G118&lt;0),"ONGELDIG",PRIJZENBOEK!$G118)</f>
        <v>ONGELDIG</v>
      </c>
      <c r="H118" s="147"/>
      <c r="I118" s="242">
        <v>43</v>
      </c>
      <c r="J118" s="202" t="str">
        <f>IF($G118="ONGELDIG","",$G118*$I118)</f>
        <v/>
      </c>
    </row>
    <row r="119" spans="1:10" s="13" customFormat="1" x14ac:dyDescent="0.35">
      <c r="A119" s="337"/>
      <c r="B119" s="78" t="s">
        <v>124</v>
      </c>
      <c r="C119" s="22" t="s">
        <v>81</v>
      </c>
      <c r="D119" s="46" t="s">
        <v>70</v>
      </c>
      <c r="E119" s="35"/>
      <c r="F119" s="16" t="s">
        <v>46</v>
      </c>
      <c r="G119" s="203" t="str">
        <f>IF(OR(PRIJZENBOEK!$G119="",PRIJZENBOEK!$G119="-",PRIJZENBOEK!$G119&lt;0),"ONGELDIG",PRIJZENBOEK!$G119)</f>
        <v>ONGELDIG</v>
      </c>
      <c r="H119" s="147"/>
      <c r="I119" s="242">
        <v>26</v>
      </c>
      <c r="J119" s="202" t="str">
        <f>IF($G119="ONGELDIG","",$G119*$I119)</f>
        <v/>
      </c>
    </row>
    <row r="120" spans="1:10" s="13" customFormat="1" x14ac:dyDescent="0.35">
      <c r="A120" s="337"/>
      <c r="B120" s="324"/>
      <c r="C120" s="326" t="s">
        <v>88</v>
      </c>
      <c r="D120" s="334"/>
      <c r="E120" s="322"/>
      <c r="F120" s="322"/>
      <c r="G120" s="310"/>
      <c r="H120" s="147"/>
      <c r="I120" s="245"/>
      <c r="J120" s="148"/>
    </row>
    <row r="121" spans="1:10" s="13" customFormat="1" x14ac:dyDescent="0.35">
      <c r="A121" s="337"/>
      <c r="B121" s="325"/>
      <c r="C121" s="327"/>
      <c r="D121" s="335"/>
      <c r="E121" s="323"/>
      <c r="F121" s="323"/>
      <c r="G121" s="311"/>
      <c r="H121" s="147"/>
      <c r="I121" s="242"/>
      <c r="J121" s="146"/>
    </row>
    <row r="122" spans="1:10" s="13" customFormat="1" ht="13" x14ac:dyDescent="0.35">
      <c r="A122" s="337"/>
      <c r="B122" s="78" t="s">
        <v>125</v>
      </c>
      <c r="C122" s="40" t="s">
        <v>249</v>
      </c>
      <c r="D122" s="18"/>
      <c r="E122" s="16"/>
      <c r="F122" s="16" t="s">
        <v>21</v>
      </c>
      <c r="G122" s="203" t="str">
        <f>IF(OR(PRIJZENBOEK!$G122="",PRIJZENBOEK!$G122="-",PRIJZENBOEK!$G122&lt;0),"ONGELDIG",PRIJZENBOEK!$G122)</f>
        <v>ONGELDIG</v>
      </c>
      <c r="H122" s="147"/>
      <c r="I122" s="242">
        <v>21316</v>
      </c>
      <c r="J122" s="202" t="str">
        <f>IF($G122="ONGELDIG","",$G122*$I122)</f>
        <v/>
      </c>
    </row>
    <row r="123" spans="1:10" s="13" customFormat="1" ht="13" x14ac:dyDescent="0.35">
      <c r="A123" s="337"/>
      <c r="B123" s="78" t="s">
        <v>126</v>
      </c>
      <c r="C123" s="40" t="s">
        <v>250</v>
      </c>
      <c r="D123" s="18"/>
      <c r="E123" s="16"/>
      <c r="F123" s="16" t="s">
        <v>21</v>
      </c>
      <c r="G123" s="203" t="str">
        <f>IF(OR(PRIJZENBOEK!$G123="",PRIJZENBOEK!$G123="-",PRIJZENBOEK!$G123&lt;0),"ONGELDIG",PRIJZENBOEK!$G123)</f>
        <v>ONGELDIG</v>
      </c>
      <c r="H123" s="147"/>
      <c r="I123" s="242">
        <v>2132</v>
      </c>
      <c r="J123" s="202" t="str">
        <f>IF($G123="ONGELDIG","",$G123*$I123)</f>
        <v/>
      </c>
    </row>
    <row r="124" spans="1:10" s="13" customFormat="1" ht="13" x14ac:dyDescent="0.35">
      <c r="A124" s="337"/>
      <c r="B124" s="78" t="s">
        <v>127</v>
      </c>
      <c r="C124" s="40" t="s">
        <v>252</v>
      </c>
      <c r="D124" s="18"/>
      <c r="E124" s="16"/>
      <c r="F124" s="16" t="s">
        <v>21</v>
      </c>
      <c r="G124" s="203" t="str">
        <f>IF(OR(PRIJZENBOEK!$G124="",PRIJZENBOEK!$G124="-",PRIJZENBOEK!$G124&lt;0),"ONGELDIG",PRIJZENBOEK!$G124)</f>
        <v>ONGELDIG</v>
      </c>
      <c r="H124" s="147"/>
      <c r="I124" s="242">
        <v>27711</v>
      </c>
      <c r="J124" s="202" t="str">
        <f>IF($G124="ONGELDIG","",$G124*$I124)</f>
        <v/>
      </c>
    </row>
    <row r="125" spans="1:10" s="13" customFormat="1" ht="13" x14ac:dyDescent="0.35">
      <c r="A125" s="337"/>
      <c r="B125" s="112" t="s">
        <v>128</v>
      </c>
      <c r="C125" s="90" t="s">
        <v>251</v>
      </c>
      <c r="D125" s="91"/>
      <c r="E125" s="89"/>
      <c r="F125" s="16" t="s">
        <v>21</v>
      </c>
      <c r="G125" s="203" t="str">
        <f>IF(OR(PRIJZENBOEK!$G125="",PRIJZENBOEK!$G125="-",PRIJZENBOEK!$G125&lt;0),"ONGELDIG",PRIJZENBOEK!$G125)</f>
        <v>ONGELDIG</v>
      </c>
      <c r="H125" s="147"/>
      <c r="I125" s="242">
        <v>960</v>
      </c>
      <c r="J125" s="202" t="str">
        <f>IF($G125="ONGELDIG","",$G125*$I125)</f>
        <v/>
      </c>
    </row>
    <row r="126" spans="1:10" s="13" customFormat="1" x14ac:dyDescent="0.35">
      <c r="A126" s="337"/>
      <c r="B126" s="324"/>
      <c r="C126" s="326" t="s">
        <v>94</v>
      </c>
      <c r="D126" s="334"/>
      <c r="E126" s="322"/>
      <c r="F126" s="322"/>
      <c r="G126" s="310"/>
      <c r="H126" s="147"/>
      <c r="I126" s="242"/>
      <c r="J126" s="146"/>
    </row>
    <row r="127" spans="1:10" s="13" customFormat="1" x14ac:dyDescent="0.35">
      <c r="A127" s="337"/>
      <c r="B127" s="325"/>
      <c r="C127" s="327"/>
      <c r="D127" s="335"/>
      <c r="E127" s="323"/>
      <c r="F127" s="323"/>
      <c r="G127" s="311"/>
      <c r="H127" s="147"/>
      <c r="I127" s="242"/>
      <c r="J127" s="146"/>
    </row>
    <row r="128" spans="1:10" s="13" customFormat="1" x14ac:dyDescent="0.35">
      <c r="A128" s="337"/>
      <c r="B128" s="78" t="s">
        <v>129</v>
      </c>
      <c r="C128" s="17" t="s">
        <v>89</v>
      </c>
      <c r="D128" s="18"/>
      <c r="E128" s="16"/>
      <c r="F128" s="16" t="s">
        <v>15</v>
      </c>
      <c r="G128" s="203" t="str">
        <f>IF(OR(PRIJZENBOEK!$G128="",PRIJZENBOEK!$G128="-",PRIJZENBOEK!$G128&lt;0),"ONGELDIG",PRIJZENBOEK!$G128)</f>
        <v>ONGELDIG</v>
      </c>
      <c r="H128" s="147"/>
      <c r="I128" s="242">
        <v>47</v>
      </c>
      <c r="J128" s="202" t="str">
        <f>IF($G128="ONGELDIG","",$G128*$I128)</f>
        <v/>
      </c>
    </row>
    <row r="129" spans="1:10" s="13" customFormat="1" x14ac:dyDescent="0.35">
      <c r="A129" s="337"/>
      <c r="B129" s="78" t="s">
        <v>130</v>
      </c>
      <c r="C129" s="17" t="s">
        <v>91</v>
      </c>
      <c r="D129" s="18"/>
      <c r="E129" s="16"/>
      <c r="F129" s="16" t="s">
        <v>15</v>
      </c>
      <c r="G129" s="203" t="str">
        <f>IF(OR(PRIJZENBOEK!$G129="",PRIJZENBOEK!$G129="-",PRIJZENBOEK!$G129&lt;0),"ONGELDIG",PRIJZENBOEK!$G129)</f>
        <v>ONGELDIG</v>
      </c>
      <c r="H129" s="147"/>
      <c r="I129" s="242">
        <v>81</v>
      </c>
      <c r="J129" s="202" t="str">
        <f>IF($G129="ONGELDIG","",$G129*$I129)</f>
        <v/>
      </c>
    </row>
    <row r="130" spans="1:10" s="13" customFormat="1" x14ac:dyDescent="0.35">
      <c r="A130" s="337"/>
      <c r="B130" s="78" t="s">
        <v>131</v>
      </c>
      <c r="C130" s="17" t="s">
        <v>92</v>
      </c>
      <c r="D130" s="18"/>
      <c r="E130" s="16"/>
      <c r="F130" s="16" t="s">
        <v>15</v>
      </c>
      <c r="G130" s="203" t="str">
        <f>IF(OR(PRIJZENBOEK!$G130="",PRIJZENBOEK!$G130="-",PRIJZENBOEK!$G130&lt;0),"ONGELDIG",PRIJZENBOEK!$G130)</f>
        <v>ONGELDIG</v>
      </c>
      <c r="H130" s="147"/>
      <c r="I130" s="242">
        <v>81</v>
      </c>
      <c r="J130" s="202" t="str">
        <f>IF($G130="ONGELDIG","",$G130*$I130)</f>
        <v/>
      </c>
    </row>
    <row r="131" spans="1:10" s="13" customFormat="1" x14ac:dyDescent="0.35">
      <c r="A131" s="337"/>
      <c r="B131" s="324"/>
      <c r="C131" s="326" t="s">
        <v>95</v>
      </c>
      <c r="D131" s="334"/>
      <c r="E131" s="322"/>
      <c r="F131" s="322"/>
      <c r="G131" s="310"/>
      <c r="H131" s="147"/>
      <c r="I131" s="242"/>
      <c r="J131" s="146"/>
    </row>
    <row r="132" spans="1:10" s="13" customFormat="1" x14ac:dyDescent="0.35">
      <c r="A132" s="337"/>
      <c r="B132" s="325"/>
      <c r="C132" s="327"/>
      <c r="D132" s="335"/>
      <c r="E132" s="323"/>
      <c r="F132" s="323"/>
      <c r="G132" s="311"/>
      <c r="H132" s="147"/>
      <c r="I132" s="242"/>
      <c r="J132" s="146"/>
    </row>
    <row r="133" spans="1:10" s="13" customFormat="1" ht="13" x14ac:dyDescent="0.35">
      <c r="A133" s="337"/>
      <c r="B133" s="78" t="s">
        <v>132</v>
      </c>
      <c r="C133" s="40" t="s">
        <v>96</v>
      </c>
      <c r="D133" s="48"/>
      <c r="E133" s="21"/>
      <c r="F133" s="21" t="s">
        <v>20</v>
      </c>
      <c r="G133" s="203" t="str">
        <f>IF(OR(PRIJZENBOEK!$G133="",PRIJZENBOEK!$G133="-",PRIJZENBOEK!$G133&lt;0),"ONGELDIG",PRIJZENBOEK!$G133)</f>
        <v>ONGELDIG</v>
      </c>
      <c r="H133" s="147"/>
      <c r="I133" s="242">
        <v>24705</v>
      </c>
      <c r="J133" s="202" t="str">
        <f>IF($G133="ONGELDIG","",$G133*$I133)</f>
        <v/>
      </c>
    </row>
    <row r="134" spans="1:10" s="13" customFormat="1" ht="13" x14ac:dyDescent="0.35">
      <c r="A134" s="337"/>
      <c r="B134" s="78" t="s">
        <v>220</v>
      </c>
      <c r="C134" s="40" t="s">
        <v>97</v>
      </c>
      <c r="D134" s="48"/>
      <c r="E134" s="21"/>
      <c r="F134" s="21" t="s">
        <v>20</v>
      </c>
      <c r="G134" s="203" t="str">
        <f>IF(OR(PRIJZENBOEK!$G134="",PRIJZENBOEK!$G134="-",PRIJZENBOEK!$G134&lt;0),"ONGELDIG",PRIJZENBOEK!$G134)</f>
        <v>ONGELDIG</v>
      </c>
      <c r="H134" s="147"/>
      <c r="I134" s="242">
        <v>23554</v>
      </c>
      <c r="J134" s="202" t="str">
        <f>IF($G134="ONGELDIG","",$G134*$I134)</f>
        <v/>
      </c>
    </row>
    <row r="135" spans="1:10" s="13" customFormat="1" ht="13" x14ac:dyDescent="0.35">
      <c r="A135" s="337"/>
      <c r="B135" s="21" t="s">
        <v>140</v>
      </c>
      <c r="C135" s="40" t="s">
        <v>167</v>
      </c>
      <c r="D135" s="48"/>
      <c r="E135" s="21"/>
      <c r="F135" s="21" t="s">
        <v>20</v>
      </c>
      <c r="G135" s="203" t="str">
        <f>IF(OR(PRIJZENBOEK!$G135="",PRIJZENBOEK!$G135="-",PRIJZENBOEK!$G135&lt;0),"ONGELDIG",PRIJZENBOEK!$G135)</f>
        <v>ONGELDIG</v>
      </c>
      <c r="H135" s="147"/>
      <c r="I135" s="242">
        <v>1152</v>
      </c>
      <c r="J135" s="202" t="str">
        <f>IF($G135="ONGELDIG","",$G135*$I135)</f>
        <v/>
      </c>
    </row>
    <row r="136" spans="1:10" s="13" customFormat="1" x14ac:dyDescent="0.35">
      <c r="A136" s="337"/>
      <c r="B136" s="78"/>
      <c r="C136" s="40"/>
      <c r="D136" s="48"/>
      <c r="E136" s="21"/>
      <c r="F136" s="21"/>
      <c r="G136" s="122"/>
      <c r="H136" s="147"/>
      <c r="I136" s="245"/>
      <c r="J136" s="148"/>
    </row>
    <row r="137" spans="1:10" s="13" customFormat="1" x14ac:dyDescent="0.35">
      <c r="A137" s="337"/>
      <c r="B137" s="83" t="s">
        <v>229</v>
      </c>
      <c r="C137" s="17" t="s">
        <v>265</v>
      </c>
      <c r="D137" s="18"/>
      <c r="E137" s="16"/>
      <c r="F137" s="16" t="s">
        <v>46</v>
      </c>
      <c r="G137" s="203" t="str">
        <f>IF(OR(PRIJZENBOEK!$G137="",PRIJZENBOEK!$G137="-",PRIJZENBOEK!$G137&lt;0),"ONGELDIG",PRIJZENBOEK!$G137)</f>
        <v>ONGELDIG</v>
      </c>
      <c r="H137" s="147"/>
      <c r="I137" s="242">
        <v>2921</v>
      </c>
      <c r="J137" s="202" t="str">
        <f>IF($G137="ONGELDIG","",$G137*$I137)</f>
        <v/>
      </c>
    </row>
    <row r="138" spans="1:10" s="13" customFormat="1" x14ac:dyDescent="0.35">
      <c r="A138" s="337"/>
      <c r="B138" s="83" t="s">
        <v>230</v>
      </c>
      <c r="C138" s="17" t="s">
        <v>266</v>
      </c>
      <c r="D138" s="18"/>
      <c r="E138" s="16"/>
      <c r="F138" s="16" t="s">
        <v>46</v>
      </c>
      <c r="G138" s="203" t="str">
        <f>IF(OR(PRIJZENBOEK!$G138="",PRIJZENBOEK!$G138="-",PRIJZENBOEK!$G138&lt;0),"ONGELDIG",PRIJZENBOEK!$G138)</f>
        <v>ONGELDIG</v>
      </c>
      <c r="H138" s="147"/>
      <c r="I138" s="242">
        <v>278</v>
      </c>
      <c r="J138" s="202" t="str">
        <f>IF($G138="ONGELDIG","",$G138*$I138)</f>
        <v/>
      </c>
    </row>
    <row r="139" spans="1:10" s="13" customFormat="1" x14ac:dyDescent="0.35">
      <c r="A139" s="337"/>
      <c r="B139" s="78"/>
      <c r="C139" s="17"/>
      <c r="D139" s="18"/>
      <c r="E139" s="16"/>
      <c r="F139" s="16"/>
      <c r="G139" s="120"/>
      <c r="H139" s="147"/>
      <c r="I139" s="242"/>
      <c r="J139" s="146"/>
    </row>
    <row r="140" spans="1:10" s="13" customFormat="1" ht="23" x14ac:dyDescent="0.35">
      <c r="A140" s="337" t="s">
        <v>221</v>
      </c>
      <c r="B140" s="344"/>
      <c r="C140" s="60" t="s">
        <v>240</v>
      </c>
      <c r="D140" s="45"/>
      <c r="E140" s="32"/>
      <c r="F140" s="32"/>
      <c r="G140" s="120"/>
      <c r="H140" s="147"/>
      <c r="I140" s="242"/>
      <c r="J140" s="146"/>
    </row>
    <row r="141" spans="1:10" s="13" customFormat="1" ht="72" customHeight="1" x14ac:dyDescent="0.35">
      <c r="A141" s="337"/>
      <c r="B141" s="345"/>
      <c r="C141" s="328" t="s">
        <v>241</v>
      </c>
      <c r="D141" s="329"/>
      <c r="E141" s="21"/>
      <c r="F141" s="21"/>
      <c r="G141" s="120"/>
      <c r="H141" s="147"/>
      <c r="I141" s="242"/>
      <c r="J141" s="146"/>
    </row>
    <row r="142" spans="1:10" s="13" customFormat="1" x14ac:dyDescent="0.35">
      <c r="A142" s="337"/>
      <c r="B142" s="345"/>
      <c r="C142" s="330" t="s">
        <v>161</v>
      </c>
      <c r="D142" s="332" t="s">
        <v>69</v>
      </c>
      <c r="E142" s="322"/>
      <c r="F142" s="322"/>
      <c r="G142" s="310"/>
      <c r="H142" s="147"/>
      <c r="I142" s="245"/>
      <c r="J142" s="148"/>
    </row>
    <row r="143" spans="1:10" s="13" customFormat="1" x14ac:dyDescent="0.35">
      <c r="A143" s="337"/>
      <c r="B143" s="346"/>
      <c r="C143" s="331"/>
      <c r="D143" s="333"/>
      <c r="E143" s="323"/>
      <c r="F143" s="323"/>
      <c r="G143" s="311"/>
      <c r="H143" s="147"/>
      <c r="I143" s="245"/>
      <c r="J143" s="148"/>
    </row>
    <row r="144" spans="1:10" s="13" customFormat="1" x14ac:dyDescent="0.35">
      <c r="A144" s="337"/>
      <c r="B144" s="78" t="s">
        <v>25</v>
      </c>
      <c r="C144" s="17" t="s">
        <v>149</v>
      </c>
      <c r="D144" s="23" t="s">
        <v>70</v>
      </c>
      <c r="E144" s="16"/>
      <c r="F144" s="16" t="s">
        <v>46</v>
      </c>
      <c r="G144" s="203" t="str">
        <f>IF(OR(PRIJZENBOEK!$G144="",PRIJZENBOEK!$G144="-",PRIJZENBOEK!$G144&lt;0),"ONGELDIG",PRIJZENBOEK!$G144)</f>
        <v>ONGELDIG</v>
      </c>
      <c r="H144" s="147"/>
      <c r="I144" s="242">
        <v>5</v>
      </c>
      <c r="J144" s="202" t="str">
        <f>IF($G144="ONGELDIG","",$G144*$I144)</f>
        <v/>
      </c>
    </row>
    <row r="145" spans="1:10" s="13" customFormat="1" x14ac:dyDescent="0.35">
      <c r="A145" s="337"/>
      <c r="B145" s="78" t="s">
        <v>26</v>
      </c>
      <c r="C145" s="17" t="s">
        <v>150</v>
      </c>
      <c r="D145" s="46" t="s">
        <v>70</v>
      </c>
      <c r="E145" s="16"/>
      <c r="F145" s="16" t="s">
        <v>46</v>
      </c>
      <c r="G145" s="203" t="str">
        <f>IF(OR(PRIJZENBOEK!$G145="",PRIJZENBOEK!$G145="-",PRIJZENBOEK!$G145&lt;0),"ONGELDIG",PRIJZENBOEK!$G145)</f>
        <v>ONGELDIG</v>
      </c>
      <c r="H145" s="147"/>
      <c r="I145" s="242">
        <v>5</v>
      </c>
      <c r="J145" s="202" t="str">
        <f>IF($G145="ONGELDIG","",$G145*$I145)</f>
        <v/>
      </c>
    </row>
    <row r="146" spans="1:10" s="13" customFormat="1" x14ac:dyDescent="0.35">
      <c r="A146" s="337"/>
      <c r="B146" s="109" t="s">
        <v>27</v>
      </c>
      <c r="C146" s="17" t="s">
        <v>151</v>
      </c>
      <c r="D146" s="46" t="s">
        <v>70</v>
      </c>
      <c r="E146" s="16"/>
      <c r="F146" s="16" t="s">
        <v>46</v>
      </c>
      <c r="G146" s="203" t="str">
        <f>IF(OR(PRIJZENBOEK!$G146="",PRIJZENBOEK!$G146="-",PRIJZENBOEK!$G146&lt;0),"ONGELDIG",PRIJZENBOEK!$G146)</f>
        <v>ONGELDIG</v>
      </c>
      <c r="H146" s="147"/>
      <c r="I146" s="242">
        <v>5</v>
      </c>
      <c r="J146" s="202" t="str">
        <f>IF($G146="ONGELDIG","",$G146*$I146)</f>
        <v/>
      </c>
    </row>
    <row r="147" spans="1:10" s="13" customFormat="1" x14ac:dyDescent="0.35">
      <c r="A147" s="337"/>
      <c r="B147" s="109" t="s">
        <v>55</v>
      </c>
      <c r="C147" s="17" t="s">
        <v>152</v>
      </c>
      <c r="D147" s="23" t="s">
        <v>70</v>
      </c>
      <c r="E147" s="16"/>
      <c r="F147" s="16" t="s">
        <v>46</v>
      </c>
      <c r="G147" s="203" t="str">
        <f>IF(OR(PRIJZENBOEK!$G147="",PRIJZENBOEK!$G147="-",PRIJZENBOEK!$G147&lt;0),"ONGELDIG",PRIJZENBOEK!$G147)</f>
        <v>ONGELDIG</v>
      </c>
      <c r="H147" s="147"/>
      <c r="I147" s="242">
        <v>5</v>
      </c>
      <c r="J147" s="202" t="str">
        <f>IF($G147="ONGELDIG","",$G147*$I147)</f>
        <v/>
      </c>
    </row>
    <row r="148" spans="1:10" s="13" customFormat="1" x14ac:dyDescent="0.35">
      <c r="A148" s="337"/>
      <c r="B148" s="109" t="s">
        <v>98</v>
      </c>
      <c r="C148" s="40" t="s">
        <v>153</v>
      </c>
      <c r="D148" s="46" t="s">
        <v>70</v>
      </c>
      <c r="E148" s="16"/>
      <c r="F148" s="16" t="s">
        <v>46</v>
      </c>
      <c r="G148" s="203" t="str">
        <f>IF(OR(PRIJZENBOEK!$G148="",PRIJZENBOEK!$G148="-",PRIJZENBOEK!$G148&lt;0),"ONGELDIG",PRIJZENBOEK!$G148)</f>
        <v>ONGELDIG</v>
      </c>
      <c r="H148" s="147"/>
      <c r="I148" s="242">
        <v>5</v>
      </c>
      <c r="J148" s="202" t="str">
        <f>IF($G148="ONGELDIG","",$G148*$I148)</f>
        <v/>
      </c>
    </row>
    <row r="149" spans="1:10" s="13" customFormat="1" x14ac:dyDescent="0.35">
      <c r="A149" s="337"/>
      <c r="B149" s="350"/>
      <c r="C149" s="326" t="s">
        <v>162</v>
      </c>
      <c r="D149" s="334"/>
      <c r="E149" s="322"/>
      <c r="F149" s="322"/>
      <c r="G149" s="310"/>
      <c r="H149" s="147"/>
      <c r="I149" s="242"/>
      <c r="J149" s="146"/>
    </row>
    <row r="150" spans="1:10" s="13" customFormat="1" x14ac:dyDescent="0.35">
      <c r="A150" s="337"/>
      <c r="B150" s="351"/>
      <c r="C150" s="327"/>
      <c r="D150" s="335"/>
      <c r="E150" s="323"/>
      <c r="F150" s="323"/>
      <c r="G150" s="311"/>
      <c r="H150" s="147"/>
      <c r="I150" s="242"/>
      <c r="J150" s="146"/>
    </row>
    <row r="151" spans="1:10" s="13" customFormat="1" x14ac:dyDescent="0.35">
      <c r="A151" s="337"/>
      <c r="B151" s="78" t="s">
        <v>99</v>
      </c>
      <c r="C151" s="40" t="s">
        <v>143</v>
      </c>
      <c r="D151" s="18" t="s">
        <v>160</v>
      </c>
      <c r="E151" s="16"/>
      <c r="F151" s="16" t="s">
        <v>46</v>
      </c>
      <c r="G151" s="203" t="str">
        <f>IF(OR(PRIJZENBOEK!$G151="",PRIJZENBOEK!$G151="-",PRIJZENBOEK!$G151&lt;0),"ONGELDIG",PRIJZENBOEK!$G151)</f>
        <v>ONGELDIG</v>
      </c>
      <c r="H151" s="147"/>
      <c r="I151" s="242">
        <v>43</v>
      </c>
      <c r="J151" s="202" t="str">
        <f>IF($G151="ONGELDIG","",$G151*$I151)</f>
        <v/>
      </c>
    </row>
    <row r="152" spans="1:10" s="13" customFormat="1" x14ac:dyDescent="0.35">
      <c r="A152" s="337"/>
      <c r="B152" s="78" t="s">
        <v>100</v>
      </c>
      <c r="C152" s="40" t="s">
        <v>142</v>
      </c>
      <c r="D152" s="18" t="s">
        <v>160</v>
      </c>
      <c r="E152" s="16"/>
      <c r="F152" s="16" t="s">
        <v>46</v>
      </c>
      <c r="G152" s="203" t="str">
        <f>IF(OR(PRIJZENBOEK!$G152="",PRIJZENBOEK!$G152="-",PRIJZENBOEK!$G152&lt;0),"ONGELDIG",PRIJZENBOEK!$G152)</f>
        <v>ONGELDIG</v>
      </c>
      <c r="H152" s="147"/>
      <c r="I152" s="242">
        <v>56</v>
      </c>
      <c r="J152" s="202" t="str">
        <f>IF($G152="ONGELDIG","",$G152*$I152)</f>
        <v/>
      </c>
    </row>
    <row r="153" spans="1:10" s="13" customFormat="1" x14ac:dyDescent="0.35">
      <c r="A153" s="337"/>
      <c r="B153" s="78" t="s">
        <v>101</v>
      </c>
      <c r="C153" s="40" t="s">
        <v>137</v>
      </c>
      <c r="D153" s="18" t="s">
        <v>160</v>
      </c>
      <c r="E153" s="16"/>
      <c r="F153" s="16" t="s">
        <v>46</v>
      </c>
      <c r="G153" s="203" t="str">
        <f>IF(OR(PRIJZENBOEK!$G153="",PRIJZENBOEK!$G153="-",PRIJZENBOEK!$G153&lt;0),"ONGELDIG",PRIJZENBOEK!$G153)</f>
        <v>ONGELDIG</v>
      </c>
      <c r="H153" s="147"/>
      <c r="I153" s="242">
        <v>9</v>
      </c>
      <c r="J153" s="202" t="str">
        <f>IF($G153="ONGELDIG","",$G153*$I153)</f>
        <v/>
      </c>
    </row>
    <row r="154" spans="1:10" s="13" customFormat="1" x14ac:dyDescent="0.35">
      <c r="A154" s="337"/>
      <c r="B154" s="78" t="s">
        <v>102</v>
      </c>
      <c r="C154" s="40" t="s">
        <v>135</v>
      </c>
      <c r="D154" s="18" t="s">
        <v>160</v>
      </c>
      <c r="E154" s="16"/>
      <c r="F154" s="16" t="s">
        <v>46</v>
      </c>
      <c r="G154" s="203" t="str">
        <f>IF(OR(PRIJZENBOEK!$G154="",PRIJZENBOEK!$G154="-",PRIJZENBOEK!$G154&lt;0),"ONGELDIG",PRIJZENBOEK!$G154)</f>
        <v>ONGELDIG</v>
      </c>
      <c r="H154" s="147"/>
      <c r="I154" s="242">
        <v>9</v>
      </c>
      <c r="J154" s="202" t="str">
        <f>IF($G154="ONGELDIG","",$G154*$I154)</f>
        <v/>
      </c>
    </row>
    <row r="155" spans="1:10" s="13" customFormat="1" x14ac:dyDescent="0.35">
      <c r="A155" s="337"/>
      <c r="B155" s="78" t="s">
        <v>103</v>
      </c>
      <c r="C155" s="40" t="s">
        <v>136</v>
      </c>
      <c r="D155" s="18" t="s">
        <v>160</v>
      </c>
      <c r="E155" s="16"/>
      <c r="F155" s="16" t="s">
        <v>46</v>
      </c>
      <c r="G155" s="203" t="str">
        <f>IF(OR(PRIJZENBOEK!$G155="",PRIJZENBOEK!$G155="-",PRIJZENBOEK!$G155&lt;0),"ONGELDIG",PRIJZENBOEK!$G155)</f>
        <v>ONGELDIG</v>
      </c>
      <c r="H155" s="147"/>
      <c r="I155" s="242">
        <v>9</v>
      </c>
      <c r="J155" s="202" t="str">
        <f>IF($G155="ONGELDIG","",$G155*$I155)</f>
        <v/>
      </c>
    </row>
    <row r="156" spans="1:10" s="13" customFormat="1" x14ac:dyDescent="0.35">
      <c r="A156" s="337"/>
      <c r="B156" s="21"/>
      <c r="C156" s="40"/>
      <c r="D156" s="18"/>
      <c r="E156" s="16"/>
      <c r="F156" s="16"/>
      <c r="G156" s="120"/>
      <c r="H156" s="147"/>
      <c r="I156" s="242"/>
      <c r="J156" s="146"/>
    </row>
    <row r="157" spans="1:10" s="13" customFormat="1" x14ac:dyDescent="0.35">
      <c r="A157" s="337"/>
      <c r="B157" s="78" t="s">
        <v>104</v>
      </c>
      <c r="C157" s="40" t="s">
        <v>154</v>
      </c>
      <c r="D157" s="18" t="s">
        <v>160</v>
      </c>
      <c r="E157" s="16"/>
      <c r="F157" s="16" t="s">
        <v>46</v>
      </c>
      <c r="G157" s="203" t="str">
        <f>IF(OR(PRIJZENBOEK!$G157="",PRIJZENBOEK!$G157="-",PRIJZENBOEK!$G157&lt;0),"ONGELDIG",PRIJZENBOEK!$G157)</f>
        <v>ONGELDIG</v>
      </c>
      <c r="H157" s="147"/>
      <c r="I157" s="242">
        <v>18</v>
      </c>
      <c r="J157" s="202" t="str">
        <f>IF($G157="ONGELDIG","",$G157*$I157)</f>
        <v/>
      </c>
    </row>
    <row r="158" spans="1:10" s="13" customFormat="1" x14ac:dyDescent="0.35">
      <c r="A158" s="337"/>
      <c r="B158" s="78" t="s">
        <v>105</v>
      </c>
      <c r="C158" s="40" t="s">
        <v>148</v>
      </c>
      <c r="D158" s="18" t="s">
        <v>160</v>
      </c>
      <c r="E158" s="16"/>
      <c r="F158" s="16" t="s">
        <v>46</v>
      </c>
      <c r="G158" s="203" t="str">
        <f>IF(OR(PRIJZENBOEK!$G158="",PRIJZENBOEK!$G158="-",PRIJZENBOEK!$G158&lt;0),"ONGELDIG",PRIJZENBOEK!$G158)</f>
        <v>ONGELDIG</v>
      </c>
      <c r="H158" s="147"/>
      <c r="I158" s="242">
        <v>9</v>
      </c>
      <c r="J158" s="202" t="str">
        <f>IF($G158="ONGELDIG","",$G158*$I158)</f>
        <v/>
      </c>
    </row>
    <row r="159" spans="1:10" s="13" customFormat="1" x14ac:dyDescent="0.35">
      <c r="A159" s="337"/>
      <c r="B159" s="78" t="s">
        <v>106</v>
      </c>
      <c r="C159" s="40" t="s">
        <v>147</v>
      </c>
      <c r="D159" s="18" t="s">
        <v>160</v>
      </c>
      <c r="E159" s="16"/>
      <c r="F159" s="16" t="s">
        <v>46</v>
      </c>
      <c r="G159" s="203" t="str">
        <f>IF(OR(PRIJZENBOEK!$G159="",PRIJZENBOEK!$G159="-",PRIJZENBOEK!$G159&lt;0),"ONGELDIG",PRIJZENBOEK!$G159)</f>
        <v>ONGELDIG</v>
      </c>
      <c r="H159" s="147"/>
      <c r="I159" s="242">
        <v>9</v>
      </c>
      <c r="J159" s="202" t="str">
        <f>IF($G159="ONGELDIG","",$G159*$I159)</f>
        <v/>
      </c>
    </row>
    <row r="160" spans="1:10" s="13" customFormat="1" x14ac:dyDescent="0.35">
      <c r="A160" s="337"/>
      <c r="B160" s="324"/>
      <c r="C160" s="326" t="s">
        <v>163</v>
      </c>
      <c r="D160" s="334"/>
      <c r="E160" s="322"/>
      <c r="F160" s="322"/>
      <c r="G160" s="310"/>
      <c r="H160" s="147"/>
      <c r="I160" s="242"/>
      <c r="J160" s="146"/>
    </row>
    <row r="161" spans="1:10" s="13" customFormat="1" x14ac:dyDescent="0.35">
      <c r="A161" s="337"/>
      <c r="B161" s="325"/>
      <c r="C161" s="327"/>
      <c r="D161" s="335"/>
      <c r="E161" s="323"/>
      <c r="F161" s="323"/>
      <c r="G161" s="311"/>
      <c r="H161" s="147"/>
      <c r="I161" s="242"/>
      <c r="J161" s="146"/>
    </row>
    <row r="162" spans="1:10" s="13" customFormat="1" x14ac:dyDescent="0.35">
      <c r="A162" s="337"/>
      <c r="B162" s="78" t="s">
        <v>107</v>
      </c>
      <c r="C162" s="40" t="s">
        <v>155</v>
      </c>
      <c r="D162" s="23" t="s">
        <v>70</v>
      </c>
      <c r="E162" s="16"/>
      <c r="F162" s="16" t="s">
        <v>46</v>
      </c>
      <c r="G162" s="203" t="str">
        <f>IF(OR(PRIJZENBOEK!$G162="",PRIJZENBOEK!$G162="-",PRIJZENBOEK!$G162&lt;0),"ONGELDIG",PRIJZENBOEK!$G162)</f>
        <v>ONGELDIG</v>
      </c>
      <c r="H162" s="147"/>
      <c r="I162" s="242">
        <v>43</v>
      </c>
      <c r="J162" s="202" t="str">
        <f>IF($G162="ONGELDIG","",$G162*$I162)</f>
        <v/>
      </c>
    </row>
    <row r="163" spans="1:10" s="13" customFormat="1" x14ac:dyDescent="0.35">
      <c r="A163" s="337"/>
      <c r="B163" s="78" t="s">
        <v>108</v>
      </c>
      <c r="C163" s="40" t="s">
        <v>156</v>
      </c>
      <c r="D163" s="23" t="s">
        <v>70</v>
      </c>
      <c r="E163" s="16"/>
      <c r="F163" s="16" t="s">
        <v>46</v>
      </c>
      <c r="G163" s="203" t="str">
        <f>IF(OR(PRIJZENBOEK!$G163="",PRIJZENBOEK!$G163="-",PRIJZENBOEK!$G163&lt;0),"ONGELDIG",PRIJZENBOEK!$G163)</f>
        <v>ONGELDIG</v>
      </c>
      <c r="H163" s="147"/>
      <c r="I163" s="242">
        <v>43</v>
      </c>
      <c r="J163" s="202" t="str">
        <f>IF($G163="ONGELDIG","",$G163*$I163)</f>
        <v/>
      </c>
    </row>
    <row r="164" spans="1:10" s="13" customFormat="1" x14ac:dyDescent="0.35">
      <c r="A164" s="337"/>
      <c r="B164" s="78" t="s">
        <v>109</v>
      </c>
      <c r="C164" s="40" t="s">
        <v>157</v>
      </c>
      <c r="D164" s="46" t="s">
        <v>70</v>
      </c>
      <c r="E164" s="16"/>
      <c r="F164" s="16" t="s">
        <v>46</v>
      </c>
      <c r="G164" s="203" t="str">
        <f>IF(OR(PRIJZENBOEK!$G164="",PRIJZENBOEK!$G164="-",PRIJZENBOEK!$G164&lt;0),"ONGELDIG",PRIJZENBOEK!$G164)</f>
        <v>ONGELDIG</v>
      </c>
      <c r="H164" s="147"/>
      <c r="I164" s="242">
        <v>43</v>
      </c>
      <c r="J164" s="202" t="str">
        <f>IF($G164="ONGELDIG","",$G164*$I164)</f>
        <v/>
      </c>
    </row>
    <row r="165" spans="1:10" s="13" customFormat="1" x14ac:dyDescent="0.35">
      <c r="A165" s="337"/>
      <c r="B165" s="324"/>
      <c r="C165" s="326" t="s">
        <v>164</v>
      </c>
      <c r="D165" s="334"/>
      <c r="E165" s="322"/>
      <c r="F165" s="322"/>
      <c r="G165" s="310"/>
      <c r="H165" s="147"/>
      <c r="I165" s="245"/>
      <c r="J165" s="148"/>
    </row>
    <row r="166" spans="1:10" s="13" customFormat="1" x14ac:dyDescent="0.35">
      <c r="A166" s="337"/>
      <c r="B166" s="325"/>
      <c r="C166" s="327"/>
      <c r="D166" s="335"/>
      <c r="E166" s="323"/>
      <c r="F166" s="323"/>
      <c r="G166" s="311"/>
      <c r="H166" s="147"/>
      <c r="I166" s="242"/>
      <c r="J166" s="146"/>
    </row>
    <row r="167" spans="1:10" s="13" customFormat="1" x14ac:dyDescent="0.35">
      <c r="A167" s="337"/>
      <c r="B167" s="78" t="s">
        <v>110</v>
      </c>
      <c r="C167" s="17" t="s">
        <v>134</v>
      </c>
      <c r="D167" s="18" t="s">
        <v>160</v>
      </c>
      <c r="E167" s="16"/>
      <c r="F167" s="16" t="s">
        <v>46</v>
      </c>
      <c r="G167" s="203" t="str">
        <f>IF(OR(PRIJZENBOEK!$G167="",PRIJZENBOEK!$G167="-",PRIJZENBOEK!$G167&lt;0),"ONGELDIG",PRIJZENBOEK!$G167)</f>
        <v>ONGELDIG</v>
      </c>
      <c r="H167" s="147"/>
      <c r="I167" s="242">
        <v>9</v>
      </c>
      <c r="J167" s="202" t="str">
        <f>IF($G167="ONGELDIG","",$G167*$I167)</f>
        <v/>
      </c>
    </row>
    <row r="168" spans="1:10" s="13" customFormat="1" x14ac:dyDescent="0.35">
      <c r="A168" s="337"/>
      <c r="B168" s="78" t="s">
        <v>111</v>
      </c>
      <c r="C168" s="17" t="s">
        <v>133</v>
      </c>
      <c r="D168" s="18" t="s">
        <v>160</v>
      </c>
      <c r="E168" s="16"/>
      <c r="F168" s="16" t="s">
        <v>46</v>
      </c>
      <c r="G168" s="203" t="str">
        <f>IF(OR(PRIJZENBOEK!$G168="",PRIJZENBOEK!$G168="-",PRIJZENBOEK!$G168&lt;0),"ONGELDIG",PRIJZENBOEK!$G168)</f>
        <v>ONGELDIG</v>
      </c>
      <c r="H168" s="147"/>
      <c r="I168" s="242">
        <v>9</v>
      </c>
      <c r="J168" s="202" t="str">
        <f>IF($G168="ONGELDIG","",$G168*$I168)</f>
        <v/>
      </c>
    </row>
    <row r="169" spans="1:10" s="13" customFormat="1" x14ac:dyDescent="0.35">
      <c r="A169" s="337"/>
      <c r="B169" s="78" t="s">
        <v>112</v>
      </c>
      <c r="C169" s="40" t="s">
        <v>141</v>
      </c>
      <c r="D169" s="18" t="s">
        <v>160</v>
      </c>
      <c r="E169" s="16"/>
      <c r="F169" s="16" t="s">
        <v>46</v>
      </c>
      <c r="G169" s="203" t="str">
        <f>IF(OR(PRIJZENBOEK!$G169="",PRIJZENBOEK!$G169="-",PRIJZENBOEK!$G169&lt;0),"ONGELDIG",PRIJZENBOEK!$G169)</f>
        <v>ONGELDIG</v>
      </c>
      <c r="H169" s="147"/>
      <c r="I169" s="242">
        <v>9</v>
      </c>
      <c r="J169" s="202" t="str">
        <f>IF($G169="ONGELDIG","",$G169*$I169)</f>
        <v/>
      </c>
    </row>
    <row r="170" spans="1:10" s="13" customFormat="1" x14ac:dyDescent="0.35">
      <c r="A170" s="337"/>
      <c r="B170" s="78" t="s">
        <v>113</v>
      </c>
      <c r="C170" s="40" t="s">
        <v>165</v>
      </c>
      <c r="D170" s="46" t="s">
        <v>70</v>
      </c>
      <c r="E170" s="16"/>
      <c r="F170" s="16" t="s">
        <v>46</v>
      </c>
      <c r="G170" s="203" t="str">
        <f>IF(OR(PRIJZENBOEK!$G170="",PRIJZENBOEK!$G170="-",PRIJZENBOEK!$G170&lt;0),"ONGELDIG",PRIJZENBOEK!$G170)</f>
        <v>ONGELDIG</v>
      </c>
      <c r="H170" s="147"/>
      <c r="I170" s="242">
        <v>9</v>
      </c>
      <c r="J170" s="202" t="str">
        <f>IF($G170="ONGELDIG","",$G170*$I170)</f>
        <v/>
      </c>
    </row>
    <row r="171" spans="1:10" s="13" customFormat="1" x14ac:dyDescent="0.35">
      <c r="A171" s="337"/>
      <c r="B171" s="324"/>
      <c r="C171" s="326" t="s">
        <v>166</v>
      </c>
      <c r="D171" s="334"/>
      <c r="E171" s="322"/>
      <c r="F171" s="322"/>
      <c r="G171" s="310"/>
      <c r="H171" s="147"/>
      <c r="I171" s="242"/>
      <c r="J171" s="146"/>
    </row>
    <row r="172" spans="1:10" s="13" customFormat="1" x14ac:dyDescent="0.35">
      <c r="A172" s="337"/>
      <c r="B172" s="325"/>
      <c r="C172" s="327"/>
      <c r="D172" s="335"/>
      <c r="E172" s="323"/>
      <c r="F172" s="323"/>
      <c r="G172" s="311"/>
      <c r="H172" s="147"/>
      <c r="I172" s="242"/>
      <c r="J172" s="146"/>
    </row>
    <row r="173" spans="1:10" x14ac:dyDescent="0.25">
      <c r="A173" s="337"/>
      <c r="B173" s="78" t="s">
        <v>114</v>
      </c>
      <c r="C173" s="41" t="s">
        <v>158</v>
      </c>
      <c r="D173" s="18" t="s">
        <v>160</v>
      </c>
      <c r="E173" s="36"/>
      <c r="F173" s="16" t="s">
        <v>46</v>
      </c>
      <c r="G173" s="203" t="str">
        <f>IF(OR(PRIJZENBOEK!$G173="",PRIJZENBOEK!$G173="-",PRIJZENBOEK!$G173&lt;0),"ONGELDIG",PRIJZENBOEK!$G173)</f>
        <v>ONGELDIG</v>
      </c>
      <c r="H173" s="147"/>
      <c r="I173" s="242">
        <v>5</v>
      </c>
      <c r="J173" s="202" t="str">
        <f>IF($G173="ONGELDIG","",$G173*$I173)</f>
        <v/>
      </c>
    </row>
    <row r="174" spans="1:10" x14ac:dyDescent="0.25">
      <c r="A174" s="337"/>
      <c r="B174" s="78" t="s">
        <v>115</v>
      </c>
      <c r="C174" s="41" t="s">
        <v>159</v>
      </c>
      <c r="D174" s="18" t="s">
        <v>160</v>
      </c>
      <c r="E174" s="36"/>
      <c r="F174" s="16" t="s">
        <v>46</v>
      </c>
      <c r="G174" s="203" t="str">
        <f>IF(OR(PRIJZENBOEK!$G174="",PRIJZENBOEK!$G174="-",PRIJZENBOEK!$G174&lt;0),"ONGELDIG",PRIJZENBOEK!$G174)</f>
        <v>ONGELDIG</v>
      </c>
      <c r="H174" s="147"/>
      <c r="I174" s="242">
        <v>5</v>
      </c>
      <c r="J174" s="202" t="str">
        <f>IF($G174="ONGELDIG","",$G174*$I174)</f>
        <v/>
      </c>
    </row>
    <row r="175" spans="1:10" x14ac:dyDescent="0.25">
      <c r="A175" s="337"/>
      <c r="B175" s="78"/>
      <c r="C175" s="41"/>
      <c r="D175" s="47"/>
      <c r="E175" s="36"/>
      <c r="F175" s="36"/>
      <c r="G175" s="123"/>
      <c r="H175" s="143"/>
      <c r="I175" s="242"/>
      <c r="J175" s="146"/>
    </row>
    <row r="176" spans="1:10" s="13" customFormat="1" x14ac:dyDescent="0.35">
      <c r="A176" s="337"/>
      <c r="B176" s="78" t="s">
        <v>116</v>
      </c>
      <c r="C176" s="40" t="s">
        <v>146</v>
      </c>
      <c r="D176" s="46" t="s">
        <v>70</v>
      </c>
      <c r="E176" s="16"/>
      <c r="F176" s="16" t="s">
        <v>46</v>
      </c>
      <c r="G176" s="203" t="str">
        <f>IF(OR(PRIJZENBOEK!$G176="",PRIJZENBOEK!$G176="-",PRIJZENBOEK!$G176&lt;0),"ONGELDIG",PRIJZENBOEK!$G176)</f>
        <v>ONGELDIG</v>
      </c>
      <c r="H176" s="147"/>
      <c r="I176" s="242">
        <v>26</v>
      </c>
      <c r="J176" s="202" t="str">
        <f>IF($G176="ONGELDIG","",$G176*$I176)</f>
        <v/>
      </c>
    </row>
    <row r="177" spans="1:10" s="13" customFormat="1" x14ac:dyDescent="0.35">
      <c r="A177" s="337"/>
      <c r="B177" s="78" t="s">
        <v>117</v>
      </c>
      <c r="C177" s="40" t="s">
        <v>145</v>
      </c>
      <c r="D177" s="46" t="s">
        <v>70</v>
      </c>
      <c r="E177" s="16"/>
      <c r="F177" s="16" t="s">
        <v>46</v>
      </c>
      <c r="G177" s="203" t="str">
        <f>IF(OR(PRIJZENBOEK!$G177="",PRIJZENBOEK!$G177="-",PRIJZENBOEK!$G177&lt;0),"ONGELDIG",PRIJZENBOEK!$G177)</f>
        <v>ONGELDIG</v>
      </c>
      <c r="H177" s="147"/>
      <c r="I177" s="242">
        <v>18</v>
      </c>
      <c r="J177" s="202" t="str">
        <f>IF($G177="ONGELDIG","",$G177*$I177)</f>
        <v/>
      </c>
    </row>
    <row r="178" spans="1:10" s="13" customFormat="1" x14ac:dyDescent="0.35">
      <c r="A178" s="337"/>
      <c r="B178" s="21" t="s">
        <v>118</v>
      </c>
      <c r="C178" s="40" t="s">
        <v>144</v>
      </c>
      <c r="D178" s="46" t="s">
        <v>70</v>
      </c>
      <c r="E178" s="16"/>
      <c r="F178" s="16" t="s">
        <v>46</v>
      </c>
      <c r="G178" s="203" t="str">
        <f>IF(OR(PRIJZENBOEK!$G178="",PRIJZENBOEK!$G178="-",PRIJZENBOEK!$G178&lt;0),"ONGELDIG",PRIJZENBOEK!$G178)</f>
        <v>ONGELDIG</v>
      </c>
      <c r="H178" s="147"/>
      <c r="I178" s="242">
        <v>5</v>
      </c>
      <c r="J178" s="202" t="str">
        <f>IF($G178="ONGELDIG","",$G178*$I178)</f>
        <v/>
      </c>
    </row>
    <row r="179" spans="1:10" s="13" customFormat="1" x14ac:dyDescent="0.35">
      <c r="A179" s="337"/>
      <c r="B179" s="78"/>
      <c r="C179" s="17"/>
      <c r="D179" s="18"/>
      <c r="E179" s="16"/>
      <c r="F179" s="16"/>
      <c r="G179" s="120"/>
      <c r="H179" s="147"/>
      <c r="I179" s="242"/>
      <c r="J179" s="146"/>
    </row>
    <row r="180" spans="1:10" s="13" customFormat="1" ht="23" x14ac:dyDescent="0.35">
      <c r="A180" s="337"/>
      <c r="B180" s="110"/>
      <c r="C180" s="60" t="s">
        <v>288</v>
      </c>
      <c r="D180" s="45"/>
      <c r="E180" s="32"/>
      <c r="F180" s="32"/>
      <c r="G180" s="120"/>
      <c r="H180" s="147"/>
      <c r="I180" s="242"/>
      <c r="J180" s="146"/>
    </row>
    <row r="181" spans="1:10" s="13" customFormat="1" x14ac:dyDescent="0.35">
      <c r="A181" s="337"/>
      <c r="B181" s="78" t="s">
        <v>25</v>
      </c>
      <c r="C181" s="17" t="s">
        <v>40</v>
      </c>
      <c r="D181" s="18"/>
      <c r="E181" s="16"/>
      <c r="F181" s="16" t="s">
        <v>15</v>
      </c>
      <c r="G181" s="203" t="str">
        <f>IF(OR(PRIJZENBOEK!$G181="",PRIJZENBOEK!$G181="-",PRIJZENBOEK!$G181&lt;0),"ONGELDIG",PRIJZENBOEK!$G181)</f>
        <v>ONGELDIG</v>
      </c>
      <c r="H181" s="147"/>
      <c r="I181" s="242">
        <v>81</v>
      </c>
      <c r="J181" s="202" t="str">
        <f t="shared" ref="J181:J191" si="1">IF($G181="ONGELDIG","",$G181*$I181)</f>
        <v/>
      </c>
    </row>
    <row r="182" spans="1:10" s="13" customFormat="1" x14ac:dyDescent="0.35">
      <c r="A182" s="337"/>
      <c r="B182" s="78" t="s">
        <v>26</v>
      </c>
      <c r="C182" s="17" t="s">
        <v>41</v>
      </c>
      <c r="D182" s="18"/>
      <c r="E182" s="16"/>
      <c r="F182" s="16" t="s">
        <v>15</v>
      </c>
      <c r="G182" s="203" t="str">
        <f>IF(OR(PRIJZENBOEK!$G182="",PRIJZENBOEK!$G182="-",PRIJZENBOEK!$G182&lt;0),"ONGELDIG",PRIJZENBOEK!$G182)</f>
        <v>ONGELDIG</v>
      </c>
      <c r="H182" s="147"/>
      <c r="I182" s="242">
        <v>81</v>
      </c>
      <c r="J182" s="202" t="str">
        <f t="shared" si="1"/>
        <v/>
      </c>
    </row>
    <row r="183" spans="1:10" s="13" customFormat="1" x14ac:dyDescent="0.35">
      <c r="A183" s="337"/>
      <c r="B183" s="78" t="s">
        <v>27</v>
      </c>
      <c r="C183" s="17" t="s">
        <v>44</v>
      </c>
      <c r="D183" s="18"/>
      <c r="E183" s="16" t="s">
        <v>217</v>
      </c>
      <c r="F183" s="16" t="s">
        <v>15</v>
      </c>
      <c r="G183" s="203" t="str">
        <f>IF(OR(PRIJZENBOEK!$G183="",PRIJZENBOEK!$G183="-",PRIJZENBOEK!$G183&lt;0),"ONGELDIG",PRIJZENBOEK!$G183)</f>
        <v>ONGELDIG</v>
      </c>
      <c r="H183" s="147"/>
      <c r="I183" s="242">
        <v>81</v>
      </c>
      <c r="J183" s="202" t="str">
        <f t="shared" si="1"/>
        <v/>
      </c>
    </row>
    <row r="184" spans="1:10" s="13" customFormat="1" x14ac:dyDescent="0.35">
      <c r="A184" s="337"/>
      <c r="B184" s="78" t="s">
        <v>55</v>
      </c>
      <c r="C184" s="17" t="s">
        <v>295</v>
      </c>
      <c r="D184" s="18"/>
      <c r="E184" s="16"/>
      <c r="F184" s="16" t="s">
        <v>15</v>
      </c>
      <c r="G184" s="203" t="str">
        <f>IF(OR(PRIJZENBOEK!$G184="",PRIJZENBOEK!$G184="-",PRIJZENBOEK!$G184&lt;0),"ONGELDIG",PRIJZENBOEK!$G184)</f>
        <v>ONGELDIG</v>
      </c>
      <c r="H184" s="147"/>
      <c r="I184" s="242">
        <v>81</v>
      </c>
      <c r="J184" s="202" t="str">
        <f t="shared" si="1"/>
        <v/>
      </c>
    </row>
    <row r="185" spans="1:10" s="13" customFormat="1" x14ac:dyDescent="0.35">
      <c r="A185" s="337"/>
      <c r="B185" s="78" t="s">
        <v>98</v>
      </c>
      <c r="C185" s="42" t="s">
        <v>43</v>
      </c>
      <c r="D185" s="18"/>
      <c r="E185" s="16"/>
      <c r="F185" s="16" t="s">
        <v>15</v>
      </c>
      <c r="G185" s="203" t="str">
        <f>IF(OR(PRIJZENBOEK!$G185="",PRIJZENBOEK!$G185="-",PRIJZENBOEK!$G185&lt;0),"ONGELDIG",PRIJZENBOEK!$G185)</f>
        <v>ONGELDIG</v>
      </c>
      <c r="H185" s="147"/>
      <c r="I185" s="242">
        <v>81</v>
      </c>
      <c r="J185" s="202" t="str">
        <f t="shared" si="1"/>
        <v/>
      </c>
    </row>
    <row r="186" spans="1:10" s="13" customFormat="1" x14ac:dyDescent="0.35">
      <c r="A186" s="337"/>
      <c r="B186" s="78" t="s">
        <v>99</v>
      </c>
      <c r="C186" s="17" t="s">
        <v>42</v>
      </c>
      <c r="D186" s="18"/>
      <c r="E186" s="16"/>
      <c r="F186" s="16" t="s">
        <v>15</v>
      </c>
      <c r="G186" s="203" t="str">
        <f>IF(OR(PRIJZENBOEK!$G186="",PRIJZENBOEK!$G186="-",PRIJZENBOEK!$G186&lt;0),"ONGELDIG",PRIJZENBOEK!$G186)</f>
        <v>ONGELDIG</v>
      </c>
      <c r="H186" s="147"/>
      <c r="I186" s="242">
        <v>81</v>
      </c>
      <c r="J186" s="202" t="str">
        <f t="shared" si="1"/>
        <v/>
      </c>
    </row>
    <row r="187" spans="1:10" s="13" customFormat="1" x14ac:dyDescent="0.35">
      <c r="A187" s="337"/>
      <c r="B187" s="78" t="s">
        <v>100</v>
      </c>
      <c r="C187" s="17" t="s">
        <v>45</v>
      </c>
      <c r="D187" s="18"/>
      <c r="E187" s="16" t="s">
        <v>217</v>
      </c>
      <c r="F187" s="16" t="s">
        <v>15</v>
      </c>
      <c r="G187" s="203" t="str">
        <f>IF(OR(PRIJZENBOEK!$G187="",PRIJZENBOEK!$G187="-",PRIJZENBOEK!$G187&lt;0),"ONGELDIG",PRIJZENBOEK!$G187)</f>
        <v>ONGELDIG</v>
      </c>
      <c r="H187" s="147"/>
      <c r="I187" s="242">
        <v>81</v>
      </c>
      <c r="J187" s="202" t="str">
        <f t="shared" si="1"/>
        <v/>
      </c>
    </row>
    <row r="188" spans="1:10" s="13" customFormat="1" x14ac:dyDescent="0.35">
      <c r="A188" s="337"/>
      <c r="B188" s="78" t="s">
        <v>101</v>
      </c>
      <c r="C188" s="17" t="s">
        <v>5</v>
      </c>
      <c r="D188" s="18"/>
      <c r="E188" s="16"/>
      <c r="F188" s="16" t="s">
        <v>15</v>
      </c>
      <c r="G188" s="203" t="str">
        <f>IF(OR(PRIJZENBOEK!$G188="",PRIJZENBOEK!$G188="-",PRIJZENBOEK!$G188&lt;0),"ONGELDIG",PRIJZENBOEK!$G188)</f>
        <v>ONGELDIG</v>
      </c>
      <c r="H188" s="147"/>
      <c r="I188" s="242">
        <v>81</v>
      </c>
      <c r="J188" s="202" t="str">
        <f t="shared" si="1"/>
        <v/>
      </c>
    </row>
    <row r="189" spans="1:10" s="13" customFormat="1" x14ac:dyDescent="0.35">
      <c r="A189" s="337"/>
      <c r="B189" s="78" t="s">
        <v>102</v>
      </c>
      <c r="C189" s="17" t="s">
        <v>47</v>
      </c>
      <c r="D189" s="18"/>
      <c r="E189" s="16"/>
      <c r="F189" s="16" t="s">
        <v>15</v>
      </c>
      <c r="G189" s="203" t="str">
        <f>IF(OR(PRIJZENBOEK!$G189="",PRIJZENBOEK!$G189="-",PRIJZENBOEK!$G189&lt;0),"ONGELDIG",PRIJZENBOEK!$G189)</f>
        <v>ONGELDIG</v>
      </c>
      <c r="H189" s="147"/>
      <c r="I189" s="242">
        <v>81</v>
      </c>
      <c r="J189" s="202" t="str">
        <f t="shared" si="1"/>
        <v/>
      </c>
    </row>
    <row r="190" spans="1:10" s="13" customFormat="1" x14ac:dyDescent="0.35">
      <c r="A190" s="337"/>
      <c r="B190" s="78" t="s">
        <v>103</v>
      </c>
      <c r="C190" s="17" t="s">
        <v>206</v>
      </c>
      <c r="D190" s="18"/>
      <c r="E190" s="16"/>
      <c r="F190" s="16" t="s">
        <v>15</v>
      </c>
      <c r="G190" s="203" t="str">
        <f>IF(OR(PRIJZENBOEK!$G190="",PRIJZENBOEK!$G190="-",PRIJZENBOEK!$G190&lt;0),"ONGELDIG",PRIJZENBOEK!$G190)</f>
        <v>ONGELDIG</v>
      </c>
      <c r="H190" s="147"/>
      <c r="I190" s="242">
        <v>81</v>
      </c>
      <c r="J190" s="202" t="str">
        <f t="shared" si="1"/>
        <v/>
      </c>
    </row>
    <row r="191" spans="1:10" s="13" customFormat="1" x14ac:dyDescent="0.35">
      <c r="A191" s="337"/>
      <c r="B191" s="78" t="s">
        <v>104</v>
      </c>
      <c r="C191" s="17" t="s">
        <v>227</v>
      </c>
      <c r="D191" s="18"/>
      <c r="E191" s="16"/>
      <c r="F191" s="16" t="s">
        <v>226</v>
      </c>
      <c r="G191" s="203" t="str">
        <f>IF(OR(PRIJZENBOEK!$G191="",PRIJZENBOEK!$G191="-",PRIJZENBOEK!$G191&lt;0),"ONGELDIG",PRIJZENBOEK!$G191)</f>
        <v>ONGELDIG</v>
      </c>
      <c r="H191" s="147"/>
      <c r="I191" s="242">
        <v>5</v>
      </c>
      <c r="J191" s="202" t="str">
        <f t="shared" si="1"/>
        <v/>
      </c>
    </row>
    <row r="192" spans="1:10" s="13" customFormat="1" x14ac:dyDescent="0.35">
      <c r="A192" s="337"/>
      <c r="B192" s="228" t="s">
        <v>105</v>
      </c>
      <c r="C192" s="42" t="s">
        <v>297</v>
      </c>
      <c r="D192" s="49"/>
      <c r="E192" s="16" t="s">
        <v>217</v>
      </c>
      <c r="F192" s="16" t="s">
        <v>15</v>
      </c>
      <c r="G192" s="203" t="str">
        <f>IF(OR(PRIJZENBOEK!$G192="",PRIJZENBOEK!$G192="-",PRIJZENBOEK!$G192&lt;0),"ONGELDIG",PRIJZENBOEK!$G192)</f>
        <v>ONGELDIG</v>
      </c>
      <c r="H192" s="147"/>
      <c r="I192" s="242">
        <v>81</v>
      </c>
      <c r="J192" s="202" t="str">
        <f>IF($G192="ONGELDIG","",$G192*$I192)</f>
        <v/>
      </c>
    </row>
    <row r="193" spans="1:10" s="13" customFormat="1" x14ac:dyDescent="0.35">
      <c r="A193" s="337"/>
      <c r="B193" s="234" t="s">
        <v>106</v>
      </c>
      <c r="C193" s="42" t="s">
        <v>298</v>
      </c>
      <c r="D193" s="49"/>
      <c r="E193" s="37" t="s">
        <v>217</v>
      </c>
      <c r="F193" s="37" t="s">
        <v>15</v>
      </c>
      <c r="G193" s="203" t="str">
        <f>IF(OR(PRIJZENBOEK!$G193="",PRIJZENBOEK!$G193="-",PRIJZENBOEK!$G193&lt;0),"ONGELDIG",PRIJZENBOEK!$G193)</f>
        <v>ONGELDIG</v>
      </c>
      <c r="H193" s="147"/>
      <c r="I193" s="242">
        <v>81</v>
      </c>
      <c r="J193" s="202" t="str">
        <f>IF($G193="ONGELDIG","",$G193*$I193)</f>
        <v/>
      </c>
    </row>
    <row r="194" spans="1:10" s="13" customFormat="1" x14ac:dyDescent="0.35">
      <c r="A194" s="338"/>
      <c r="B194" s="78"/>
      <c r="C194" s="42"/>
      <c r="D194" s="49"/>
      <c r="E194" s="37"/>
      <c r="F194" s="37"/>
      <c r="G194" s="124"/>
      <c r="H194" s="147"/>
      <c r="I194" s="242"/>
      <c r="J194" s="146"/>
    </row>
    <row r="195" spans="1:10" s="13" customFormat="1" ht="23" x14ac:dyDescent="0.35">
      <c r="A195" s="259" t="s">
        <v>194</v>
      </c>
      <c r="B195" s="264"/>
      <c r="C195" s="61" t="s">
        <v>290</v>
      </c>
      <c r="D195" s="50"/>
      <c r="E195" s="38"/>
      <c r="F195" s="38"/>
      <c r="G195" s="124"/>
      <c r="I195" s="247"/>
    </row>
    <row r="196" spans="1:10" s="13" customFormat="1" ht="61" customHeight="1" x14ac:dyDescent="0.35">
      <c r="A196" s="260"/>
      <c r="B196" s="264"/>
      <c r="C196" s="265" t="s">
        <v>243</v>
      </c>
      <c r="D196" s="266"/>
      <c r="E196" s="38"/>
      <c r="F196" s="38"/>
      <c r="G196" s="124"/>
      <c r="I196" s="247"/>
    </row>
    <row r="197" spans="1:10" s="13" customFormat="1" x14ac:dyDescent="0.35">
      <c r="A197" s="260"/>
      <c r="B197" s="264"/>
      <c r="C197" s="43"/>
      <c r="D197" s="51"/>
      <c r="E197" s="39"/>
      <c r="F197" s="39"/>
      <c r="G197" s="124"/>
      <c r="I197" s="247"/>
    </row>
    <row r="198" spans="1:10" s="13" customFormat="1" ht="28" customHeight="1" x14ac:dyDescent="0.35">
      <c r="A198" s="260"/>
      <c r="B198" s="230" t="s">
        <v>25</v>
      </c>
      <c r="C198" s="295" t="s">
        <v>231</v>
      </c>
      <c r="D198" s="296"/>
      <c r="E198" s="39"/>
      <c r="F198" s="37" t="s">
        <v>46</v>
      </c>
      <c r="G198" s="203" t="str">
        <f>IF(OR(PRIJZENBOEK!$G198="",PRIJZENBOEK!$G198="-",PRIJZENBOEK!$G198&lt;0),"ONGELDIG",PRIJZENBOEK!$G198)</f>
        <v>ONGELDIG</v>
      </c>
      <c r="I198" s="242">
        <v>48</v>
      </c>
      <c r="J198" s="202" t="str">
        <f>IF($G198="ONGELDIG","",$G198*$I198)</f>
        <v/>
      </c>
    </row>
    <row r="199" spans="1:10" s="13" customFormat="1" x14ac:dyDescent="0.35">
      <c r="A199" s="260"/>
      <c r="B199" s="264"/>
      <c r="C199" s="267" t="s">
        <v>95</v>
      </c>
      <c r="D199" s="268"/>
      <c r="E199" s="263"/>
      <c r="F199" s="263"/>
      <c r="G199" s="262"/>
      <c r="I199" s="247"/>
    </row>
    <row r="200" spans="1:10" s="13" customFormat="1" x14ac:dyDescent="0.35">
      <c r="A200" s="260"/>
      <c r="B200" s="264"/>
      <c r="C200" s="267"/>
      <c r="D200" s="268"/>
      <c r="E200" s="263"/>
      <c r="F200" s="263"/>
      <c r="G200" s="262"/>
      <c r="I200" s="247"/>
    </row>
    <row r="201" spans="1:10" s="13" customFormat="1" ht="13" x14ac:dyDescent="0.35">
      <c r="A201" s="260"/>
      <c r="B201" s="228" t="s">
        <v>26</v>
      </c>
      <c r="C201" s="43" t="s">
        <v>96</v>
      </c>
      <c r="D201" s="51"/>
      <c r="E201" s="39"/>
      <c r="F201" s="39" t="s">
        <v>20</v>
      </c>
      <c r="G201" s="203" t="str">
        <f>IF(OR(PRIJZENBOEK!$G201="",PRIJZENBOEK!$G201="-",PRIJZENBOEK!$G201&lt;0),"ONGELDIG",PRIJZENBOEK!$G201)</f>
        <v>ONGELDIG</v>
      </c>
      <c r="I201" s="242">
        <v>144</v>
      </c>
      <c r="J201" s="202" t="str">
        <f t="shared" ref="J201:J202" si="2">IF($G201="ONGELDIG","",$G201*$I201)</f>
        <v/>
      </c>
    </row>
    <row r="202" spans="1:10" s="13" customFormat="1" ht="13" x14ac:dyDescent="0.35">
      <c r="A202" s="260"/>
      <c r="B202" s="228" t="s">
        <v>27</v>
      </c>
      <c r="C202" s="43" t="s">
        <v>97</v>
      </c>
      <c r="D202" s="51"/>
      <c r="E202" s="39"/>
      <c r="F202" s="39" t="s">
        <v>20</v>
      </c>
      <c r="G202" s="203" t="str">
        <f>IF(OR(PRIJZENBOEK!$G202="",PRIJZENBOEK!$G202="-",PRIJZENBOEK!$G202&lt;0),"ONGELDIG",PRIJZENBOEK!$G202)</f>
        <v>ONGELDIG</v>
      </c>
      <c r="I202" s="242">
        <v>144</v>
      </c>
      <c r="J202" s="202" t="str">
        <f t="shared" si="2"/>
        <v/>
      </c>
    </row>
    <row r="203" spans="1:10" s="13" customFormat="1" x14ac:dyDescent="0.35">
      <c r="A203" s="260"/>
      <c r="B203" s="228"/>
      <c r="C203" s="43"/>
      <c r="D203" s="51"/>
      <c r="E203" s="39"/>
      <c r="F203" s="39"/>
      <c r="G203" s="122"/>
      <c r="I203" s="247"/>
    </row>
    <row r="204" spans="1:10" s="13" customFormat="1" x14ac:dyDescent="0.35">
      <c r="A204" s="260"/>
      <c r="B204" s="43" t="s">
        <v>55</v>
      </c>
      <c r="C204" s="17" t="s">
        <v>265</v>
      </c>
      <c r="D204" s="49"/>
      <c r="E204" s="37"/>
      <c r="F204" s="37" t="s">
        <v>46</v>
      </c>
      <c r="G204" s="203" t="str">
        <f>IF(OR(PRIJZENBOEK!$G204="",PRIJZENBOEK!$G204="-",PRIJZENBOEK!$G204&lt;0),"ONGELDIG",PRIJZENBOEK!$G204)</f>
        <v>ONGELDIG</v>
      </c>
      <c r="I204" s="242">
        <v>48</v>
      </c>
      <c r="J204" s="202" t="str">
        <f t="shared" ref="J204:J205" si="3">IF($G204="ONGELDIG","",$G204*$I204)</f>
        <v/>
      </c>
    </row>
    <row r="205" spans="1:10" s="13" customFormat="1" x14ac:dyDescent="0.35">
      <c r="A205" s="260"/>
      <c r="B205" s="43" t="s">
        <v>98</v>
      </c>
      <c r="C205" s="17" t="s">
        <v>266</v>
      </c>
      <c r="D205" s="49"/>
      <c r="E205" s="37"/>
      <c r="F205" s="37" t="s">
        <v>46</v>
      </c>
      <c r="G205" s="203" t="str">
        <f>IF(OR(PRIJZENBOEK!$G205="",PRIJZENBOEK!$G205="-",PRIJZENBOEK!$G205&lt;0),"ONGELDIG",PRIJZENBOEK!$G205)</f>
        <v>ONGELDIG</v>
      </c>
      <c r="I205" s="242">
        <v>48</v>
      </c>
      <c r="J205" s="202" t="str">
        <f t="shared" si="3"/>
        <v/>
      </c>
    </row>
    <row r="206" spans="1:10" s="13" customFormat="1" x14ac:dyDescent="0.35">
      <c r="A206" s="260"/>
      <c r="B206" s="43"/>
      <c r="C206" s="267" t="s">
        <v>94</v>
      </c>
      <c r="D206" s="268"/>
      <c r="E206" s="263"/>
      <c r="F206" s="263"/>
      <c r="G206" s="262"/>
      <c r="I206" s="247"/>
    </row>
    <row r="207" spans="1:10" s="13" customFormat="1" x14ac:dyDescent="0.35">
      <c r="A207" s="260"/>
      <c r="B207" s="43"/>
      <c r="C207" s="267"/>
      <c r="D207" s="268"/>
      <c r="E207" s="263"/>
      <c r="F207" s="263"/>
      <c r="G207" s="262"/>
      <c r="I207" s="247"/>
    </row>
    <row r="208" spans="1:10" s="13" customFormat="1" x14ac:dyDescent="0.35">
      <c r="A208" s="260"/>
      <c r="B208" s="231" t="s">
        <v>99</v>
      </c>
      <c r="C208" s="42" t="s">
        <v>291</v>
      </c>
      <c r="D208" s="49"/>
      <c r="E208" s="37" t="s">
        <v>217</v>
      </c>
      <c r="F208" s="37" t="s">
        <v>15</v>
      </c>
      <c r="G208" s="203" t="str">
        <f>IF(OR(PRIJZENBOEK!$G208="",PRIJZENBOEK!$G208="-",PRIJZENBOEK!$G208&lt;0),"ONGELDIG",PRIJZENBOEK!$G208)</f>
        <v>ONGELDIG</v>
      </c>
      <c r="I208" s="242">
        <v>48</v>
      </c>
      <c r="J208" s="202" t="str">
        <f t="shared" ref="J208:J210" si="4">IF($G208="ONGELDIG","",$G208*$I208)</f>
        <v/>
      </c>
    </row>
    <row r="209" spans="1:10" s="13" customFormat="1" x14ac:dyDescent="0.35">
      <c r="A209" s="260"/>
      <c r="B209" s="231" t="s">
        <v>100</v>
      </c>
      <c r="C209" s="42" t="s">
        <v>292</v>
      </c>
      <c r="D209" s="49"/>
      <c r="E209" s="37"/>
      <c r="F209" s="37" t="s">
        <v>15</v>
      </c>
      <c r="G209" s="203" t="str">
        <f>IF(OR(PRIJZENBOEK!$G209="",PRIJZENBOEK!$G209="-",PRIJZENBOEK!$G209&lt;0),"ONGELDIG",PRIJZENBOEK!$G209)</f>
        <v>ONGELDIG</v>
      </c>
      <c r="I209" s="242">
        <v>48</v>
      </c>
      <c r="J209" s="202" t="str">
        <f t="shared" si="4"/>
        <v/>
      </c>
    </row>
    <row r="210" spans="1:10" s="13" customFormat="1" x14ac:dyDescent="0.35">
      <c r="A210" s="260"/>
      <c r="B210" s="228" t="s">
        <v>100</v>
      </c>
      <c r="C210" s="42" t="s">
        <v>297</v>
      </c>
      <c r="D210" s="49"/>
      <c r="E210" s="37"/>
      <c r="F210" s="37" t="s">
        <v>15</v>
      </c>
      <c r="G210" s="203" t="str">
        <f>IF(OR(PRIJZENBOEK!$G210="",PRIJZENBOEK!$G210="-",PRIJZENBOEK!$G210&lt;0),"ONGELDIG",PRIJZENBOEK!$G210)</f>
        <v>ONGELDIG</v>
      </c>
      <c r="I210" s="242">
        <v>48</v>
      </c>
      <c r="J210" s="202" t="str">
        <f t="shared" si="4"/>
        <v/>
      </c>
    </row>
    <row r="211" spans="1:10" s="13" customFormat="1" x14ac:dyDescent="0.35">
      <c r="A211" s="260"/>
      <c r="B211" s="228"/>
      <c r="C211" s="42"/>
      <c r="D211" s="49"/>
      <c r="E211" s="37"/>
      <c r="F211" s="37"/>
      <c r="G211" s="124"/>
      <c r="I211" s="247"/>
    </row>
    <row r="212" spans="1:10" s="13" customFormat="1" ht="23" x14ac:dyDescent="0.35">
      <c r="A212" s="260"/>
      <c r="B212" s="227"/>
      <c r="C212" s="61" t="s">
        <v>289</v>
      </c>
      <c r="D212" s="50"/>
      <c r="E212" s="38"/>
      <c r="F212" s="38"/>
      <c r="G212" s="120"/>
      <c r="I212" s="247"/>
    </row>
    <row r="213" spans="1:10" s="13" customFormat="1" ht="62" customHeight="1" x14ac:dyDescent="0.35">
      <c r="A213" s="260"/>
      <c r="B213" s="227"/>
      <c r="C213" s="265" t="s">
        <v>258</v>
      </c>
      <c r="D213" s="266"/>
      <c r="E213" s="39"/>
      <c r="F213" s="39"/>
      <c r="G213" s="120"/>
      <c r="I213" s="247"/>
    </row>
    <row r="214" spans="1:10" s="13" customFormat="1" x14ac:dyDescent="0.35">
      <c r="A214" s="260"/>
      <c r="B214" s="43"/>
      <c r="C214" s="267" t="s">
        <v>246</v>
      </c>
      <c r="D214" s="312"/>
      <c r="E214" s="308"/>
      <c r="F214" s="314"/>
      <c r="G214" s="310"/>
      <c r="I214" s="247"/>
    </row>
    <row r="215" spans="1:10" s="13" customFormat="1" x14ac:dyDescent="0.35">
      <c r="A215" s="260"/>
      <c r="B215" s="43"/>
      <c r="C215" s="267" t="s">
        <v>246</v>
      </c>
      <c r="D215" s="313"/>
      <c r="E215" s="309"/>
      <c r="F215" s="315"/>
      <c r="G215" s="311"/>
      <c r="I215" s="247"/>
    </row>
    <row r="216" spans="1:10" s="13" customFormat="1" x14ac:dyDescent="0.35">
      <c r="A216" s="260"/>
      <c r="B216" s="228" t="s">
        <v>25</v>
      </c>
      <c r="C216" s="42" t="s">
        <v>253</v>
      </c>
      <c r="D216" s="49"/>
      <c r="E216" s="37"/>
      <c r="F216" s="37" t="s">
        <v>46</v>
      </c>
      <c r="G216" s="203" t="str">
        <f>IF(OR(PRIJZENBOEK!$G216="",PRIJZENBOEK!$G216="-",PRIJZENBOEK!$G216&lt;0),"ONGELDIG",PRIJZENBOEK!$G216)</f>
        <v>ONGELDIG</v>
      </c>
      <c r="I216" s="242">
        <v>107</v>
      </c>
      <c r="J216" s="202" t="str">
        <f t="shared" ref="J216:J218" si="5">IF($G216="ONGELDIG","",$G216*$I216)</f>
        <v/>
      </c>
    </row>
    <row r="217" spans="1:10" s="13" customFormat="1" x14ac:dyDescent="0.35">
      <c r="A217" s="260"/>
      <c r="B217" s="228" t="s">
        <v>26</v>
      </c>
      <c r="C217" s="42" t="s">
        <v>254</v>
      </c>
      <c r="D217" s="49"/>
      <c r="E217" s="37"/>
      <c r="F217" s="37" t="s">
        <v>46</v>
      </c>
      <c r="G217" s="203" t="str">
        <f>IF(OR(PRIJZENBOEK!$G217="",PRIJZENBOEK!$G217="-",PRIJZENBOEK!$G217&lt;0),"ONGELDIG",PRIJZENBOEK!$G217)</f>
        <v>ONGELDIG</v>
      </c>
      <c r="I217" s="242">
        <v>97</v>
      </c>
      <c r="J217" s="202" t="str">
        <f t="shared" si="5"/>
        <v/>
      </c>
    </row>
    <row r="218" spans="1:10" s="13" customFormat="1" x14ac:dyDescent="0.35">
      <c r="A218" s="260"/>
      <c r="B218" s="228" t="s">
        <v>27</v>
      </c>
      <c r="C218" s="42" t="s">
        <v>247</v>
      </c>
      <c r="D218" s="49"/>
      <c r="E218" s="37"/>
      <c r="F218" s="37" t="s">
        <v>46</v>
      </c>
      <c r="G218" s="203" t="str">
        <f>IF(OR(PRIJZENBOEK!$G218="",PRIJZENBOEK!$G218="-",PRIJZENBOEK!$G218&lt;0),"ONGELDIG",PRIJZENBOEK!$G218)</f>
        <v>ONGELDIG</v>
      </c>
      <c r="I218" s="242">
        <v>97</v>
      </c>
      <c r="J218" s="202" t="str">
        <f t="shared" si="5"/>
        <v/>
      </c>
    </row>
    <row r="219" spans="1:10" s="13" customFormat="1" x14ac:dyDescent="0.35">
      <c r="A219" s="260"/>
      <c r="B219" s="228"/>
      <c r="C219" s="267" t="s">
        <v>248</v>
      </c>
      <c r="D219" s="312"/>
      <c r="E219" s="308"/>
      <c r="F219" s="308"/>
      <c r="G219" s="310"/>
      <c r="I219" s="247"/>
    </row>
    <row r="220" spans="1:10" s="13" customFormat="1" x14ac:dyDescent="0.35">
      <c r="A220" s="260"/>
      <c r="B220" s="228"/>
      <c r="C220" s="267"/>
      <c r="D220" s="313"/>
      <c r="E220" s="309"/>
      <c r="F220" s="309"/>
      <c r="G220" s="311"/>
      <c r="I220" s="247"/>
    </row>
    <row r="221" spans="1:10" s="13" customFormat="1" x14ac:dyDescent="0.35">
      <c r="A221" s="260"/>
      <c r="B221" s="228" t="s">
        <v>55</v>
      </c>
      <c r="C221" s="193" t="s">
        <v>256</v>
      </c>
      <c r="D221" s="193"/>
      <c r="E221" s="37"/>
      <c r="F221" s="37" t="s">
        <v>46</v>
      </c>
      <c r="G221" s="203" t="str">
        <f>IF(OR(PRIJZENBOEK!$G221="",PRIJZENBOEK!$G221="-",PRIJZENBOEK!$G221&lt;0),"ONGELDIG",PRIJZENBOEK!$G221)</f>
        <v>ONGELDIG</v>
      </c>
      <c r="I221" s="242">
        <v>4</v>
      </c>
      <c r="J221" s="202" t="str">
        <f t="shared" ref="J221:J225" si="6">IF($G221="ONGELDIG","",$G221*$I221)</f>
        <v/>
      </c>
    </row>
    <row r="222" spans="1:10" s="13" customFormat="1" x14ac:dyDescent="0.35">
      <c r="A222" s="260"/>
      <c r="B222" s="228" t="s">
        <v>98</v>
      </c>
      <c r="C222" s="276" t="s">
        <v>259</v>
      </c>
      <c r="D222" s="276"/>
      <c r="E222" s="37"/>
      <c r="F222" s="37" t="s">
        <v>46</v>
      </c>
      <c r="G222" s="203" t="str">
        <f>IF(OR(PRIJZENBOEK!$G222="",PRIJZENBOEK!$G222="-",PRIJZENBOEK!$G222&lt;0),"ONGELDIG",PRIJZENBOEK!$G222)</f>
        <v>ONGELDIG</v>
      </c>
      <c r="I222" s="242">
        <v>1</v>
      </c>
      <c r="J222" s="202" t="str">
        <f t="shared" si="6"/>
        <v/>
      </c>
    </row>
    <row r="223" spans="1:10" s="13" customFormat="1" x14ac:dyDescent="0.35">
      <c r="A223" s="260"/>
      <c r="B223" s="234" t="s">
        <v>99</v>
      </c>
      <c r="C223" s="179" t="s">
        <v>86</v>
      </c>
      <c r="D223" s="181" t="s">
        <v>299</v>
      </c>
      <c r="E223" s="178"/>
      <c r="F223" s="37" t="s">
        <v>46</v>
      </c>
      <c r="G223" s="203" t="str">
        <f>IF(OR(PRIJZENBOEK!$G223="",PRIJZENBOEK!$G223="-",PRIJZENBOEK!$G223&lt;0),"ONGELDIG",PRIJZENBOEK!$G223)</f>
        <v>ONGELDIG</v>
      </c>
      <c r="I223" s="242">
        <v>1</v>
      </c>
      <c r="J223" s="202" t="str">
        <f t="shared" si="6"/>
        <v/>
      </c>
    </row>
    <row r="224" spans="1:10" s="13" customFormat="1" x14ac:dyDescent="0.35">
      <c r="A224" s="260"/>
      <c r="B224" s="228" t="s">
        <v>100</v>
      </c>
      <c r="C224" s="179" t="s">
        <v>90</v>
      </c>
      <c r="D224" s="49" t="s">
        <v>70</v>
      </c>
      <c r="E224" s="37"/>
      <c r="F224" s="37" t="s">
        <v>46</v>
      </c>
      <c r="G224" s="203" t="str">
        <f>IF(OR(PRIJZENBOEK!$G224="",PRIJZENBOEK!$G224="-",PRIJZENBOEK!$G224&lt;0),"ONGELDIG",PRIJZENBOEK!$G224)</f>
        <v>ONGELDIG</v>
      </c>
      <c r="I224" s="242">
        <v>428</v>
      </c>
      <c r="J224" s="202" t="str">
        <f t="shared" si="6"/>
        <v/>
      </c>
    </row>
    <row r="225" spans="1:10" s="13" customFormat="1" x14ac:dyDescent="0.35">
      <c r="A225" s="260"/>
      <c r="B225" s="228" t="s">
        <v>101</v>
      </c>
      <c r="C225" s="42" t="s">
        <v>255</v>
      </c>
      <c r="D225" s="49" t="s">
        <v>70</v>
      </c>
      <c r="E225" s="37"/>
      <c r="F225" s="37" t="s">
        <v>46</v>
      </c>
      <c r="G225" s="203" t="str">
        <f>IF(OR(PRIJZENBOEK!$G225="",PRIJZENBOEK!$G225="-",PRIJZENBOEK!$G225&lt;0),"ONGELDIG",PRIJZENBOEK!$G225)</f>
        <v>ONGELDIG</v>
      </c>
      <c r="I225" s="242">
        <v>107</v>
      </c>
      <c r="J225" s="202" t="str">
        <f t="shared" si="6"/>
        <v/>
      </c>
    </row>
    <row r="226" spans="1:10" s="13" customFormat="1" x14ac:dyDescent="0.35">
      <c r="A226" s="260"/>
      <c r="B226" s="43"/>
      <c r="C226" s="267" t="s">
        <v>94</v>
      </c>
      <c r="D226" s="306"/>
      <c r="E226" s="308"/>
      <c r="F226" s="308"/>
      <c r="G226" s="310"/>
      <c r="I226" s="247"/>
    </row>
    <row r="227" spans="1:10" s="13" customFormat="1" x14ac:dyDescent="0.35">
      <c r="A227" s="260"/>
      <c r="B227" s="228"/>
      <c r="C227" s="267"/>
      <c r="D227" s="307"/>
      <c r="E227" s="309"/>
      <c r="F227" s="309"/>
      <c r="G227" s="311"/>
      <c r="I227" s="247"/>
    </row>
    <row r="228" spans="1:10" s="13" customFormat="1" x14ac:dyDescent="0.35">
      <c r="A228" s="260"/>
      <c r="B228" s="228" t="s">
        <v>102</v>
      </c>
      <c r="C228" s="42" t="s">
        <v>257</v>
      </c>
      <c r="D228" s="49"/>
      <c r="E228" s="37"/>
      <c r="F228" s="37" t="s">
        <v>260</v>
      </c>
      <c r="G228" s="203" t="str">
        <f>IF(OR(PRIJZENBOEK!$G228="",PRIJZENBOEK!$G228="-",PRIJZENBOEK!$G228&lt;0),"ONGELDIG",PRIJZENBOEK!$G228)</f>
        <v>ONGELDIG</v>
      </c>
      <c r="I228" s="242">
        <v>1</v>
      </c>
      <c r="J228" s="202" t="str">
        <f t="shared" ref="J228:J232" si="7">IF($G228="ONGELDIG","",$G228*$I228)</f>
        <v/>
      </c>
    </row>
    <row r="229" spans="1:10" s="13" customFormat="1" x14ac:dyDescent="0.35">
      <c r="A229" s="260"/>
      <c r="B229" s="231" t="s">
        <v>103</v>
      </c>
      <c r="C229" s="42" t="s">
        <v>262</v>
      </c>
      <c r="D229" s="49"/>
      <c r="E229" s="37" t="s">
        <v>293</v>
      </c>
      <c r="F229" s="37" t="s">
        <v>260</v>
      </c>
      <c r="G229" s="203" t="str">
        <f>IF(OR(PRIJZENBOEK!$G229="",PRIJZENBOEK!$G229="-",PRIJZENBOEK!$G229&lt;0),"ONGELDIG",PRIJZENBOEK!$G229)</f>
        <v>ONGELDIG</v>
      </c>
      <c r="I229" s="242">
        <v>1</v>
      </c>
      <c r="J229" s="202" t="str">
        <f t="shared" si="7"/>
        <v/>
      </c>
    </row>
    <row r="230" spans="1:10" s="13" customFormat="1" x14ac:dyDescent="0.35">
      <c r="A230" s="260"/>
      <c r="B230" s="231" t="s">
        <v>104</v>
      </c>
      <c r="C230" s="42" t="s">
        <v>294</v>
      </c>
      <c r="D230" s="49"/>
      <c r="E230" s="37" t="s">
        <v>217</v>
      </c>
      <c r="F230" s="37" t="s">
        <v>46</v>
      </c>
      <c r="G230" s="203" t="str">
        <f>IF(OR(PRIJZENBOEK!$G230="",PRIJZENBOEK!$G230="-",PRIJZENBOEK!$G230&lt;0),"ONGELDIG",PRIJZENBOEK!$G230)</f>
        <v>ONGELDIG</v>
      </c>
      <c r="I230" s="242">
        <v>1</v>
      </c>
      <c r="J230" s="202" t="str">
        <f t="shared" si="7"/>
        <v/>
      </c>
    </row>
    <row r="231" spans="1:10" s="13" customFormat="1" x14ac:dyDescent="0.35">
      <c r="A231" s="260"/>
      <c r="B231" s="228" t="s">
        <v>105</v>
      </c>
      <c r="C231" s="42" t="s">
        <v>292</v>
      </c>
      <c r="D231" s="49"/>
      <c r="E231" s="37"/>
      <c r="F231" s="37" t="s">
        <v>46</v>
      </c>
      <c r="G231" s="203" t="str">
        <f>IF(OR(PRIJZENBOEK!$G231="",PRIJZENBOEK!$G231="-",PRIJZENBOEK!$G231&lt;0),"ONGELDIG",PRIJZENBOEK!$G231)</f>
        <v>ONGELDIG</v>
      </c>
      <c r="I231" s="242">
        <v>1</v>
      </c>
      <c r="J231" s="202" t="str">
        <f t="shared" si="7"/>
        <v/>
      </c>
    </row>
    <row r="232" spans="1:10" s="13" customFormat="1" x14ac:dyDescent="0.35">
      <c r="A232" s="260"/>
      <c r="B232" s="13" t="s">
        <v>106</v>
      </c>
      <c r="C232" s="42" t="s">
        <v>263</v>
      </c>
      <c r="D232" s="49"/>
      <c r="E232" s="37" t="s">
        <v>217</v>
      </c>
      <c r="F232" s="37" t="s">
        <v>260</v>
      </c>
      <c r="G232" s="203" t="str">
        <f>IF(OR(PRIJZENBOEK!$G232="",PRIJZENBOEK!$G232="-",PRIJZENBOEK!$G232&lt;0),"ONGELDIG",PRIJZENBOEK!$G232)</f>
        <v>ONGELDIG</v>
      </c>
      <c r="I232" s="242">
        <v>1</v>
      </c>
      <c r="J232" s="202" t="str">
        <f t="shared" si="7"/>
        <v/>
      </c>
    </row>
    <row r="233" spans="1:10" s="13" customFormat="1" x14ac:dyDescent="0.35">
      <c r="A233" s="261"/>
      <c r="B233" s="228"/>
      <c r="C233" s="42"/>
      <c r="D233" s="49"/>
      <c r="E233" s="37"/>
      <c r="F233" s="37"/>
      <c r="G233" s="120"/>
      <c r="I233" s="247"/>
    </row>
    <row r="234" spans="1:10" s="13" customFormat="1" ht="23" x14ac:dyDescent="0.35">
      <c r="A234" s="259" t="s">
        <v>196</v>
      </c>
      <c r="B234" s="264"/>
      <c r="C234" s="61" t="s">
        <v>286</v>
      </c>
      <c r="D234" s="50"/>
      <c r="E234" s="38"/>
      <c r="F234" s="38"/>
      <c r="G234" s="124"/>
      <c r="H234" s="147"/>
      <c r="I234" s="242"/>
      <c r="J234" s="146"/>
    </row>
    <row r="235" spans="1:10" s="13" customFormat="1" ht="37.5" customHeight="1" x14ac:dyDescent="0.35">
      <c r="A235" s="260"/>
      <c r="B235" s="264"/>
      <c r="C235" s="265" t="s">
        <v>239</v>
      </c>
      <c r="D235" s="266"/>
      <c r="E235" s="38"/>
      <c r="F235" s="38"/>
      <c r="G235" s="124"/>
      <c r="H235" s="147"/>
      <c r="I235" s="242"/>
      <c r="J235" s="146"/>
    </row>
    <row r="236" spans="1:10" s="13" customFormat="1" x14ac:dyDescent="0.35">
      <c r="A236" s="260"/>
      <c r="B236" s="264"/>
      <c r="C236" s="43"/>
      <c r="D236" s="51"/>
      <c r="E236" s="39"/>
      <c r="F236" s="39"/>
      <c r="G236" s="124"/>
      <c r="H236" s="147"/>
      <c r="I236" s="241"/>
      <c r="J236" s="146"/>
    </row>
    <row r="237" spans="1:10" s="13" customFormat="1" x14ac:dyDescent="0.35">
      <c r="A237" s="260"/>
      <c r="B237" s="228" t="s">
        <v>25</v>
      </c>
      <c r="C237" s="179" t="s">
        <v>48</v>
      </c>
      <c r="D237" s="180"/>
      <c r="E237" s="35"/>
      <c r="F237" s="16" t="s">
        <v>15</v>
      </c>
      <c r="G237" s="203" t="str">
        <f>IF(OR(PRIJZENBOEK!$G237="",PRIJZENBOEK!$G237="-",PRIJZENBOEK!$G237&lt;0),"ONGELDIG",PRIJZENBOEK!$G237)</f>
        <v>ONGELDIG</v>
      </c>
      <c r="H237" s="147"/>
      <c r="I237" s="242">
        <v>81</v>
      </c>
      <c r="J237" s="202" t="str">
        <f>IF($G237="ONGELDIG","",$G237*$I237)</f>
        <v/>
      </c>
    </row>
    <row r="238" spans="1:10" s="13" customFormat="1" x14ac:dyDescent="0.35">
      <c r="A238" s="260"/>
      <c r="B238" s="269" t="s">
        <v>26</v>
      </c>
      <c r="C238" s="42" t="s">
        <v>39</v>
      </c>
      <c r="D238" s="49"/>
      <c r="E238" s="16"/>
      <c r="F238" s="16" t="s">
        <v>15</v>
      </c>
      <c r="G238" s="203" t="str">
        <f>IF(OR(PRIJZENBOEK!$G238="",PRIJZENBOEK!$G238="-",PRIJZENBOEK!$G238&lt;0),"ONGELDIG",PRIJZENBOEK!$G238)</f>
        <v>ONGELDIG</v>
      </c>
      <c r="H238" s="147"/>
      <c r="I238" s="242">
        <v>81</v>
      </c>
      <c r="J238" s="202" t="str">
        <f>IF($G238="ONGELDIG","",$G238*$I238)</f>
        <v/>
      </c>
    </row>
    <row r="239" spans="1:10" s="13" customFormat="1" x14ac:dyDescent="0.35">
      <c r="A239" s="260"/>
      <c r="B239" s="269"/>
      <c r="C239" s="167" t="s">
        <v>38</v>
      </c>
      <c r="D239" s="168"/>
      <c r="E239" s="16"/>
      <c r="F239" s="16"/>
      <c r="G239" s="120"/>
      <c r="H239" s="147"/>
      <c r="I239" s="242"/>
      <c r="J239" s="144"/>
    </row>
    <row r="240" spans="1:10" s="13" customFormat="1" x14ac:dyDescent="0.35">
      <c r="A240" s="260"/>
      <c r="B240" s="269"/>
      <c r="C240" s="167" t="s">
        <v>32</v>
      </c>
      <c r="D240" s="168"/>
      <c r="E240" s="16"/>
      <c r="F240" s="16"/>
      <c r="G240" s="120"/>
      <c r="H240" s="147"/>
      <c r="I240" s="241"/>
      <c r="J240" s="146"/>
    </row>
    <row r="241" spans="1:10" s="13" customFormat="1" x14ac:dyDescent="0.35">
      <c r="A241" s="260"/>
      <c r="B241" s="269"/>
      <c r="C241" s="167" t="s">
        <v>37</v>
      </c>
      <c r="D241" s="168"/>
      <c r="E241" s="16"/>
      <c r="F241" s="16"/>
      <c r="G241" s="120"/>
      <c r="H241" s="147"/>
      <c r="I241" s="242"/>
      <c r="J241" s="146"/>
    </row>
    <row r="242" spans="1:10" s="13" customFormat="1" x14ac:dyDescent="0.35">
      <c r="A242" s="260"/>
      <c r="B242" s="269"/>
      <c r="C242" s="167" t="s">
        <v>36</v>
      </c>
      <c r="D242" s="168"/>
      <c r="E242" s="16"/>
      <c r="F242" s="16"/>
      <c r="G242" s="120"/>
      <c r="H242" s="147"/>
      <c r="I242" s="242"/>
      <c r="J242" s="146"/>
    </row>
    <row r="243" spans="1:10" s="13" customFormat="1" x14ac:dyDescent="0.35">
      <c r="A243" s="260"/>
      <c r="B243" s="269"/>
      <c r="C243" s="167" t="s">
        <v>33</v>
      </c>
      <c r="D243" s="168"/>
      <c r="E243" s="16"/>
      <c r="F243" s="16"/>
      <c r="G243" s="120"/>
      <c r="H243" s="147"/>
      <c r="I243" s="242"/>
      <c r="J243" s="144"/>
    </row>
    <row r="244" spans="1:10" s="13" customFormat="1" x14ac:dyDescent="0.35">
      <c r="A244" s="260"/>
      <c r="B244" s="269"/>
      <c r="C244" s="167" t="s">
        <v>34</v>
      </c>
      <c r="D244" s="168"/>
      <c r="E244" s="16"/>
      <c r="F244" s="16"/>
      <c r="G244" s="120"/>
      <c r="H244" s="147"/>
      <c r="I244" s="241"/>
      <c r="J244" s="145"/>
    </row>
    <row r="245" spans="1:10" s="13" customFormat="1" x14ac:dyDescent="0.35">
      <c r="A245" s="260"/>
      <c r="B245" s="269"/>
      <c r="C245" s="167" t="s">
        <v>35</v>
      </c>
      <c r="D245" s="168"/>
      <c r="E245" s="16"/>
      <c r="F245" s="16"/>
      <c r="G245" s="120"/>
      <c r="H245" s="147"/>
      <c r="I245" s="242"/>
      <c r="J245" s="146"/>
    </row>
    <row r="246" spans="1:10" s="13" customFormat="1" x14ac:dyDescent="0.35">
      <c r="A246" s="260"/>
      <c r="B246" s="228" t="s">
        <v>27</v>
      </c>
      <c r="C246" s="42" t="s">
        <v>31</v>
      </c>
      <c r="D246" s="49"/>
      <c r="E246" s="16"/>
      <c r="F246" s="16" t="s">
        <v>46</v>
      </c>
      <c r="G246" s="203" t="str">
        <f>IF(OR(PRIJZENBOEK!$G246="",PRIJZENBOEK!$G246="-",PRIJZENBOEK!$G246&lt;0),"ONGELDIG",PRIJZENBOEK!$G246)</f>
        <v>ONGELDIG</v>
      </c>
      <c r="H246" s="147"/>
      <c r="I246" s="242">
        <v>610</v>
      </c>
      <c r="J246" s="202" t="str">
        <f>IF($G246="ONGELDIG","",$G246*$I246)</f>
        <v/>
      </c>
    </row>
    <row r="247" spans="1:10" s="13" customFormat="1" x14ac:dyDescent="0.35">
      <c r="A247" s="260"/>
      <c r="B247" s="228" t="s">
        <v>55</v>
      </c>
      <c r="C247" s="42" t="s">
        <v>267</v>
      </c>
      <c r="D247" s="49"/>
      <c r="E247" s="16"/>
      <c r="F247" s="16" t="s">
        <v>46</v>
      </c>
      <c r="G247" s="203" t="str">
        <f>IF(OR(PRIJZENBOEK!$G247="",PRIJZENBOEK!$G247="-",PRIJZENBOEK!$G247&lt;0),"ONGELDIG",PRIJZENBOEK!$G247)</f>
        <v>ONGELDIG</v>
      </c>
      <c r="H247" s="147"/>
      <c r="I247" s="242">
        <v>1215</v>
      </c>
      <c r="J247" s="202" t="str">
        <f>IF($G247="ONGELDIG","",$G247*$I247)</f>
        <v/>
      </c>
    </row>
    <row r="248" spans="1:10" s="13" customFormat="1" x14ac:dyDescent="0.35">
      <c r="A248" s="260"/>
      <c r="B248" s="228"/>
      <c r="C248" s="42"/>
      <c r="D248" s="49"/>
      <c r="E248" s="16"/>
      <c r="F248" s="16"/>
      <c r="G248" s="120"/>
      <c r="H248" s="147"/>
      <c r="I248" s="242"/>
      <c r="J248" s="146"/>
    </row>
    <row r="249" spans="1:10" s="13" customFormat="1" ht="23" x14ac:dyDescent="0.35">
      <c r="A249" s="260"/>
      <c r="B249" s="227"/>
      <c r="C249" s="61" t="s">
        <v>287</v>
      </c>
      <c r="D249" s="50"/>
      <c r="E249" s="32"/>
      <c r="F249" s="32"/>
      <c r="G249" s="120"/>
      <c r="H249" s="147"/>
      <c r="I249" s="242"/>
      <c r="J249" s="146"/>
    </row>
    <row r="250" spans="1:10" s="13" customFormat="1" x14ac:dyDescent="0.35">
      <c r="A250" s="260"/>
      <c r="B250" s="228" t="s">
        <v>25</v>
      </c>
      <c r="C250" s="42" t="s">
        <v>234</v>
      </c>
      <c r="D250" s="49"/>
      <c r="E250" s="16" t="s">
        <v>217</v>
      </c>
      <c r="F250" s="16" t="s">
        <v>15</v>
      </c>
      <c r="G250" s="203" t="str">
        <f>IF(OR(PRIJZENBOEK!$G250="",PRIJZENBOEK!$G250="-",PRIJZENBOEK!$G250&lt;0),"ONGELDIG",PRIJZENBOEK!$G250)</f>
        <v>ONGELDIG</v>
      </c>
      <c r="H250" s="147"/>
      <c r="I250" s="242">
        <v>81</v>
      </c>
      <c r="J250" s="202" t="str">
        <f>IF($G250="ONGELDIG","",$G250*$I250)</f>
        <v/>
      </c>
    </row>
    <row r="251" spans="1:10" s="13" customFormat="1" x14ac:dyDescent="0.35">
      <c r="A251" s="260"/>
      <c r="B251" s="234" t="s">
        <v>26</v>
      </c>
      <c r="C251" s="42" t="s">
        <v>298</v>
      </c>
      <c r="D251" s="49"/>
      <c r="E251" s="37" t="s">
        <v>217</v>
      </c>
      <c r="F251" s="37" t="s">
        <v>15</v>
      </c>
      <c r="G251" s="203" t="str">
        <f>IF(OR(PRIJZENBOEK!$G251="",PRIJZENBOEK!$G251="-",PRIJZENBOEK!$G251&lt;0),"ONGELDIG",PRIJZENBOEK!$G251)</f>
        <v>ONGELDIG</v>
      </c>
      <c r="I251" s="242">
        <v>81</v>
      </c>
      <c r="J251" s="202" t="str">
        <f>IF($G251="ONGELDIG","",$G251*$I251)</f>
        <v/>
      </c>
    </row>
    <row r="252" spans="1:10" s="13" customFormat="1" x14ac:dyDescent="0.35">
      <c r="A252" s="261"/>
      <c r="B252" s="228"/>
      <c r="C252" s="42"/>
      <c r="D252" s="49"/>
      <c r="E252" s="37"/>
      <c r="F252" s="37"/>
      <c r="G252" s="124"/>
      <c r="H252" s="147"/>
      <c r="I252" s="242"/>
      <c r="J252" s="146"/>
    </row>
    <row r="253" spans="1:10" s="13" customFormat="1" x14ac:dyDescent="0.35">
      <c r="A253" s="259" t="s">
        <v>195</v>
      </c>
      <c r="B253" s="229"/>
      <c r="C253" s="61" t="s">
        <v>301</v>
      </c>
      <c r="D253" s="50"/>
      <c r="E253" s="32"/>
      <c r="F253" s="32"/>
      <c r="G253" s="120"/>
      <c r="H253" s="147"/>
      <c r="I253" s="242"/>
      <c r="J253" s="146"/>
    </row>
    <row r="254" spans="1:10" s="13" customFormat="1" x14ac:dyDescent="0.35">
      <c r="A254" s="260"/>
      <c r="B254" s="228" t="s">
        <v>25</v>
      </c>
      <c r="C254" s="42" t="s">
        <v>303</v>
      </c>
      <c r="D254" s="49"/>
      <c r="E254" s="16"/>
      <c r="F254" s="16" t="s">
        <v>15</v>
      </c>
      <c r="G254" s="203" t="str">
        <f>IF(OR(PRIJZENBOEK!$G254="",PRIJZENBOEK!$G254="-",PRIJZENBOEK!$G254&lt;0),"ONGELDIG",PRIJZENBOEK!$G254)</f>
        <v>ONGELDIG</v>
      </c>
      <c r="H254" s="147"/>
      <c r="I254" s="242">
        <v>81</v>
      </c>
      <c r="J254" s="202" t="str">
        <f>IF($G254="ONGELDIG","",$G254*$I254)</f>
        <v/>
      </c>
    </row>
    <row r="255" spans="1:10" s="13" customFormat="1" x14ac:dyDescent="0.35">
      <c r="A255" s="260"/>
      <c r="B255" s="228" t="s">
        <v>26</v>
      </c>
      <c r="C255" s="42" t="s">
        <v>6</v>
      </c>
      <c r="D255" s="49"/>
      <c r="E255" s="16"/>
      <c r="F255" s="16" t="s">
        <v>15</v>
      </c>
      <c r="G255" s="203" t="str">
        <f>IF(OR(PRIJZENBOEK!$G255="",PRIJZENBOEK!$G255="-",PRIJZENBOEK!$G255&lt;0),"ONGELDIG",PRIJZENBOEK!$G255)</f>
        <v>ONGELDIG</v>
      </c>
      <c r="H255" s="147"/>
      <c r="I255" s="242">
        <v>81</v>
      </c>
      <c r="J255" s="202" t="str">
        <f>IF($G255="ONGELDIG","",$G255*$I255)</f>
        <v/>
      </c>
    </row>
    <row r="256" spans="1:10" s="13" customFormat="1" x14ac:dyDescent="0.35">
      <c r="A256" s="261"/>
      <c r="B256" s="230"/>
      <c r="C256" s="43"/>
      <c r="D256" s="51"/>
      <c r="E256" s="21"/>
      <c r="F256" s="21"/>
      <c r="G256" s="119"/>
      <c r="H256" s="147"/>
      <c r="I256" s="242"/>
      <c r="J256" s="146"/>
    </row>
    <row r="257" spans="1:10" s="13" customFormat="1" ht="23" x14ac:dyDescent="0.35">
      <c r="A257" s="259" t="s">
        <v>283</v>
      </c>
      <c r="B257" s="229"/>
      <c r="C257" s="61" t="s">
        <v>285</v>
      </c>
      <c r="D257" s="50"/>
      <c r="E257" s="32"/>
      <c r="F257" s="32"/>
      <c r="G257" s="120"/>
      <c r="H257" s="147"/>
      <c r="I257" s="242"/>
      <c r="J257" s="146"/>
    </row>
    <row r="258" spans="1:10" s="13" customFormat="1" x14ac:dyDescent="0.35">
      <c r="A258" s="260"/>
      <c r="B258" s="228" t="s">
        <v>25</v>
      </c>
      <c r="C258" s="42" t="s">
        <v>30</v>
      </c>
      <c r="D258" s="49"/>
      <c r="E258" s="16"/>
      <c r="F258" s="16" t="s">
        <v>15</v>
      </c>
      <c r="G258" s="203" t="str">
        <f>IF(OR(PRIJZENBOEK!$G258="",PRIJZENBOEK!$G258="-",PRIJZENBOEK!$G258&lt;0),"ONGELDIG",PRIJZENBOEK!$G258)</f>
        <v>ONGELDIG</v>
      </c>
      <c r="H258" s="147"/>
      <c r="I258" s="242">
        <v>81</v>
      </c>
      <c r="J258" s="202" t="str">
        <f>IF($G258="ONGELDIG","",$G258*$I258)</f>
        <v/>
      </c>
    </row>
    <row r="259" spans="1:10" s="13" customFormat="1" x14ac:dyDescent="0.35">
      <c r="A259" s="260"/>
      <c r="B259" s="228" t="s">
        <v>26</v>
      </c>
      <c r="C259" s="42" t="s">
        <v>7</v>
      </c>
      <c r="D259" s="49"/>
      <c r="E259" s="16"/>
      <c r="F259" s="16" t="s">
        <v>15</v>
      </c>
      <c r="G259" s="203" t="str">
        <f>IF(OR(PRIJZENBOEK!$G259="",PRIJZENBOEK!$G259="-",PRIJZENBOEK!$G259&lt;0),"ONGELDIG",PRIJZENBOEK!$G259)</f>
        <v>ONGELDIG</v>
      </c>
      <c r="H259" s="147"/>
      <c r="I259" s="242">
        <v>81</v>
      </c>
      <c r="J259" s="202" t="str">
        <f>IF($G259="ONGELDIG","",$G259*$I259)</f>
        <v/>
      </c>
    </row>
    <row r="260" spans="1:10" s="13" customFormat="1" x14ac:dyDescent="0.35">
      <c r="A260" s="261"/>
      <c r="B260" s="230"/>
      <c r="C260" s="43"/>
      <c r="D260" s="51"/>
      <c r="E260" s="21"/>
      <c r="F260" s="21"/>
      <c r="G260" s="119"/>
      <c r="H260" s="147"/>
      <c r="I260" s="246"/>
      <c r="J260" s="149"/>
    </row>
    <row r="261" spans="1:10" s="13" customFormat="1" ht="23" x14ac:dyDescent="0.35">
      <c r="A261" s="259" t="s">
        <v>284</v>
      </c>
      <c r="B261" s="229"/>
      <c r="C261" s="61" t="s">
        <v>300</v>
      </c>
      <c r="D261" s="50"/>
      <c r="E261" s="38"/>
      <c r="F261" s="38"/>
      <c r="G261" s="120"/>
      <c r="I261" s="247"/>
    </row>
    <row r="262" spans="1:10" s="13" customFormat="1" x14ac:dyDescent="0.35">
      <c r="A262" s="260"/>
      <c r="B262" s="228" t="s">
        <v>25</v>
      </c>
      <c r="C262" s="42" t="s">
        <v>302</v>
      </c>
      <c r="D262" s="49"/>
      <c r="E262" s="37"/>
      <c r="F262" s="37" t="s">
        <v>15</v>
      </c>
      <c r="G262" s="203" t="str">
        <f>IF(OR(PRIJZENBOEK!$G262="",PRIJZENBOEK!$G262="-",PRIJZENBOEK!$G262&lt;0),"ONGELDIG",PRIJZENBOEK!$G262)</f>
        <v>ONGELDIG</v>
      </c>
      <c r="H262" s="147"/>
      <c r="I262" s="242">
        <v>81</v>
      </c>
      <c r="J262" s="202" t="str">
        <f>IF($G262="ONGELDIG","",$G262*$I262)</f>
        <v/>
      </c>
    </row>
    <row r="263" spans="1:10" s="13" customFormat="1" x14ac:dyDescent="0.35">
      <c r="A263" s="261"/>
      <c r="B263" s="230"/>
      <c r="C263" s="43"/>
      <c r="D263" s="51"/>
      <c r="E263" s="39"/>
      <c r="F263" s="39"/>
      <c r="G263" s="119"/>
      <c r="I263" s="247"/>
    </row>
    <row r="264" spans="1:10" s="13" customFormat="1" ht="125" customHeight="1" x14ac:dyDescent="0.25">
      <c r="A264" s="373" t="s">
        <v>271</v>
      </c>
      <c r="B264" s="374"/>
      <c r="C264" s="383" t="s">
        <v>238</v>
      </c>
      <c r="D264" s="384"/>
      <c r="E264" s="32"/>
      <c r="F264" s="32"/>
      <c r="G264" s="117"/>
      <c r="H264" s="147"/>
      <c r="I264" s="245"/>
      <c r="J264" s="150"/>
    </row>
    <row r="265" spans="1:10" s="13" customFormat="1" x14ac:dyDescent="0.25">
      <c r="A265" s="377"/>
      <c r="B265" s="111"/>
      <c r="C265" s="107"/>
      <c r="D265" s="108"/>
      <c r="E265" s="32"/>
      <c r="F265" s="32"/>
      <c r="G265" s="117"/>
      <c r="H265" s="147"/>
      <c r="I265" s="245"/>
      <c r="J265" s="151"/>
    </row>
    <row r="266" spans="1:10" s="13" customFormat="1" x14ac:dyDescent="0.35">
      <c r="A266" s="377"/>
      <c r="B266" s="78" t="s">
        <v>25</v>
      </c>
      <c r="C266" s="95" t="s">
        <v>236</v>
      </c>
      <c r="D266" s="18"/>
      <c r="E266" s="16"/>
      <c r="F266" s="16" t="s">
        <v>18</v>
      </c>
      <c r="G266" s="232" t="str">
        <f>IF(OR(PRIJZENBOEK!$G266="",PRIJZENBOEK!$G266="-",PRIJZENBOEK!$G266&lt;0),"ONGELDIG",PRIJZENBOEK!$G266)</f>
        <v>ONGELDIG</v>
      </c>
      <c r="H266" s="147"/>
      <c r="I266" s="242"/>
      <c r="J266" s="202" t="str">
        <f>IF($G266="ONGELDIG","",SUM($J$25:$J$265)*$G266)</f>
        <v/>
      </c>
    </row>
    <row r="267" spans="1:10" s="13" customFormat="1" x14ac:dyDescent="0.35">
      <c r="A267" s="377"/>
      <c r="B267" s="78" t="s">
        <v>26</v>
      </c>
      <c r="C267" s="95" t="s">
        <v>237</v>
      </c>
      <c r="D267" s="18"/>
      <c r="E267" s="16"/>
      <c r="F267" s="16" t="s">
        <v>18</v>
      </c>
      <c r="G267" s="232" t="str">
        <f>IF(OR(PRIJZENBOEK!$G267="",PRIJZENBOEK!$G267="-",PRIJZENBOEK!$G267&lt;0),"ONGELDIG",PRIJZENBOEK!$G267)</f>
        <v>ONGELDIG</v>
      </c>
      <c r="H267" s="147"/>
      <c r="I267" s="242"/>
      <c r="J267" s="202" t="str">
        <f>IF($G267="ONGELDIG","",SUM($J$25:$J$266)*$G267)</f>
        <v/>
      </c>
    </row>
    <row r="268" spans="1:10" s="13" customFormat="1" x14ac:dyDescent="0.35">
      <c r="A268" s="377"/>
      <c r="B268" s="78" t="s">
        <v>27</v>
      </c>
      <c r="C268" s="17" t="s">
        <v>4</v>
      </c>
      <c r="D268" s="18"/>
      <c r="E268" s="16"/>
      <c r="F268" s="16" t="s">
        <v>18</v>
      </c>
      <c r="G268" s="232" t="str">
        <f>IF(OR(PRIJZENBOEK!$G268="",PRIJZENBOEK!$G268="-",PRIJZENBOEK!$G268&lt;0),"ONGELDIG",PRIJZENBOEK!$G268)</f>
        <v>ONGELDIG</v>
      </c>
      <c r="H268" s="147"/>
      <c r="I268" s="242"/>
      <c r="J268" s="202" t="str">
        <f>IF($G268="ONGELDIG","",SUM($J$25:$J$267)*$G268)</f>
        <v/>
      </c>
    </row>
    <row r="269" spans="1:10" s="13" customFormat="1" x14ac:dyDescent="0.35">
      <c r="A269" s="377"/>
      <c r="B269" s="78" t="s">
        <v>55</v>
      </c>
      <c r="C269" s="17" t="s">
        <v>3</v>
      </c>
      <c r="D269" s="18"/>
      <c r="E269" s="16"/>
      <c r="F269" s="16" t="s">
        <v>18</v>
      </c>
      <c r="G269" s="232" t="str">
        <f>IF(OR(PRIJZENBOEK!$G269="",PRIJZENBOEK!$G269="-",PRIJZENBOEK!$G269&lt;0),"ONGELDIG",PRIJZENBOEK!$G269)</f>
        <v>ONGELDIG</v>
      </c>
      <c r="H269" s="147"/>
      <c r="I269" s="242"/>
      <c r="J269" s="202" t="str">
        <f>IF($G269="ONGELDIG","",SUM($J$25:$J$268)*$G269)</f>
        <v/>
      </c>
    </row>
    <row r="270" spans="1:10" s="13" customFormat="1" x14ac:dyDescent="0.35">
      <c r="A270" s="377"/>
      <c r="B270" s="112"/>
      <c r="C270" s="17"/>
      <c r="D270" s="91"/>
      <c r="E270" s="89"/>
      <c r="F270" s="89"/>
      <c r="G270" s="126"/>
      <c r="H270" s="147"/>
      <c r="I270" s="242"/>
      <c r="J270" s="146"/>
    </row>
    <row r="271" spans="1:10" s="13" customFormat="1" ht="23" x14ac:dyDescent="0.25">
      <c r="A271" s="375" t="s">
        <v>270</v>
      </c>
      <c r="B271" s="376"/>
      <c r="C271" s="92" t="s">
        <v>272</v>
      </c>
      <c r="D271" s="93"/>
      <c r="E271" s="93"/>
      <c r="F271" s="94"/>
      <c r="G271" s="127"/>
      <c r="H271" s="147"/>
      <c r="I271" s="245"/>
      <c r="J271" s="150"/>
    </row>
    <row r="272" spans="1:10" s="13" customFormat="1" x14ac:dyDescent="0.35">
      <c r="A272" s="378"/>
      <c r="B272" s="78" t="s">
        <v>25</v>
      </c>
      <c r="C272" s="17" t="s">
        <v>235</v>
      </c>
      <c r="D272" s="18"/>
      <c r="E272" s="18"/>
      <c r="F272" s="16"/>
      <c r="G272" s="120"/>
      <c r="H272" s="147"/>
      <c r="I272" s="246"/>
      <c r="J272" s="149">
        <v>75000</v>
      </c>
    </row>
    <row r="273" spans="1:10" s="13" customFormat="1" x14ac:dyDescent="0.35">
      <c r="A273" s="379"/>
      <c r="B273" s="207"/>
      <c r="C273" s="17"/>
      <c r="D273" s="18"/>
      <c r="E273" s="18"/>
      <c r="F273" s="16"/>
      <c r="G273" s="120"/>
      <c r="H273" s="147"/>
      <c r="I273" s="246"/>
      <c r="J273" s="149"/>
    </row>
    <row r="274" spans="1:10" s="13" customFormat="1" ht="23" x14ac:dyDescent="0.35">
      <c r="A274" s="373" t="s">
        <v>269</v>
      </c>
      <c r="B274" s="374"/>
      <c r="C274" s="96" t="s">
        <v>245</v>
      </c>
      <c r="D274" s="45"/>
      <c r="E274" s="32"/>
      <c r="F274" s="32"/>
      <c r="G274" s="117"/>
      <c r="H274" s="147"/>
      <c r="I274" s="241"/>
      <c r="J274" s="145"/>
    </row>
    <row r="275" spans="1:10" s="13" customFormat="1" ht="11.5" customHeight="1" x14ac:dyDescent="0.35">
      <c r="A275" s="377"/>
      <c r="B275" s="78" t="s">
        <v>25</v>
      </c>
      <c r="C275" s="17" t="s">
        <v>202</v>
      </c>
      <c r="D275" s="45"/>
      <c r="E275" s="32"/>
      <c r="F275" s="16" t="s">
        <v>169</v>
      </c>
      <c r="G275" s="203" t="str">
        <f>IF(OR(PRIJZENBOEK!$G275="",PRIJZENBOEK!$G275="-",PRIJZENBOEK!$G275&lt;0),"ONGELDIG",PRIJZENBOEK!$G275)</f>
        <v>ONGELDIG</v>
      </c>
      <c r="H275" s="147"/>
      <c r="I275" s="242">
        <v>35</v>
      </c>
      <c r="J275" s="202" t="str">
        <f t="shared" ref="J275:J282" si="8">IF($G275="ONGELDIG","",$G275*$I275)</f>
        <v/>
      </c>
    </row>
    <row r="276" spans="1:10" s="13" customFormat="1" ht="11.5" customHeight="1" x14ac:dyDescent="0.35">
      <c r="A276" s="377"/>
      <c r="B276" s="78" t="s">
        <v>26</v>
      </c>
      <c r="C276" s="17" t="s">
        <v>203</v>
      </c>
      <c r="D276" s="45"/>
      <c r="E276" s="32"/>
      <c r="F276" s="16" t="s">
        <v>169</v>
      </c>
      <c r="G276" s="203" t="str">
        <f>IF(OR(PRIJZENBOEK!$G276="",PRIJZENBOEK!$G276="-",PRIJZENBOEK!$G276&lt;0),"ONGELDIG",PRIJZENBOEK!$G276)</f>
        <v>ONGELDIG</v>
      </c>
      <c r="H276" s="147"/>
      <c r="I276" s="242">
        <v>35</v>
      </c>
      <c r="J276" s="202" t="str">
        <f t="shared" si="8"/>
        <v/>
      </c>
    </row>
    <row r="277" spans="1:10" s="13" customFormat="1" ht="11.5" customHeight="1" x14ac:dyDescent="0.35">
      <c r="A277" s="377"/>
      <c r="B277" s="78" t="s">
        <v>27</v>
      </c>
      <c r="C277" s="17" t="s">
        <v>204</v>
      </c>
      <c r="D277" s="45"/>
      <c r="E277" s="32"/>
      <c r="F277" s="16" t="s">
        <v>169</v>
      </c>
      <c r="G277" s="203" t="str">
        <f>IF(OR(PRIJZENBOEK!$G277="",PRIJZENBOEK!$G277="-",PRIJZENBOEK!$G277&lt;0),"ONGELDIG",PRIJZENBOEK!$G277)</f>
        <v>ONGELDIG</v>
      </c>
      <c r="H277" s="147"/>
      <c r="I277" s="242">
        <v>35</v>
      </c>
      <c r="J277" s="202" t="str">
        <f t="shared" si="8"/>
        <v/>
      </c>
    </row>
    <row r="278" spans="1:10" s="13" customFormat="1" ht="11.5" customHeight="1" x14ac:dyDescent="0.35">
      <c r="A278" s="377"/>
      <c r="B278" s="78" t="s">
        <v>55</v>
      </c>
      <c r="C278" s="17" t="s">
        <v>197</v>
      </c>
      <c r="D278" s="18"/>
      <c r="E278" s="16"/>
      <c r="F278" s="16" t="s">
        <v>169</v>
      </c>
      <c r="G278" s="203" t="str">
        <f>IF(OR(PRIJZENBOEK!$G278="",PRIJZENBOEK!$G278="-",PRIJZENBOEK!$G278&lt;0),"ONGELDIG",PRIJZENBOEK!$G278)</f>
        <v>ONGELDIG</v>
      </c>
      <c r="H278" s="147"/>
      <c r="I278" s="242">
        <v>35</v>
      </c>
      <c r="J278" s="202" t="str">
        <f t="shared" si="8"/>
        <v/>
      </c>
    </row>
    <row r="279" spans="1:10" s="13" customFormat="1" ht="11.5" customHeight="1" x14ac:dyDescent="0.35">
      <c r="A279" s="377"/>
      <c r="B279" s="78" t="s">
        <v>98</v>
      </c>
      <c r="C279" s="17" t="s">
        <v>198</v>
      </c>
      <c r="D279" s="18"/>
      <c r="E279" s="16"/>
      <c r="F279" s="16" t="s">
        <v>169</v>
      </c>
      <c r="G279" s="203" t="str">
        <f>IF(OR(PRIJZENBOEK!$G279="",PRIJZENBOEK!$G279="-",PRIJZENBOEK!$G279&lt;0),"ONGELDIG",PRIJZENBOEK!$G279)</f>
        <v>ONGELDIG</v>
      </c>
      <c r="H279" s="147"/>
      <c r="I279" s="242">
        <v>35</v>
      </c>
      <c r="J279" s="202" t="str">
        <f t="shared" si="8"/>
        <v/>
      </c>
    </row>
    <row r="280" spans="1:10" s="13" customFormat="1" ht="11.5" customHeight="1" x14ac:dyDescent="0.35">
      <c r="A280" s="377"/>
      <c r="B280" s="78" t="s">
        <v>99</v>
      </c>
      <c r="C280" s="17" t="s">
        <v>199</v>
      </c>
      <c r="D280" s="18"/>
      <c r="E280" s="16"/>
      <c r="F280" s="16" t="s">
        <v>169</v>
      </c>
      <c r="G280" s="203" t="str">
        <f>IF(OR(PRIJZENBOEK!$G280="",PRIJZENBOEK!$G280="-",PRIJZENBOEK!$G280&lt;0),"ONGELDIG",PRIJZENBOEK!$G280)</f>
        <v>ONGELDIG</v>
      </c>
      <c r="H280" s="147"/>
      <c r="I280" s="242">
        <v>35</v>
      </c>
      <c r="J280" s="202" t="str">
        <f t="shared" si="8"/>
        <v/>
      </c>
    </row>
    <row r="281" spans="1:10" s="13" customFormat="1" ht="11.5" customHeight="1" x14ac:dyDescent="0.35">
      <c r="A281" s="377"/>
      <c r="B281" s="78" t="s">
        <v>100</v>
      </c>
      <c r="C281" s="17" t="s">
        <v>200</v>
      </c>
      <c r="D281" s="18"/>
      <c r="E281" s="16"/>
      <c r="F281" s="16" t="s">
        <v>169</v>
      </c>
      <c r="G281" s="203" t="str">
        <f>IF(OR(PRIJZENBOEK!$G281="",PRIJZENBOEK!$G281="-",PRIJZENBOEK!$G281&lt;0),"ONGELDIG",PRIJZENBOEK!$G281)</f>
        <v>ONGELDIG</v>
      </c>
      <c r="H281" s="147"/>
      <c r="I281" s="242">
        <v>35</v>
      </c>
      <c r="J281" s="202" t="str">
        <f t="shared" si="8"/>
        <v/>
      </c>
    </row>
    <row r="282" spans="1:10" s="13" customFormat="1" ht="11.5" customHeight="1" x14ac:dyDescent="0.35">
      <c r="A282" s="377"/>
      <c r="B282" s="78" t="s">
        <v>101</v>
      </c>
      <c r="C282" s="17" t="s">
        <v>201</v>
      </c>
      <c r="D282" s="18"/>
      <c r="E282" s="16"/>
      <c r="F282" s="16" t="s">
        <v>169</v>
      </c>
      <c r="G282" s="203" t="str">
        <f>IF(OR(PRIJZENBOEK!$G282="",PRIJZENBOEK!$G282="-",PRIJZENBOEK!$G282&lt;0),"ONGELDIG",PRIJZENBOEK!$G282)</f>
        <v>ONGELDIG</v>
      </c>
      <c r="H282" s="147"/>
      <c r="I282" s="242">
        <v>35</v>
      </c>
      <c r="J282" s="202" t="str">
        <f t="shared" si="8"/>
        <v/>
      </c>
    </row>
    <row r="283" spans="1:10" s="13" customFormat="1" ht="11.5" customHeight="1" thickBot="1" x14ac:dyDescent="0.4">
      <c r="A283" s="380"/>
      <c r="B283" s="79"/>
      <c r="C283" s="74"/>
      <c r="D283" s="75"/>
      <c r="E283" s="75"/>
      <c r="F283" s="76"/>
      <c r="G283" s="128"/>
      <c r="H283" s="152"/>
      <c r="I283" s="248"/>
      <c r="J283" s="153"/>
    </row>
    <row r="284" spans="1:10" s="24" customFormat="1" x14ac:dyDescent="0.25">
      <c r="A284" s="84"/>
      <c r="B284" s="84"/>
      <c r="C284" s="85"/>
      <c r="D284" s="85"/>
      <c r="E284" s="86"/>
      <c r="F284" s="86"/>
      <c r="G284" s="136"/>
      <c r="H284" s="137"/>
      <c r="I284" s="249"/>
      <c r="J284" s="129"/>
    </row>
    <row r="285" spans="1:10" x14ac:dyDescent="0.25">
      <c r="A285" s="1"/>
      <c r="B285" s="1"/>
      <c r="C285" s="2"/>
      <c r="D285" s="2"/>
      <c r="E285" s="2"/>
      <c r="F285" s="2"/>
      <c r="G285" s="138"/>
      <c r="H285" s="139"/>
      <c r="I285" s="250" t="s">
        <v>224</v>
      </c>
      <c r="J285" s="199" t="str">
        <f>IF($J$291&gt;1,"ONGELDIG",SUM($J$25:$J$283))</f>
        <v>ONGELDIG</v>
      </c>
    </row>
    <row r="286" spans="1:10" x14ac:dyDescent="0.25">
      <c r="A286" s="1"/>
      <c r="B286" s="1"/>
      <c r="C286" s="2"/>
      <c r="D286" s="2"/>
      <c r="E286" s="2"/>
      <c r="F286" s="2"/>
      <c r="G286" s="138"/>
      <c r="H286" s="140">
        <v>0.21</v>
      </c>
      <c r="I286" s="251" t="s">
        <v>223</v>
      </c>
      <c r="J286" s="199" t="str">
        <f>IF($J$291&gt;1,"N.v.t.",$H$286*$J$285)</f>
        <v>N.v.t.</v>
      </c>
    </row>
    <row r="287" spans="1:10" x14ac:dyDescent="0.25">
      <c r="A287" s="1"/>
      <c r="B287" s="1"/>
      <c r="C287" s="2"/>
      <c r="D287" s="2"/>
      <c r="E287" s="2"/>
      <c r="F287" s="2"/>
      <c r="G287" s="138"/>
      <c r="H287" s="139"/>
      <c r="I287" s="252"/>
      <c r="J287" s="200"/>
    </row>
    <row r="288" spans="1:10" ht="12" thickBot="1" x14ac:dyDescent="0.3">
      <c r="A288" s="1"/>
      <c r="B288" s="1"/>
      <c r="C288" s="2"/>
      <c r="D288" s="2"/>
      <c r="E288" s="2"/>
      <c r="F288" s="2"/>
      <c r="G288" s="138"/>
      <c r="H288" s="139"/>
      <c r="I288" s="250" t="s">
        <v>225</v>
      </c>
      <c r="J288" s="201" t="str">
        <f>IF($J$291&gt;1,"ONGELDIG",SUM($J285:$J286))</f>
        <v>ONGELDIG</v>
      </c>
    </row>
    <row r="289" spans="7:10" ht="12.5" thickTop="1" thickBot="1" x14ac:dyDescent="0.3">
      <c r="G289" s="141"/>
      <c r="H289" s="142"/>
      <c r="I289" s="253"/>
      <c r="J289" s="130"/>
    </row>
    <row r="290" spans="7:10" x14ac:dyDescent="0.25">
      <c r="I290" s="254"/>
      <c r="J290" s="102"/>
    </row>
    <row r="291" spans="7:10" x14ac:dyDescent="0.25">
      <c r="G291" s="212"/>
      <c r="H291" s="213"/>
      <c r="I291" s="255" t="s">
        <v>264</v>
      </c>
      <c r="J291" s="214">
        <f>COUNTIF($G$18:$G$283,"ONGELDIG")</f>
        <v>143</v>
      </c>
    </row>
    <row r="292" spans="7:10" x14ac:dyDescent="0.25">
      <c r="I292" s="256"/>
      <c r="J292" s="103"/>
    </row>
    <row r="293" spans="7:10" x14ac:dyDescent="0.25">
      <c r="I293" s="257"/>
      <c r="J293" s="104"/>
    </row>
    <row r="294" spans="7:10" x14ac:dyDescent="0.25">
      <c r="I294" s="257"/>
      <c r="J294" s="104"/>
    </row>
    <row r="295" spans="7:10" x14ac:dyDescent="0.25">
      <c r="I295" s="257"/>
      <c r="J295" s="104"/>
    </row>
    <row r="296" spans="7:10" x14ac:dyDescent="0.25">
      <c r="I296" s="257"/>
      <c r="J296" s="104"/>
    </row>
    <row r="297" spans="7:10" x14ac:dyDescent="0.25">
      <c r="I297" s="257"/>
      <c r="J297" s="104"/>
    </row>
    <row r="298" spans="7:10" x14ac:dyDescent="0.25">
      <c r="I298" s="257"/>
      <c r="J298" s="104"/>
    </row>
    <row r="299" spans="7:10" x14ac:dyDescent="0.25">
      <c r="I299" s="257"/>
      <c r="J299" s="104"/>
    </row>
    <row r="300" spans="7:10" x14ac:dyDescent="0.25">
      <c r="I300" s="257"/>
      <c r="J300" s="104"/>
    </row>
    <row r="301" spans="7:10" x14ac:dyDescent="0.25">
      <c r="I301" s="257"/>
      <c r="J301" s="104"/>
    </row>
    <row r="302" spans="7:10" x14ac:dyDescent="0.25">
      <c r="I302" s="257"/>
      <c r="J302" s="104"/>
    </row>
    <row r="303" spans="7:10" x14ac:dyDescent="0.25">
      <c r="I303" s="257"/>
      <c r="J303" s="104"/>
    </row>
    <row r="304" spans="7:10" x14ac:dyDescent="0.25">
      <c r="I304" s="257"/>
      <c r="J304" s="104"/>
    </row>
    <row r="305" spans="9:10" x14ac:dyDescent="0.25">
      <c r="I305" s="257"/>
      <c r="J305" s="104"/>
    </row>
    <row r="306" spans="9:10" x14ac:dyDescent="0.25">
      <c r="I306" s="257"/>
      <c r="J306" s="104"/>
    </row>
    <row r="307" spans="9:10" x14ac:dyDescent="0.25">
      <c r="I307" s="257"/>
      <c r="J307" s="104"/>
    </row>
    <row r="308" spans="9:10" x14ac:dyDescent="0.25">
      <c r="I308" s="257"/>
      <c r="J308" s="104"/>
    </row>
    <row r="309" spans="9:10" x14ac:dyDescent="0.25">
      <c r="I309" s="257"/>
      <c r="J309" s="104"/>
    </row>
    <row r="310" spans="9:10" x14ac:dyDescent="0.25">
      <c r="I310" s="257"/>
      <c r="J310" s="104"/>
    </row>
    <row r="311" spans="9:10" x14ac:dyDescent="0.25">
      <c r="I311" s="257"/>
      <c r="J311" s="104"/>
    </row>
    <row r="312" spans="9:10" x14ac:dyDescent="0.25">
      <c r="I312" s="257"/>
      <c r="J312" s="104"/>
    </row>
    <row r="313" spans="9:10" x14ac:dyDescent="0.25">
      <c r="I313" s="257"/>
      <c r="J313" s="104"/>
    </row>
    <row r="314" spans="9:10" x14ac:dyDescent="0.25">
      <c r="I314" s="257"/>
      <c r="J314" s="104"/>
    </row>
    <row r="315" spans="9:10" x14ac:dyDescent="0.25">
      <c r="I315" s="257"/>
      <c r="J315" s="104"/>
    </row>
    <row r="316" spans="9:10" x14ac:dyDescent="0.25">
      <c r="I316" s="257"/>
      <c r="J316" s="104"/>
    </row>
    <row r="317" spans="9:10" x14ac:dyDescent="0.25">
      <c r="I317" s="257"/>
      <c r="J317" s="104"/>
    </row>
    <row r="318" spans="9:10" x14ac:dyDescent="0.25">
      <c r="I318" s="257"/>
      <c r="J318" s="104"/>
    </row>
    <row r="319" spans="9:10" x14ac:dyDescent="0.25">
      <c r="I319" s="257"/>
      <c r="J319" s="104"/>
    </row>
    <row r="320" spans="9:10" x14ac:dyDescent="0.25">
      <c r="I320" s="257"/>
      <c r="J320" s="104"/>
    </row>
    <row r="321" spans="9:10" x14ac:dyDescent="0.25">
      <c r="I321" s="257"/>
      <c r="J321" s="104"/>
    </row>
    <row r="322" spans="9:10" x14ac:dyDescent="0.25">
      <c r="I322" s="257"/>
      <c r="J322" s="104"/>
    </row>
    <row r="323" spans="9:10" x14ac:dyDescent="0.25">
      <c r="I323" s="257"/>
      <c r="J323" s="104"/>
    </row>
    <row r="324" spans="9:10" x14ac:dyDescent="0.25">
      <c r="I324" s="257"/>
      <c r="J324" s="104"/>
    </row>
    <row r="325" spans="9:10" x14ac:dyDescent="0.25">
      <c r="I325" s="257"/>
      <c r="J325" s="104"/>
    </row>
    <row r="326" spans="9:10" x14ac:dyDescent="0.25">
      <c r="I326" s="257"/>
      <c r="J326" s="104"/>
    </row>
    <row r="327" spans="9:10" x14ac:dyDescent="0.25">
      <c r="I327" s="257"/>
      <c r="J327" s="104"/>
    </row>
    <row r="328" spans="9:10" x14ac:dyDescent="0.25">
      <c r="I328" s="257"/>
      <c r="J328" s="104"/>
    </row>
    <row r="329" spans="9:10" x14ac:dyDescent="0.25">
      <c r="I329" s="257"/>
      <c r="J329" s="104"/>
    </row>
    <row r="330" spans="9:10" x14ac:dyDescent="0.25">
      <c r="I330" s="257"/>
      <c r="J330" s="104"/>
    </row>
    <row r="331" spans="9:10" x14ac:dyDescent="0.25">
      <c r="I331" s="257"/>
      <c r="J331" s="104"/>
    </row>
    <row r="332" spans="9:10" x14ac:dyDescent="0.25">
      <c r="I332" s="257"/>
      <c r="J332" s="104"/>
    </row>
    <row r="333" spans="9:10" x14ac:dyDescent="0.25">
      <c r="I333" s="257"/>
      <c r="J333" s="104"/>
    </row>
    <row r="334" spans="9:10" x14ac:dyDescent="0.25">
      <c r="I334" s="257"/>
      <c r="J334" s="104"/>
    </row>
    <row r="335" spans="9:10" x14ac:dyDescent="0.25">
      <c r="I335" s="257"/>
      <c r="J335" s="104"/>
    </row>
    <row r="336" spans="9:10" x14ac:dyDescent="0.25">
      <c r="I336" s="257"/>
      <c r="J336" s="104"/>
    </row>
    <row r="337" spans="9:10" x14ac:dyDescent="0.25">
      <c r="I337" s="257"/>
      <c r="J337" s="104"/>
    </row>
    <row r="338" spans="9:10" x14ac:dyDescent="0.25">
      <c r="I338" s="257"/>
      <c r="J338" s="104"/>
    </row>
    <row r="339" spans="9:10" x14ac:dyDescent="0.25">
      <c r="I339" s="257"/>
      <c r="J339" s="104"/>
    </row>
    <row r="340" spans="9:10" x14ac:dyDescent="0.25">
      <c r="I340" s="257"/>
      <c r="J340" s="104"/>
    </row>
    <row r="341" spans="9:10" x14ac:dyDescent="0.25">
      <c r="I341" s="257"/>
      <c r="J341" s="104"/>
    </row>
    <row r="342" spans="9:10" x14ac:dyDescent="0.25">
      <c r="I342" s="257"/>
      <c r="J342" s="104"/>
    </row>
    <row r="343" spans="9:10" x14ac:dyDescent="0.25">
      <c r="I343" s="257"/>
      <c r="J343" s="104"/>
    </row>
    <row r="344" spans="9:10" x14ac:dyDescent="0.25">
      <c r="I344" s="257"/>
      <c r="J344" s="104"/>
    </row>
    <row r="345" spans="9:10" x14ac:dyDescent="0.25">
      <c r="I345" s="257"/>
      <c r="J345" s="104"/>
    </row>
    <row r="346" spans="9:10" x14ac:dyDescent="0.25">
      <c r="I346" s="257"/>
      <c r="J346" s="104"/>
    </row>
    <row r="347" spans="9:10" x14ac:dyDescent="0.25">
      <c r="I347" s="257"/>
      <c r="J347" s="104"/>
    </row>
    <row r="348" spans="9:10" x14ac:dyDescent="0.25">
      <c r="I348" s="257"/>
      <c r="J348" s="104"/>
    </row>
    <row r="349" spans="9:10" x14ac:dyDescent="0.25">
      <c r="I349" s="257"/>
      <c r="J349" s="104"/>
    </row>
    <row r="350" spans="9:10" x14ac:dyDescent="0.25">
      <c r="I350" s="257"/>
      <c r="J350" s="104"/>
    </row>
    <row r="351" spans="9:10" x14ac:dyDescent="0.25">
      <c r="I351" s="257"/>
      <c r="J351" s="104"/>
    </row>
    <row r="352" spans="9:10" x14ac:dyDescent="0.25">
      <c r="I352" s="257"/>
      <c r="J352" s="104"/>
    </row>
    <row r="353" spans="9:10" x14ac:dyDescent="0.25">
      <c r="I353" s="257"/>
      <c r="J353" s="104"/>
    </row>
    <row r="354" spans="9:10" x14ac:dyDescent="0.25">
      <c r="I354" s="257"/>
      <c r="J354" s="104"/>
    </row>
    <row r="355" spans="9:10" x14ac:dyDescent="0.25">
      <c r="I355" s="257"/>
      <c r="J355" s="104"/>
    </row>
    <row r="356" spans="9:10" x14ac:dyDescent="0.25">
      <c r="I356" s="257"/>
      <c r="J356" s="104"/>
    </row>
    <row r="357" spans="9:10" x14ac:dyDescent="0.25">
      <c r="I357" s="257"/>
      <c r="J357" s="104"/>
    </row>
    <row r="358" spans="9:10" x14ac:dyDescent="0.25">
      <c r="I358" s="257"/>
      <c r="J358" s="104"/>
    </row>
    <row r="359" spans="9:10" x14ac:dyDescent="0.25">
      <c r="I359" s="257"/>
      <c r="J359" s="104"/>
    </row>
    <row r="360" spans="9:10" x14ac:dyDescent="0.25">
      <c r="I360" s="257"/>
      <c r="J360" s="104"/>
    </row>
    <row r="361" spans="9:10" x14ac:dyDescent="0.25">
      <c r="I361" s="257"/>
      <c r="J361" s="104"/>
    </row>
    <row r="362" spans="9:10" x14ac:dyDescent="0.25">
      <c r="I362" s="257"/>
      <c r="J362" s="104"/>
    </row>
    <row r="363" spans="9:10" x14ac:dyDescent="0.25">
      <c r="I363" s="257"/>
      <c r="J363" s="104"/>
    </row>
    <row r="364" spans="9:10" x14ac:dyDescent="0.25">
      <c r="I364" s="257"/>
      <c r="J364" s="104"/>
    </row>
    <row r="365" spans="9:10" x14ac:dyDescent="0.25">
      <c r="I365" s="257"/>
      <c r="J365" s="104"/>
    </row>
    <row r="366" spans="9:10" x14ac:dyDescent="0.25">
      <c r="I366" s="257"/>
      <c r="J366" s="104"/>
    </row>
    <row r="367" spans="9:10" x14ac:dyDescent="0.25">
      <c r="I367" s="257"/>
      <c r="J367" s="104"/>
    </row>
    <row r="368" spans="9:10" x14ac:dyDescent="0.25">
      <c r="I368" s="257"/>
      <c r="J368" s="104"/>
    </row>
    <row r="369" spans="9:10" x14ac:dyDescent="0.25">
      <c r="I369" s="257"/>
      <c r="J369" s="104"/>
    </row>
    <row r="370" spans="9:10" x14ac:dyDescent="0.25">
      <c r="I370" s="257"/>
      <c r="J370" s="104"/>
    </row>
    <row r="371" spans="9:10" x14ac:dyDescent="0.25">
      <c r="I371" s="257"/>
      <c r="J371" s="104"/>
    </row>
    <row r="372" spans="9:10" x14ac:dyDescent="0.25">
      <c r="I372" s="257"/>
      <c r="J372" s="104"/>
    </row>
    <row r="373" spans="9:10" x14ac:dyDescent="0.25">
      <c r="I373" s="257"/>
      <c r="J373" s="104"/>
    </row>
    <row r="374" spans="9:10" x14ac:dyDescent="0.25">
      <c r="I374" s="257"/>
      <c r="J374" s="104"/>
    </row>
    <row r="375" spans="9:10" x14ac:dyDescent="0.25">
      <c r="I375" s="257"/>
      <c r="J375" s="104"/>
    </row>
    <row r="376" spans="9:10" x14ac:dyDescent="0.25">
      <c r="I376" s="257"/>
      <c r="J376" s="104"/>
    </row>
    <row r="377" spans="9:10" x14ac:dyDescent="0.25">
      <c r="I377" s="257"/>
      <c r="J377" s="104"/>
    </row>
    <row r="378" spans="9:10" x14ac:dyDescent="0.25">
      <c r="I378" s="257"/>
      <c r="J378" s="104"/>
    </row>
    <row r="379" spans="9:10" x14ac:dyDescent="0.25">
      <c r="I379" s="257"/>
      <c r="J379" s="104"/>
    </row>
    <row r="380" spans="9:10" x14ac:dyDescent="0.25">
      <c r="I380" s="257"/>
      <c r="J380" s="104"/>
    </row>
    <row r="381" spans="9:10" x14ac:dyDescent="0.25">
      <c r="I381" s="257"/>
      <c r="J381" s="104"/>
    </row>
    <row r="382" spans="9:10" x14ac:dyDescent="0.25">
      <c r="I382" s="257"/>
      <c r="J382" s="104"/>
    </row>
    <row r="383" spans="9:10" x14ac:dyDescent="0.25">
      <c r="I383" s="257"/>
      <c r="J383" s="104"/>
    </row>
    <row r="384" spans="9:10" x14ac:dyDescent="0.25">
      <c r="I384" s="257"/>
      <c r="J384" s="104"/>
    </row>
    <row r="385" spans="9:10" x14ac:dyDescent="0.25">
      <c r="I385" s="257"/>
      <c r="J385" s="104"/>
    </row>
    <row r="386" spans="9:10" x14ac:dyDescent="0.25">
      <c r="I386" s="257"/>
      <c r="J386" s="104"/>
    </row>
    <row r="387" spans="9:10" x14ac:dyDescent="0.25">
      <c r="I387" s="257"/>
      <c r="J387" s="104"/>
    </row>
    <row r="388" spans="9:10" x14ac:dyDescent="0.25">
      <c r="I388" s="257"/>
      <c r="J388" s="104"/>
    </row>
    <row r="389" spans="9:10" x14ac:dyDescent="0.25">
      <c r="I389" s="257"/>
      <c r="J389" s="104"/>
    </row>
    <row r="390" spans="9:10" x14ac:dyDescent="0.25">
      <c r="I390" s="257"/>
      <c r="J390" s="104"/>
    </row>
    <row r="391" spans="9:10" x14ac:dyDescent="0.25">
      <c r="I391" s="257"/>
      <c r="J391" s="104"/>
    </row>
    <row r="392" spans="9:10" x14ac:dyDescent="0.25">
      <c r="I392" s="257"/>
      <c r="J392" s="104"/>
    </row>
    <row r="393" spans="9:10" x14ac:dyDescent="0.25">
      <c r="I393" s="257"/>
      <c r="J393" s="104"/>
    </row>
    <row r="394" spans="9:10" x14ac:dyDescent="0.25">
      <c r="I394" s="257"/>
      <c r="J394" s="104"/>
    </row>
    <row r="395" spans="9:10" x14ac:dyDescent="0.25">
      <c r="I395" s="257"/>
      <c r="J395" s="104"/>
    </row>
    <row r="396" spans="9:10" x14ac:dyDescent="0.25">
      <c r="I396" s="257"/>
      <c r="J396" s="104"/>
    </row>
    <row r="397" spans="9:10" x14ac:dyDescent="0.25">
      <c r="I397" s="257"/>
      <c r="J397" s="104"/>
    </row>
    <row r="398" spans="9:10" x14ac:dyDescent="0.25">
      <c r="I398" s="257"/>
      <c r="J398" s="104"/>
    </row>
    <row r="399" spans="9:10" x14ac:dyDescent="0.25">
      <c r="I399" s="257"/>
      <c r="J399" s="104"/>
    </row>
    <row r="400" spans="9:10" x14ac:dyDescent="0.25">
      <c r="I400" s="257"/>
      <c r="J400" s="104"/>
    </row>
    <row r="401" spans="9:10" x14ac:dyDescent="0.25">
      <c r="I401" s="257"/>
      <c r="J401" s="104"/>
    </row>
    <row r="402" spans="9:10" x14ac:dyDescent="0.25">
      <c r="I402" s="257"/>
      <c r="J402" s="104"/>
    </row>
    <row r="403" spans="9:10" x14ac:dyDescent="0.25">
      <c r="I403" s="257"/>
      <c r="J403" s="104"/>
    </row>
    <row r="404" spans="9:10" x14ac:dyDescent="0.25">
      <c r="I404" s="257"/>
      <c r="J404" s="104"/>
    </row>
    <row r="405" spans="9:10" x14ac:dyDescent="0.25">
      <c r="I405" s="257"/>
      <c r="J405" s="104"/>
    </row>
    <row r="406" spans="9:10" x14ac:dyDescent="0.25">
      <c r="I406" s="257"/>
      <c r="J406" s="104"/>
    </row>
    <row r="407" spans="9:10" x14ac:dyDescent="0.25">
      <c r="I407" s="257"/>
      <c r="J407" s="104"/>
    </row>
    <row r="408" spans="9:10" x14ac:dyDescent="0.25">
      <c r="I408" s="257"/>
      <c r="J408" s="104"/>
    </row>
    <row r="409" spans="9:10" x14ac:dyDescent="0.25">
      <c r="I409" s="257"/>
      <c r="J409" s="104"/>
    </row>
    <row r="410" spans="9:10" x14ac:dyDescent="0.25">
      <c r="I410" s="257"/>
      <c r="J410" s="104"/>
    </row>
    <row r="411" spans="9:10" x14ac:dyDescent="0.25">
      <c r="I411" s="257"/>
      <c r="J411" s="104"/>
    </row>
    <row r="412" spans="9:10" x14ac:dyDescent="0.25">
      <c r="I412" s="257"/>
      <c r="J412" s="104"/>
    </row>
    <row r="413" spans="9:10" x14ac:dyDescent="0.25">
      <c r="I413" s="257"/>
      <c r="J413" s="104"/>
    </row>
    <row r="414" spans="9:10" x14ac:dyDescent="0.25">
      <c r="I414" s="257"/>
      <c r="J414" s="104"/>
    </row>
    <row r="415" spans="9:10" x14ac:dyDescent="0.25">
      <c r="I415" s="257"/>
      <c r="J415" s="104"/>
    </row>
    <row r="416" spans="9:10" x14ac:dyDescent="0.25">
      <c r="I416" s="257"/>
      <c r="J416" s="104"/>
    </row>
    <row r="417" spans="9:10" x14ac:dyDescent="0.25">
      <c r="I417" s="257"/>
      <c r="J417" s="104"/>
    </row>
    <row r="418" spans="9:10" x14ac:dyDescent="0.25">
      <c r="I418" s="257"/>
      <c r="J418" s="104"/>
    </row>
    <row r="419" spans="9:10" x14ac:dyDescent="0.25">
      <c r="I419" s="257"/>
      <c r="J419" s="104"/>
    </row>
    <row r="420" spans="9:10" x14ac:dyDescent="0.25">
      <c r="I420" s="257"/>
      <c r="J420" s="104"/>
    </row>
    <row r="421" spans="9:10" x14ac:dyDescent="0.25">
      <c r="I421" s="257"/>
      <c r="J421" s="104"/>
    </row>
    <row r="422" spans="9:10" x14ac:dyDescent="0.25">
      <c r="I422" s="257"/>
      <c r="J422" s="104"/>
    </row>
    <row r="423" spans="9:10" x14ac:dyDescent="0.25">
      <c r="I423" s="257"/>
      <c r="J423" s="104"/>
    </row>
    <row r="424" spans="9:10" x14ac:dyDescent="0.25">
      <c r="I424" s="257"/>
      <c r="J424" s="104"/>
    </row>
    <row r="425" spans="9:10" x14ac:dyDescent="0.25">
      <c r="I425" s="257"/>
      <c r="J425" s="104"/>
    </row>
    <row r="426" spans="9:10" x14ac:dyDescent="0.25">
      <c r="I426" s="257"/>
      <c r="J426" s="104"/>
    </row>
    <row r="427" spans="9:10" x14ac:dyDescent="0.25">
      <c r="I427" s="257"/>
      <c r="J427" s="104"/>
    </row>
    <row r="428" spans="9:10" x14ac:dyDescent="0.25">
      <c r="I428" s="257"/>
      <c r="J428" s="104"/>
    </row>
    <row r="429" spans="9:10" x14ac:dyDescent="0.25">
      <c r="I429" s="257"/>
      <c r="J429" s="104"/>
    </row>
    <row r="430" spans="9:10" x14ac:dyDescent="0.25">
      <c r="I430" s="257"/>
      <c r="J430" s="104"/>
    </row>
    <row r="431" spans="9:10" x14ac:dyDescent="0.25">
      <c r="I431" s="257"/>
      <c r="J431" s="104"/>
    </row>
    <row r="432" spans="9:10" x14ac:dyDescent="0.25">
      <c r="I432" s="257"/>
      <c r="J432" s="104"/>
    </row>
    <row r="433" spans="9:10" x14ac:dyDescent="0.25">
      <c r="I433" s="257"/>
      <c r="J433" s="104"/>
    </row>
    <row r="434" spans="9:10" x14ac:dyDescent="0.25">
      <c r="I434" s="257"/>
      <c r="J434" s="104"/>
    </row>
    <row r="435" spans="9:10" x14ac:dyDescent="0.25">
      <c r="I435" s="257"/>
      <c r="J435" s="104"/>
    </row>
    <row r="436" spans="9:10" x14ac:dyDescent="0.25">
      <c r="I436" s="257"/>
      <c r="J436" s="104"/>
    </row>
    <row r="437" spans="9:10" x14ac:dyDescent="0.25">
      <c r="I437" s="257"/>
      <c r="J437" s="104"/>
    </row>
    <row r="438" spans="9:10" x14ac:dyDescent="0.25">
      <c r="I438" s="257"/>
      <c r="J438" s="104"/>
    </row>
    <row r="439" spans="9:10" x14ac:dyDescent="0.25">
      <c r="I439" s="257"/>
      <c r="J439" s="104"/>
    </row>
    <row r="440" spans="9:10" x14ac:dyDescent="0.25">
      <c r="I440" s="257"/>
      <c r="J440" s="104"/>
    </row>
    <row r="441" spans="9:10" x14ac:dyDescent="0.25">
      <c r="I441" s="257"/>
      <c r="J441" s="104"/>
    </row>
    <row r="442" spans="9:10" x14ac:dyDescent="0.25">
      <c r="I442" s="257"/>
      <c r="J442" s="104"/>
    </row>
    <row r="443" spans="9:10" x14ac:dyDescent="0.25">
      <c r="I443" s="257"/>
      <c r="J443" s="104"/>
    </row>
    <row r="444" spans="9:10" x14ac:dyDescent="0.25">
      <c r="I444" s="257"/>
      <c r="J444" s="104"/>
    </row>
    <row r="445" spans="9:10" x14ac:dyDescent="0.25">
      <c r="I445" s="257"/>
      <c r="J445" s="104"/>
    </row>
    <row r="446" spans="9:10" x14ac:dyDescent="0.25">
      <c r="I446" s="257"/>
      <c r="J446" s="104"/>
    </row>
    <row r="447" spans="9:10" x14ac:dyDescent="0.25">
      <c r="I447" s="257"/>
      <c r="J447" s="104"/>
    </row>
    <row r="448" spans="9:10" x14ac:dyDescent="0.25">
      <c r="I448" s="257"/>
      <c r="J448" s="104"/>
    </row>
    <row r="449" spans="9:10" x14ac:dyDescent="0.25">
      <c r="I449" s="257"/>
      <c r="J449" s="104"/>
    </row>
    <row r="450" spans="9:10" x14ac:dyDescent="0.25">
      <c r="I450" s="257"/>
      <c r="J450" s="104"/>
    </row>
    <row r="451" spans="9:10" x14ac:dyDescent="0.25">
      <c r="I451" s="257"/>
      <c r="J451" s="104"/>
    </row>
    <row r="452" spans="9:10" x14ac:dyDescent="0.25">
      <c r="I452" s="257"/>
      <c r="J452" s="104"/>
    </row>
    <row r="453" spans="9:10" x14ac:dyDescent="0.25">
      <c r="I453" s="257"/>
      <c r="J453" s="104"/>
    </row>
    <row r="454" spans="9:10" x14ac:dyDescent="0.25">
      <c r="I454" s="257"/>
      <c r="J454" s="104"/>
    </row>
    <row r="455" spans="9:10" x14ac:dyDescent="0.25">
      <c r="I455" s="257"/>
      <c r="J455" s="104"/>
    </row>
    <row r="456" spans="9:10" x14ac:dyDescent="0.25">
      <c r="I456" s="257"/>
      <c r="J456" s="104"/>
    </row>
    <row r="457" spans="9:10" x14ac:dyDescent="0.25">
      <c r="I457" s="257"/>
      <c r="J457" s="104"/>
    </row>
    <row r="458" spans="9:10" x14ac:dyDescent="0.25">
      <c r="I458" s="257"/>
      <c r="J458" s="104"/>
    </row>
    <row r="459" spans="9:10" x14ac:dyDescent="0.25">
      <c r="I459" s="257"/>
      <c r="J459" s="104"/>
    </row>
    <row r="460" spans="9:10" x14ac:dyDescent="0.25">
      <c r="I460" s="257"/>
      <c r="J460" s="104"/>
    </row>
    <row r="461" spans="9:10" x14ac:dyDescent="0.25">
      <c r="I461" s="257"/>
      <c r="J461" s="104"/>
    </row>
    <row r="462" spans="9:10" x14ac:dyDescent="0.25">
      <c r="I462" s="257"/>
      <c r="J462" s="104"/>
    </row>
    <row r="463" spans="9:10" x14ac:dyDescent="0.25">
      <c r="I463" s="257"/>
      <c r="J463" s="104"/>
    </row>
    <row r="464" spans="9:10" x14ac:dyDescent="0.25">
      <c r="I464" s="257"/>
      <c r="J464" s="104"/>
    </row>
    <row r="465" spans="9:10" x14ac:dyDescent="0.25">
      <c r="I465" s="257"/>
      <c r="J465" s="104"/>
    </row>
    <row r="466" spans="9:10" x14ac:dyDescent="0.25">
      <c r="I466" s="257"/>
      <c r="J466" s="104"/>
    </row>
    <row r="467" spans="9:10" x14ac:dyDescent="0.25">
      <c r="I467" s="257"/>
      <c r="J467" s="104"/>
    </row>
    <row r="468" spans="9:10" x14ac:dyDescent="0.25">
      <c r="I468" s="257"/>
      <c r="J468" s="104"/>
    </row>
    <row r="469" spans="9:10" x14ac:dyDescent="0.25">
      <c r="I469" s="257"/>
      <c r="J469" s="104"/>
    </row>
    <row r="470" spans="9:10" x14ac:dyDescent="0.25">
      <c r="I470" s="257"/>
      <c r="J470" s="104"/>
    </row>
    <row r="471" spans="9:10" x14ac:dyDescent="0.25">
      <c r="I471" s="257"/>
      <c r="J471" s="104"/>
    </row>
    <row r="472" spans="9:10" x14ac:dyDescent="0.25">
      <c r="I472" s="257"/>
      <c r="J472" s="104"/>
    </row>
    <row r="473" spans="9:10" x14ac:dyDescent="0.25">
      <c r="I473" s="257"/>
      <c r="J473" s="104"/>
    </row>
    <row r="474" spans="9:10" x14ac:dyDescent="0.25">
      <c r="I474" s="257"/>
      <c r="J474" s="104"/>
    </row>
    <row r="475" spans="9:10" x14ac:dyDescent="0.25">
      <c r="I475" s="257"/>
      <c r="J475" s="104"/>
    </row>
    <row r="476" spans="9:10" x14ac:dyDescent="0.25">
      <c r="I476" s="257"/>
      <c r="J476" s="104"/>
    </row>
    <row r="477" spans="9:10" x14ac:dyDescent="0.25">
      <c r="I477" s="257"/>
      <c r="J477" s="104"/>
    </row>
    <row r="478" spans="9:10" x14ac:dyDescent="0.25">
      <c r="I478" s="257"/>
      <c r="J478" s="104"/>
    </row>
    <row r="479" spans="9:10" x14ac:dyDescent="0.25">
      <c r="I479" s="257"/>
      <c r="J479" s="104"/>
    </row>
    <row r="480" spans="9:10" x14ac:dyDescent="0.25">
      <c r="I480" s="257"/>
      <c r="J480" s="104"/>
    </row>
    <row r="481" spans="9:10" x14ac:dyDescent="0.25">
      <c r="I481" s="257"/>
      <c r="J481" s="104"/>
    </row>
    <row r="482" spans="9:10" x14ac:dyDescent="0.25">
      <c r="I482" s="257"/>
      <c r="J482" s="104"/>
    </row>
    <row r="483" spans="9:10" x14ac:dyDescent="0.25">
      <c r="I483" s="257"/>
      <c r="J483" s="104"/>
    </row>
    <row r="484" spans="9:10" x14ac:dyDescent="0.25">
      <c r="I484" s="257"/>
      <c r="J484" s="104"/>
    </row>
    <row r="485" spans="9:10" x14ac:dyDescent="0.25">
      <c r="I485" s="257"/>
      <c r="J485" s="104"/>
    </row>
    <row r="486" spans="9:10" x14ac:dyDescent="0.25">
      <c r="I486" s="257"/>
      <c r="J486" s="104"/>
    </row>
    <row r="487" spans="9:10" x14ac:dyDescent="0.25">
      <c r="I487" s="257"/>
      <c r="J487" s="104"/>
    </row>
    <row r="488" spans="9:10" x14ac:dyDescent="0.25">
      <c r="I488" s="257"/>
      <c r="J488" s="104"/>
    </row>
    <row r="489" spans="9:10" x14ac:dyDescent="0.25">
      <c r="I489" s="257"/>
      <c r="J489" s="104"/>
    </row>
    <row r="490" spans="9:10" x14ac:dyDescent="0.25">
      <c r="I490" s="257"/>
      <c r="J490" s="104"/>
    </row>
    <row r="491" spans="9:10" x14ac:dyDescent="0.25">
      <c r="I491" s="257"/>
      <c r="J491" s="104"/>
    </row>
    <row r="492" spans="9:10" x14ac:dyDescent="0.25">
      <c r="I492" s="257"/>
      <c r="J492" s="104"/>
    </row>
    <row r="493" spans="9:10" x14ac:dyDescent="0.25">
      <c r="I493" s="257"/>
      <c r="J493" s="104"/>
    </row>
    <row r="494" spans="9:10" x14ac:dyDescent="0.25">
      <c r="I494" s="257"/>
      <c r="J494" s="104"/>
    </row>
    <row r="495" spans="9:10" x14ac:dyDescent="0.25">
      <c r="I495" s="257"/>
      <c r="J495" s="104"/>
    </row>
    <row r="496" spans="9:10" x14ac:dyDescent="0.25">
      <c r="I496" s="257"/>
      <c r="J496" s="104"/>
    </row>
    <row r="497" spans="9:10" x14ac:dyDescent="0.25">
      <c r="I497" s="257"/>
      <c r="J497" s="104"/>
    </row>
    <row r="498" spans="9:10" x14ac:dyDescent="0.25">
      <c r="I498" s="257"/>
      <c r="J498" s="104"/>
    </row>
    <row r="499" spans="9:10" x14ac:dyDescent="0.25">
      <c r="I499" s="257"/>
      <c r="J499" s="104"/>
    </row>
    <row r="500" spans="9:10" x14ac:dyDescent="0.25">
      <c r="I500" s="257"/>
      <c r="J500" s="104"/>
    </row>
    <row r="501" spans="9:10" x14ac:dyDescent="0.25">
      <c r="I501" s="257"/>
      <c r="J501" s="104"/>
    </row>
    <row r="502" spans="9:10" x14ac:dyDescent="0.25">
      <c r="I502" s="257"/>
      <c r="J502" s="104"/>
    </row>
    <row r="503" spans="9:10" x14ac:dyDescent="0.25">
      <c r="I503" s="257"/>
      <c r="J503" s="104"/>
    </row>
    <row r="504" spans="9:10" x14ac:dyDescent="0.25">
      <c r="I504" s="257"/>
      <c r="J504" s="104"/>
    </row>
    <row r="505" spans="9:10" x14ac:dyDescent="0.25">
      <c r="I505" s="257"/>
      <c r="J505" s="104"/>
    </row>
    <row r="506" spans="9:10" x14ac:dyDescent="0.25">
      <c r="I506" s="257"/>
      <c r="J506" s="104"/>
    </row>
    <row r="507" spans="9:10" x14ac:dyDescent="0.25">
      <c r="I507" s="257"/>
      <c r="J507" s="104"/>
    </row>
    <row r="508" spans="9:10" x14ac:dyDescent="0.25">
      <c r="I508" s="257"/>
      <c r="J508" s="104"/>
    </row>
    <row r="509" spans="9:10" x14ac:dyDescent="0.25">
      <c r="I509" s="257"/>
      <c r="J509" s="104"/>
    </row>
    <row r="510" spans="9:10" x14ac:dyDescent="0.25">
      <c r="I510" s="257"/>
      <c r="J510" s="104"/>
    </row>
    <row r="511" spans="9:10" x14ac:dyDescent="0.25">
      <c r="I511" s="257"/>
      <c r="J511" s="104"/>
    </row>
    <row r="512" spans="9:10" x14ac:dyDescent="0.25">
      <c r="I512" s="257"/>
      <c r="J512" s="104"/>
    </row>
    <row r="513" spans="9:10" x14ac:dyDescent="0.25">
      <c r="I513" s="257"/>
      <c r="J513" s="104"/>
    </row>
    <row r="514" spans="9:10" x14ac:dyDescent="0.25">
      <c r="I514" s="257"/>
      <c r="J514" s="104"/>
    </row>
    <row r="515" spans="9:10" x14ac:dyDescent="0.25">
      <c r="I515" s="257"/>
      <c r="J515" s="104"/>
    </row>
    <row r="516" spans="9:10" x14ac:dyDescent="0.25">
      <c r="I516" s="257"/>
      <c r="J516" s="104"/>
    </row>
    <row r="517" spans="9:10" x14ac:dyDescent="0.25">
      <c r="I517" s="257"/>
      <c r="J517" s="104"/>
    </row>
    <row r="518" spans="9:10" x14ac:dyDescent="0.25">
      <c r="I518" s="257"/>
      <c r="J518" s="104"/>
    </row>
    <row r="519" spans="9:10" x14ac:dyDescent="0.25">
      <c r="I519" s="257"/>
      <c r="J519" s="104"/>
    </row>
    <row r="520" spans="9:10" x14ac:dyDescent="0.25">
      <c r="I520" s="257"/>
      <c r="J520" s="104"/>
    </row>
    <row r="521" spans="9:10" x14ac:dyDescent="0.25">
      <c r="I521" s="257"/>
      <c r="J521" s="104"/>
    </row>
    <row r="522" spans="9:10" x14ac:dyDescent="0.25">
      <c r="I522" s="257"/>
      <c r="J522" s="104"/>
    </row>
    <row r="523" spans="9:10" x14ac:dyDescent="0.25">
      <c r="I523" s="257"/>
      <c r="J523" s="104"/>
    </row>
    <row r="524" spans="9:10" x14ac:dyDescent="0.25">
      <c r="I524" s="257"/>
      <c r="J524" s="104"/>
    </row>
    <row r="525" spans="9:10" x14ac:dyDescent="0.25">
      <c r="I525" s="257"/>
      <c r="J525" s="104"/>
    </row>
    <row r="526" spans="9:10" x14ac:dyDescent="0.25">
      <c r="I526" s="257"/>
      <c r="J526" s="104"/>
    </row>
    <row r="527" spans="9:10" x14ac:dyDescent="0.25">
      <c r="I527" s="257"/>
      <c r="J527" s="104"/>
    </row>
    <row r="528" spans="9:10" x14ac:dyDescent="0.25">
      <c r="I528" s="257"/>
      <c r="J528" s="104"/>
    </row>
    <row r="529" spans="9:10" x14ac:dyDescent="0.25">
      <c r="I529" s="257"/>
      <c r="J529" s="104"/>
    </row>
    <row r="530" spans="9:10" x14ac:dyDescent="0.25">
      <c r="I530" s="257"/>
      <c r="J530" s="104"/>
    </row>
    <row r="531" spans="9:10" x14ac:dyDescent="0.25">
      <c r="I531" s="257"/>
      <c r="J531" s="104"/>
    </row>
    <row r="532" spans="9:10" x14ac:dyDescent="0.25">
      <c r="I532" s="257"/>
      <c r="J532" s="104"/>
    </row>
    <row r="533" spans="9:10" x14ac:dyDescent="0.25">
      <c r="I533" s="257"/>
      <c r="J533" s="104"/>
    </row>
    <row r="534" spans="9:10" x14ac:dyDescent="0.25">
      <c r="I534" s="257"/>
      <c r="J534" s="104"/>
    </row>
    <row r="535" spans="9:10" x14ac:dyDescent="0.25">
      <c r="I535" s="257"/>
      <c r="J535" s="104"/>
    </row>
    <row r="536" spans="9:10" x14ac:dyDescent="0.25">
      <c r="I536" s="257"/>
      <c r="J536" s="104"/>
    </row>
    <row r="537" spans="9:10" x14ac:dyDescent="0.25">
      <c r="I537" s="257"/>
      <c r="J537" s="104"/>
    </row>
    <row r="538" spans="9:10" x14ac:dyDescent="0.25">
      <c r="I538" s="257"/>
      <c r="J538" s="104"/>
    </row>
    <row r="539" spans="9:10" x14ac:dyDescent="0.25">
      <c r="I539" s="257"/>
      <c r="J539" s="104"/>
    </row>
    <row r="540" spans="9:10" x14ac:dyDescent="0.25">
      <c r="I540" s="257"/>
      <c r="J540" s="104"/>
    </row>
    <row r="541" spans="9:10" x14ac:dyDescent="0.25">
      <c r="I541" s="257"/>
      <c r="J541" s="104"/>
    </row>
    <row r="542" spans="9:10" x14ac:dyDescent="0.25">
      <c r="I542" s="257"/>
      <c r="J542" s="104"/>
    </row>
    <row r="543" spans="9:10" x14ac:dyDescent="0.25">
      <c r="I543" s="257"/>
      <c r="J543" s="104"/>
    </row>
    <row r="544" spans="9:10" x14ac:dyDescent="0.25">
      <c r="I544" s="257"/>
      <c r="J544" s="104"/>
    </row>
    <row r="545" spans="9:10" x14ac:dyDescent="0.25">
      <c r="I545" s="257"/>
      <c r="J545" s="104"/>
    </row>
    <row r="546" spans="9:10" x14ac:dyDescent="0.25">
      <c r="I546" s="257"/>
      <c r="J546" s="104"/>
    </row>
    <row r="547" spans="9:10" x14ac:dyDescent="0.25">
      <c r="I547" s="257"/>
      <c r="J547" s="104"/>
    </row>
    <row r="548" spans="9:10" x14ac:dyDescent="0.25">
      <c r="I548" s="257"/>
      <c r="J548" s="104"/>
    </row>
    <row r="549" spans="9:10" x14ac:dyDescent="0.25">
      <c r="I549" s="257"/>
      <c r="J549" s="104"/>
    </row>
    <row r="550" spans="9:10" x14ac:dyDescent="0.25">
      <c r="I550" s="257"/>
      <c r="J550" s="104"/>
    </row>
    <row r="551" spans="9:10" x14ac:dyDescent="0.25">
      <c r="I551" s="257"/>
      <c r="J551" s="104"/>
    </row>
    <row r="552" spans="9:10" x14ac:dyDescent="0.25">
      <c r="I552" s="257"/>
      <c r="J552" s="104"/>
    </row>
    <row r="553" spans="9:10" x14ac:dyDescent="0.25">
      <c r="I553" s="257"/>
      <c r="J553" s="104"/>
    </row>
    <row r="554" spans="9:10" x14ac:dyDescent="0.25">
      <c r="I554" s="257"/>
      <c r="J554" s="104"/>
    </row>
    <row r="555" spans="9:10" x14ac:dyDescent="0.25">
      <c r="I555" s="257"/>
      <c r="J555" s="104"/>
    </row>
    <row r="556" spans="9:10" x14ac:dyDescent="0.25">
      <c r="I556" s="257"/>
      <c r="J556" s="104"/>
    </row>
    <row r="557" spans="9:10" x14ac:dyDescent="0.25">
      <c r="I557" s="257"/>
      <c r="J557" s="104"/>
    </row>
    <row r="558" spans="9:10" x14ac:dyDescent="0.25">
      <c r="I558" s="257"/>
      <c r="J558" s="104"/>
    </row>
    <row r="559" spans="9:10" x14ac:dyDescent="0.25">
      <c r="I559" s="257"/>
      <c r="J559" s="104"/>
    </row>
    <row r="560" spans="9:10" x14ac:dyDescent="0.25">
      <c r="I560" s="257"/>
      <c r="J560" s="104"/>
    </row>
    <row r="561" spans="9:10" x14ac:dyDescent="0.25">
      <c r="I561" s="257"/>
      <c r="J561" s="104"/>
    </row>
    <row r="562" spans="9:10" x14ac:dyDescent="0.25">
      <c r="I562" s="257"/>
      <c r="J562" s="104"/>
    </row>
    <row r="563" spans="9:10" x14ac:dyDescent="0.25">
      <c r="I563" s="257"/>
      <c r="J563" s="104"/>
    </row>
    <row r="564" spans="9:10" x14ac:dyDescent="0.25">
      <c r="I564" s="257"/>
      <c r="J564" s="104"/>
    </row>
    <row r="565" spans="9:10" x14ac:dyDescent="0.25">
      <c r="I565" s="257"/>
      <c r="J565" s="104"/>
    </row>
    <row r="566" spans="9:10" x14ac:dyDescent="0.25">
      <c r="I566" s="257"/>
      <c r="J566" s="104"/>
    </row>
    <row r="567" spans="9:10" x14ac:dyDescent="0.25">
      <c r="I567" s="257"/>
      <c r="J567" s="104"/>
    </row>
    <row r="568" spans="9:10" x14ac:dyDescent="0.25">
      <c r="I568" s="257"/>
      <c r="J568" s="104"/>
    </row>
    <row r="569" spans="9:10" x14ac:dyDescent="0.25">
      <c r="I569" s="257"/>
      <c r="J569" s="104"/>
    </row>
    <row r="570" spans="9:10" x14ac:dyDescent="0.25">
      <c r="I570" s="257"/>
      <c r="J570" s="104"/>
    </row>
    <row r="571" spans="9:10" x14ac:dyDescent="0.25">
      <c r="I571" s="257"/>
      <c r="J571" s="104"/>
    </row>
    <row r="572" spans="9:10" x14ac:dyDescent="0.25">
      <c r="I572" s="257"/>
      <c r="J572" s="104"/>
    </row>
    <row r="573" spans="9:10" x14ac:dyDescent="0.25">
      <c r="I573" s="257"/>
      <c r="J573" s="104"/>
    </row>
    <row r="574" spans="9:10" x14ac:dyDescent="0.25">
      <c r="I574" s="257"/>
      <c r="J574" s="104"/>
    </row>
    <row r="575" spans="9:10" x14ac:dyDescent="0.25">
      <c r="I575" s="257"/>
      <c r="J575" s="104"/>
    </row>
    <row r="576" spans="9:10" x14ac:dyDescent="0.25">
      <c r="I576" s="257"/>
      <c r="J576" s="104"/>
    </row>
    <row r="577" spans="9:10" x14ac:dyDescent="0.25">
      <c r="I577" s="257"/>
      <c r="J577" s="104"/>
    </row>
    <row r="578" spans="9:10" x14ac:dyDescent="0.25">
      <c r="I578" s="257"/>
      <c r="J578" s="104"/>
    </row>
    <row r="579" spans="9:10" x14ac:dyDescent="0.25">
      <c r="I579" s="257"/>
      <c r="J579" s="104"/>
    </row>
    <row r="580" spans="9:10" x14ac:dyDescent="0.25">
      <c r="I580" s="257"/>
      <c r="J580" s="104"/>
    </row>
    <row r="581" spans="9:10" x14ac:dyDescent="0.25">
      <c r="I581" s="257"/>
      <c r="J581" s="104"/>
    </row>
    <row r="582" spans="9:10" x14ac:dyDescent="0.25">
      <c r="I582" s="257"/>
      <c r="J582" s="104"/>
    </row>
    <row r="583" spans="9:10" x14ac:dyDescent="0.25">
      <c r="I583" s="257"/>
      <c r="J583" s="104"/>
    </row>
    <row r="584" spans="9:10" x14ac:dyDescent="0.25">
      <c r="I584" s="257"/>
      <c r="J584" s="104"/>
    </row>
    <row r="585" spans="9:10" x14ac:dyDescent="0.25">
      <c r="I585" s="257"/>
      <c r="J585" s="104"/>
    </row>
    <row r="586" spans="9:10" x14ac:dyDescent="0.25">
      <c r="I586" s="257"/>
      <c r="J586" s="104"/>
    </row>
    <row r="587" spans="9:10" x14ac:dyDescent="0.25">
      <c r="I587" s="257"/>
      <c r="J587" s="104"/>
    </row>
    <row r="588" spans="9:10" x14ac:dyDescent="0.25">
      <c r="I588" s="257"/>
      <c r="J588" s="104"/>
    </row>
    <row r="589" spans="9:10" x14ac:dyDescent="0.25">
      <c r="I589" s="257"/>
      <c r="J589" s="104"/>
    </row>
    <row r="590" spans="9:10" x14ac:dyDescent="0.25">
      <c r="I590" s="257"/>
      <c r="J590" s="104"/>
    </row>
    <row r="591" spans="9:10" x14ac:dyDescent="0.25">
      <c r="I591" s="257"/>
      <c r="J591" s="104"/>
    </row>
    <row r="592" spans="9:10" x14ac:dyDescent="0.25">
      <c r="I592" s="257"/>
      <c r="J592" s="104"/>
    </row>
    <row r="593" spans="9:10" x14ac:dyDescent="0.25">
      <c r="I593" s="257"/>
      <c r="J593" s="104"/>
    </row>
    <row r="594" spans="9:10" x14ac:dyDescent="0.25">
      <c r="I594" s="257"/>
      <c r="J594" s="104"/>
    </row>
    <row r="595" spans="9:10" x14ac:dyDescent="0.25">
      <c r="I595" s="257"/>
      <c r="J595" s="104"/>
    </row>
    <row r="596" spans="9:10" x14ac:dyDescent="0.25">
      <c r="I596" s="257"/>
      <c r="J596" s="104"/>
    </row>
    <row r="597" spans="9:10" x14ac:dyDescent="0.25">
      <c r="I597" s="257"/>
      <c r="J597" s="104"/>
    </row>
    <row r="598" spans="9:10" x14ac:dyDescent="0.25">
      <c r="I598" s="257"/>
      <c r="J598" s="104"/>
    </row>
    <row r="599" spans="9:10" x14ac:dyDescent="0.25">
      <c r="I599" s="257"/>
      <c r="J599" s="104"/>
    </row>
    <row r="600" spans="9:10" x14ac:dyDescent="0.25">
      <c r="I600" s="257"/>
      <c r="J600" s="104"/>
    </row>
    <row r="601" spans="9:10" x14ac:dyDescent="0.25">
      <c r="I601" s="257"/>
      <c r="J601" s="104"/>
    </row>
    <row r="602" spans="9:10" x14ac:dyDescent="0.25">
      <c r="I602" s="257"/>
      <c r="J602" s="104"/>
    </row>
    <row r="603" spans="9:10" x14ac:dyDescent="0.25">
      <c r="I603" s="257"/>
      <c r="J603" s="104"/>
    </row>
    <row r="604" spans="9:10" x14ac:dyDescent="0.25">
      <c r="I604" s="257"/>
      <c r="J604" s="104"/>
    </row>
    <row r="605" spans="9:10" x14ac:dyDescent="0.25">
      <c r="I605" s="257"/>
      <c r="J605" s="104"/>
    </row>
    <row r="606" spans="9:10" x14ac:dyDescent="0.25">
      <c r="I606" s="257"/>
      <c r="J606" s="104"/>
    </row>
    <row r="607" spans="9:10" x14ac:dyDescent="0.25">
      <c r="I607" s="257"/>
      <c r="J607" s="104"/>
    </row>
    <row r="608" spans="9:10" x14ac:dyDescent="0.25">
      <c r="I608" s="257"/>
      <c r="J608" s="104"/>
    </row>
    <row r="609" spans="9:10" x14ac:dyDescent="0.25">
      <c r="I609" s="257"/>
      <c r="J609" s="104"/>
    </row>
    <row r="610" spans="9:10" x14ac:dyDescent="0.25">
      <c r="I610" s="257"/>
      <c r="J610" s="104"/>
    </row>
    <row r="611" spans="9:10" x14ac:dyDescent="0.25">
      <c r="I611" s="257"/>
      <c r="J611" s="104"/>
    </row>
    <row r="612" spans="9:10" x14ac:dyDescent="0.25">
      <c r="I612" s="257"/>
      <c r="J612" s="104"/>
    </row>
    <row r="613" spans="9:10" x14ac:dyDescent="0.25">
      <c r="I613" s="257"/>
      <c r="J613" s="104"/>
    </row>
    <row r="614" spans="9:10" x14ac:dyDescent="0.25">
      <c r="I614" s="257"/>
      <c r="J614" s="104"/>
    </row>
    <row r="615" spans="9:10" x14ac:dyDescent="0.25">
      <c r="I615" s="257"/>
      <c r="J615" s="104"/>
    </row>
    <row r="616" spans="9:10" x14ac:dyDescent="0.25">
      <c r="I616" s="257"/>
      <c r="J616" s="104"/>
    </row>
    <row r="617" spans="9:10" x14ac:dyDescent="0.25">
      <c r="I617" s="257"/>
      <c r="J617" s="104"/>
    </row>
    <row r="618" spans="9:10" x14ac:dyDescent="0.25">
      <c r="I618" s="257"/>
      <c r="J618" s="104"/>
    </row>
    <row r="619" spans="9:10" x14ac:dyDescent="0.25">
      <c r="I619" s="257"/>
      <c r="J619" s="104"/>
    </row>
    <row r="620" spans="9:10" x14ac:dyDescent="0.25">
      <c r="I620" s="257"/>
      <c r="J620" s="104"/>
    </row>
    <row r="621" spans="9:10" x14ac:dyDescent="0.25">
      <c r="I621" s="257"/>
      <c r="J621" s="104"/>
    </row>
    <row r="622" spans="9:10" x14ac:dyDescent="0.25">
      <c r="I622" s="257"/>
      <c r="J622" s="104"/>
    </row>
    <row r="623" spans="9:10" x14ac:dyDescent="0.25">
      <c r="I623" s="257"/>
      <c r="J623" s="104"/>
    </row>
    <row r="624" spans="9:10" x14ac:dyDescent="0.25">
      <c r="I624" s="257"/>
      <c r="J624" s="104"/>
    </row>
    <row r="625" spans="9:10" x14ac:dyDescent="0.25">
      <c r="I625" s="257"/>
      <c r="J625" s="104"/>
    </row>
    <row r="626" spans="9:10" x14ac:dyDescent="0.25">
      <c r="I626" s="257"/>
      <c r="J626" s="104"/>
    </row>
    <row r="627" spans="9:10" x14ac:dyDescent="0.25">
      <c r="I627" s="257"/>
      <c r="J627" s="104"/>
    </row>
    <row r="628" spans="9:10" x14ac:dyDescent="0.25">
      <c r="I628" s="257"/>
      <c r="J628" s="104"/>
    </row>
    <row r="629" spans="9:10" x14ac:dyDescent="0.25">
      <c r="I629" s="257"/>
      <c r="J629" s="104"/>
    </row>
    <row r="630" spans="9:10" x14ac:dyDescent="0.25">
      <c r="I630" s="257"/>
      <c r="J630" s="104"/>
    </row>
    <row r="631" spans="9:10" x14ac:dyDescent="0.25">
      <c r="I631" s="257"/>
      <c r="J631" s="104"/>
    </row>
    <row r="632" spans="9:10" x14ac:dyDescent="0.25">
      <c r="I632" s="257"/>
      <c r="J632" s="104"/>
    </row>
    <row r="633" spans="9:10" x14ac:dyDescent="0.25">
      <c r="I633" s="257"/>
      <c r="J633" s="104"/>
    </row>
    <row r="634" spans="9:10" x14ac:dyDescent="0.25">
      <c r="I634" s="257"/>
      <c r="J634" s="104"/>
    </row>
    <row r="635" spans="9:10" x14ac:dyDescent="0.25">
      <c r="I635" s="257"/>
      <c r="J635" s="104"/>
    </row>
    <row r="636" spans="9:10" x14ac:dyDescent="0.25">
      <c r="I636" s="257"/>
      <c r="J636" s="104"/>
    </row>
    <row r="637" spans="9:10" x14ac:dyDescent="0.25">
      <c r="I637" s="257"/>
      <c r="J637" s="104"/>
    </row>
    <row r="638" spans="9:10" x14ac:dyDescent="0.25">
      <c r="I638" s="257"/>
      <c r="J638" s="104"/>
    </row>
    <row r="639" spans="9:10" x14ac:dyDescent="0.25">
      <c r="I639" s="257"/>
      <c r="J639" s="104"/>
    </row>
    <row r="640" spans="9:10" x14ac:dyDescent="0.25">
      <c r="I640" s="257"/>
      <c r="J640" s="104"/>
    </row>
    <row r="641" spans="9:10" x14ac:dyDescent="0.25">
      <c r="I641" s="257"/>
      <c r="J641" s="104"/>
    </row>
    <row r="642" spans="9:10" x14ac:dyDescent="0.25">
      <c r="I642" s="257"/>
      <c r="J642" s="104"/>
    </row>
    <row r="643" spans="9:10" x14ac:dyDescent="0.25">
      <c r="I643" s="257"/>
      <c r="J643" s="104"/>
    </row>
    <row r="644" spans="9:10" x14ac:dyDescent="0.25">
      <c r="I644" s="257"/>
      <c r="J644" s="104"/>
    </row>
    <row r="645" spans="9:10" x14ac:dyDescent="0.25">
      <c r="I645" s="257"/>
      <c r="J645" s="104"/>
    </row>
    <row r="646" spans="9:10" x14ac:dyDescent="0.25">
      <c r="I646" s="257"/>
      <c r="J646" s="104"/>
    </row>
    <row r="647" spans="9:10" x14ac:dyDescent="0.25">
      <c r="I647" s="257"/>
      <c r="J647" s="104"/>
    </row>
    <row r="648" spans="9:10" x14ac:dyDescent="0.25">
      <c r="I648" s="257"/>
      <c r="J648" s="104"/>
    </row>
    <row r="649" spans="9:10" x14ac:dyDescent="0.25">
      <c r="I649" s="257"/>
      <c r="J649" s="104"/>
    </row>
    <row r="650" spans="9:10" x14ac:dyDescent="0.25">
      <c r="I650" s="257"/>
      <c r="J650" s="104"/>
    </row>
    <row r="651" spans="9:10" x14ac:dyDescent="0.25">
      <c r="I651" s="257"/>
      <c r="J651" s="104"/>
    </row>
    <row r="652" spans="9:10" x14ac:dyDescent="0.25">
      <c r="I652" s="257"/>
      <c r="J652" s="104"/>
    </row>
    <row r="653" spans="9:10" x14ac:dyDescent="0.25">
      <c r="I653" s="257"/>
      <c r="J653" s="104"/>
    </row>
    <row r="654" spans="9:10" x14ac:dyDescent="0.25">
      <c r="I654" s="257"/>
      <c r="J654" s="104"/>
    </row>
    <row r="655" spans="9:10" x14ac:dyDescent="0.25">
      <c r="I655" s="257"/>
      <c r="J655" s="104"/>
    </row>
    <row r="656" spans="9:10" x14ac:dyDescent="0.25">
      <c r="I656" s="257"/>
      <c r="J656" s="104"/>
    </row>
    <row r="657" spans="9:10" x14ac:dyDescent="0.25">
      <c r="I657" s="257"/>
      <c r="J657" s="104"/>
    </row>
    <row r="658" spans="9:10" x14ac:dyDescent="0.25">
      <c r="I658" s="257"/>
      <c r="J658" s="104"/>
    </row>
    <row r="659" spans="9:10" x14ac:dyDescent="0.25">
      <c r="I659" s="257"/>
      <c r="J659" s="104"/>
    </row>
    <row r="660" spans="9:10" x14ac:dyDescent="0.25">
      <c r="I660" s="257"/>
      <c r="J660" s="104"/>
    </row>
    <row r="661" spans="9:10" x14ac:dyDescent="0.25">
      <c r="I661" s="257"/>
      <c r="J661" s="104"/>
    </row>
    <row r="662" spans="9:10" x14ac:dyDescent="0.25">
      <c r="I662" s="257"/>
      <c r="J662" s="104"/>
    </row>
    <row r="663" spans="9:10" x14ac:dyDescent="0.25">
      <c r="I663" s="257"/>
      <c r="J663" s="104"/>
    </row>
    <row r="664" spans="9:10" x14ac:dyDescent="0.25">
      <c r="I664" s="257"/>
      <c r="J664" s="104"/>
    </row>
    <row r="665" spans="9:10" x14ac:dyDescent="0.25">
      <c r="I665" s="257"/>
      <c r="J665" s="104"/>
    </row>
    <row r="666" spans="9:10" x14ac:dyDescent="0.25">
      <c r="I666" s="257"/>
      <c r="J666" s="104"/>
    </row>
    <row r="667" spans="9:10" x14ac:dyDescent="0.25">
      <c r="I667" s="257"/>
      <c r="J667" s="104"/>
    </row>
    <row r="668" spans="9:10" x14ac:dyDescent="0.25">
      <c r="I668" s="257"/>
      <c r="J668" s="104"/>
    </row>
    <row r="669" spans="9:10" x14ac:dyDescent="0.25">
      <c r="I669" s="257"/>
      <c r="J669" s="104"/>
    </row>
    <row r="670" spans="9:10" x14ac:dyDescent="0.25">
      <c r="I670" s="257"/>
      <c r="J670" s="104"/>
    </row>
    <row r="671" spans="9:10" x14ac:dyDescent="0.25">
      <c r="I671" s="257"/>
      <c r="J671" s="104"/>
    </row>
    <row r="672" spans="9:10" x14ac:dyDescent="0.25">
      <c r="I672" s="257"/>
      <c r="J672" s="104"/>
    </row>
    <row r="673" spans="9:10" x14ac:dyDescent="0.25">
      <c r="I673" s="257"/>
      <c r="J673" s="104"/>
    </row>
    <row r="674" spans="9:10" x14ac:dyDescent="0.25">
      <c r="I674" s="257"/>
      <c r="J674" s="104"/>
    </row>
    <row r="675" spans="9:10" x14ac:dyDescent="0.25">
      <c r="I675" s="257"/>
      <c r="J675" s="104"/>
    </row>
    <row r="676" spans="9:10" x14ac:dyDescent="0.25">
      <c r="I676" s="257"/>
      <c r="J676" s="104"/>
    </row>
    <row r="677" spans="9:10" x14ac:dyDescent="0.25">
      <c r="I677" s="257"/>
      <c r="J677" s="104"/>
    </row>
    <row r="678" spans="9:10" x14ac:dyDescent="0.25">
      <c r="I678" s="257"/>
      <c r="J678" s="104"/>
    </row>
    <row r="679" spans="9:10" x14ac:dyDescent="0.25">
      <c r="I679" s="257"/>
      <c r="J679" s="104"/>
    </row>
    <row r="680" spans="9:10" x14ac:dyDescent="0.25">
      <c r="I680" s="257"/>
      <c r="J680" s="104"/>
    </row>
    <row r="681" spans="9:10" x14ac:dyDescent="0.25">
      <c r="I681" s="257"/>
      <c r="J681" s="104"/>
    </row>
    <row r="682" spans="9:10" x14ac:dyDescent="0.25">
      <c r="I682" s="257"/>
      <c r="J682" s="104"/>
    </row>
    <row r="683" spans="9:10" x14ac:dyDescent="0.25">
      <c r="I683" s="257"/>
      <c r="J683" s="104"/>
    </row>
    <row r="684" spans="9:10" x14ac:dyDescent="0.25">
      <c r="I684" s="257"/>
      <c r="J684" s="104"/>
    </row>
    <row r="685" spans="9:10" x14ac:dyDescent="0.25">
      <c r="I685" s="257"/>
      <c r="J685" s="104"/>
    </row>
    <row r="686" spans="9:10" x14ac:dyDescent="0.25">
      <c r="I686" s="257"/>
      <c r="J686" s="104"/>
    </row>
    <row r="687" spans="9:10" x14ac:dyDescent="0.25">
      <c r="I687" s="257"/>
      <c r="J687" s="104"/>
    </row>
    <row r="688" spans="9:10" x14ac:dyDescent="0.25">
      <c r="I688" s="257"/>
      <c r="J688" s="104"/>
    </row>
    <row r="689" spans="9:10" x14ac:dyDescent="0.25">
      <c r="I689" s="257"/>
      <c r="J689" s="104"/>
    </row>
    <row r="690" spans="9:10" x14ac:dyDescent="0.25">
      <c r="I690" s="257"/>
      <c r="J690" s="104"/>
    </row>
    <row r="691" spans="9:10" x14ac:dyDescent="0.25">
      <c r="I691" s="257"/>
      <c r="J691" s="104"/>
    </row>
    <row r="692" spans="9:10" x14ac:dyDescent="0.25">
      <c r="I692" s="257"/>
      <c r="J692" s="104"/>
    </row>
    <row r="693" spans="9:10" x14ac:dyDescent="0.25">
      <c r="I693" s="257"/>
      <c r="J693" s="104"/>
    </row>
    <row r="694" spans="9:10" x14ac:dyDescent="0.25">
      <c r="I694" s="257"/>
      <c r="J694" s="104"/>
    </row>
    <row r="695" spans="9:10" x14ac:dyDescent="0.25">
      <c r="I695" s="257"/>
      <c r="J695" s="104"/>
    </row>
    <row r="696" spans="9:10" x14ac:dyDescent="0.25">
      <c r="I696" s="257"/>
      <c r="J696" s="104"/>
    </row>
    <row r="697" spans="9:10" x14ac:dyDescent="0.25">
      <c r="I697" s="257"/>
      <c r="J697" s="104"/>
    </row>
    <row r="698" spans="9:10" x14ac:dyDescent="0.25">
      <c r="I698" s="257"/>
      <c r="J698" s="104"/>
    </row>
    <row r="699" spans="9:10" x14ac:dyDescent="0.25">
      <c r="I699" s="257"/>
      <c r="J699" s="104"/>
    </row>
    <row r="700" spans="9:10" x14ac:dyDescent="0.25">
      <c r="I700" s="257"/>
      <c r="J700" s="104"/>
    </row>
    <row r="701" spans="9:10" x14ac:dyDescent="0.25">
      <c r="I701" s="257"/>
      <c r="J701" s="104"/>
    </row>
    <row r="702" spans="9:10" x14ac:dyDescent="0.25">
      <c r="I702" s="257"/>
      <c r="J702" s="104"/>
    </row>
    <row r="703" spans="9:10" x14ac:dyDescent="0.25">
      <c r="I703" s="257"/>
      <c r="J703" s="104"/>
    </row>
    <row r="704" spans="9:10" x14ac:dyDescent="0.25">
      <c r="I704" s="257"/>
      <c r="J704" s="104"/>
    </row>
    <row r="705" spans="9:10" x14ac:dyDescent="0.25">
      <c r="I705" s="257"/>
      <c r="J705" s="104"/>
    </row>
    <row r="706" spans="9:10" x14ac:dyDescent="0.25">
      <c r="I706" s="257"/>
      <c r="J706" s="104"/>
    </row>
    <row r="707" spans="9:10" x14ac:dyDescent="0.25">
      <c r="I707" s="257"/>
      <c r="J707" s="104"/>
    </row>
    <row r="708" spans="9:10" x14ac:dyDescent="0.25">
      <c r="I708" s="257"/>
      <c r="J708" s="104"/>
    </row>
    <row r="709" spans="9:10" x14ac:dyDescent="0.25">
      <c r="I709" s="257"/>
      <c r="J709" s="104"/>
    </row>
    <row r="710" spans="9:10" x14ac:dyDescent="0.25">
      <c r="I710" s="257"/>
      <c r="J710" s="104"/>
    </row>
    <row r="711" spans="9:10" x14ac:dyDescent="0.25">
      <c r="I711" s="257"/>
      <c r="J711" s="104"/>
    </row>
    <row r="712" spans="9:10" x14ac:dyDescent="0.25">
      <c r="I712" s="257"/>
      <c r="J712" s="104"/>
    </row>
    <row r="713" spans="9:10" x14ac:dyDescent="0.25">
      <c r="I713" s="257"/>
      <c r="J713" s="104"/>
    </row>
    <row r="714" spans="9:10" x14ac:dyDescent="0.25">
      <c r="I714" s="257"/>
      <c r="J714" s="104"/>
    </row>
    <row r="715" spans="9:10" x14ac:dyDescent="0.25">
      <c r="I715" s="257"/>
      <c r="J715" s="104"/>
    </row>
    <row r="716" spans="9:10" x14ac:dyDescent="0.25">
      <c r="I716" s="257"/>
      <c r="J716" s="104"/>
    </row>
    <row r="717" spans="9:10" x14ac:dyDescent="0.25">
      <c r="I717" s="257"/>
      <c r="J717" s="104"/>
    </row>
    <row r="718" spans="9:10" x14ac:dyDescent="0.25">
      <c r="I718" s="257"/>
      <c r="J718" s="104"/>
    </row>
    <row r="719" spans="9:10" x14ac:dyDescent="0.25">
      <c r="I719" s="257"/>
      <c r="J719" s="104"/>
    </row>
    <row r="720" spans="9:10" x14ac:dyDescent="0.25">
      <c r="I720" s="257"/>
      <c r="J720" s="104"/>
    </row>
    <row r="721" spans="9:10" x14ac:dyDescent="0.25">
      <c r="I721" s="257"/>
      <c r="J721" s="104"/>
    </row>
    <row r="722" spans="9:10" x14ac:dyDescent="0.25">
      <c r="I722" s="257"/>
      <c r="J722" s="104"/>
    </row>
    <row r="723" spans="9:10" x14ac:dyDescent="0.25">
      <c r="I723" s="257"/>
      <c r="J723" s="104"/>
    </row>
    <row r="724" spans="9:10" x14ac:dyDescent="0.25">
      <c r="I724" s="257"/>
      <c r="J724" s="104"/>
    </row>
    <row r="725" spans="9:10" x14ac:dyDescent="0.25">
      <c r="I725" s="257"/>
      <c r="J725" s="104"/>
    </row>
    <row r="726" spans="9:10" x14ac:dyDescent="0.25">
      <c r="I726" s="257"/>
      <c r="J726" s="104"/>
    </row>
    <row r="727" spans="9:10" x14ac:dyDescent="0.25">
      <c r="I727" s="257"/>
      <c r="J727" s="104"/>
    </row>
    <row r="728" spans="9:10" x14ac:dyDescent="0.25">
      <c r="I728" s="257"/>
      <c r="J728" s="104"/>
    </row>
    <row r="729" spans="9:10" x14ac:dyDescent="0.25">
      <c r="I729" s="257"/>
      <c r="J729" s="104"/>
    </row>
    <row r="730" spans="9:10" x14ac:dyDescent="0.25">
      <c r="I730" s="257"/>
      <c r="J730" s="104"/>
    </row>
    <row r="731" spans="9:10" x14ac:dyDescent="0.25">
      <c r="I731" s="257"/>
      <c r="J731" s="104"/>
    </row>
    <row r="732" spans="9:10" x14ac:dyDescent="0.25">
      <c r="I732" s="257"/>
      <c r="J732" s="104"/>
    </row>
    <row r="733" spans="9:10" x14ac:dyDescent="0.25">
      <c r="I733" s="257"/>
      <c r="J733" s="104"/>
    </row>
    <row r="734" spans="9:10" x14ac:dyDescent="0.25">
      <c r="I734" s="257"/>
      <c r="J734" s="104"/>
    </row>
    <row r="735" spans="9:10" x14ac:dyDescent="0.25">
      <c r="I735" s="257"/>
      <c r="J735" s="104"/>
    </row>
    <row r="736" spans="9:10" x14ac:dyDescent="0.25">
      <c r="I736" s="257"/>
      <c r="J736" s="104"/>
    </row>
    <row r="737" spans="9:10" x14ac:dyDescent="0.25">
      <c r="I737" s="257"/>
      <c r="J737" s="104"/>
    </row>
    <row r="738" spans="9:10" x14ac:dyDescent="0.25">
      <c r="I738" s="257"/>
      <c r="J738" s="104"/>
    </row>
    <row r="739" spans="9:10" x14ac:dyDescent="0.25">
      <c r="I739" s="257"/>
      <c r="J739" s="104"/>
    </row>
    <row r="740" spans="9:10" x14ac:dyDescent="0.25">
      <c r="I740" s="257"/>
      <c r="J740" s="104"/>
    </row>
    <row r="741" spans="9:10" x14ac:dyDescent="0.25">
      <c r="I741" s="257"/>
      <c r="J741" s="104"/>
    </row>
    <row r="742" spans="9:10" x14ac:dyDescent="0.25">
      <c r="I742" s="257"/>
      <c r="J742" s="104"/>
    </row>
    <row r="743" spans="9:10" x14ac:dyDescent="0.25">
      <c r="I743" s="257"/>
      <c r="J743" s="104"/>
    </row>
    <row r="744" spans="9:10" x14ac:dyDescent="0.25">
      <c r="I744" s="257"/>
      <c r="J744" s="104"/>
    </row>
    <row r="745" spans="9:10" x14ac:dyDescent="0.25">
      <c r="I745" s="257"/>
      <c r="J745" s="104"/>
    </row>
    <row r="746" spans="9:10" x14ac:dyDescent="0.25">
      <c r="I746" s="257"/>
      <c r="J746" s="104"/>
    </row>
    <row r="747" spans="9:10" x14ac:dyDescent="0.25">
      <c r="I747" s="257"/>
      <c r="J747" s="104"/>
    </row>
    <row r="748" spans="9:10" x14ac:dyDescent="0.25">
      <c r="I748" s="257"/>
      <c r="J748" s="104"/>
    </row>
    <row r="749" spans="9:10" x14ac:dyDescent="0.25">
      <c r="I749" s="257"/>
      <c r="J749" s="104"/>
    </row>
    <row r="750" spans="9:10" x14ac:dyDescent="0.25">
      <c r="I750" s="257"/>
      <c r="J750" s="104"/>
    </row>
    <row r="751" spans="9:10" x14ac:dyDescent="0.25">
      <c r="I751" s="257"/>
      <c r="J751" s="104"/>
    </row>
    <row r="752" spans="9:10" x14ac:dyDescent="0.25">
      <c r="I752" s="257"/>
      <c r="J752" s="104"/>
    </row>
    <row r="753" spans="9:10" x14ac:dyDescent="0.25">
      <c r="I753" s="257"/>
      <c r="J753" s="104"/>
    </row>
    <row r="754" spans="9:10" x14ac:dyDescent="0.25">
      <c r="I754" s="257"/>
      <c r="J754" s="104"/>
    </row>
    <row r="755" spans="9:10" x14ac:dyDescent="0.25">
      <c r="I755" s="257"/>
      <c r="J755" s="104"/>
    </row>
    <row r="756" spans="9:10" x14ac:dyDescent="0.25">
      <c r="I756" s="257"/>
      <c r="J756" s="104"/>
    </row>
    <row r="757" spans="9:10" x14ac:dyDescent="0.25">
      <c r="I757" s="257"/>
      <c r="J757" s="104"/>
    </row>
    <row r="758" spans="9:10" x14ac:dyDescent="0.25">
      <c r="I758" s="257"/>
      <c r="J758" s="104"/>
    </row>
    <row r="759" spans="9:10" x14ac:dyDescent="0.25">
      <c r="I759" s="257"/>
      <c r="J759" s="104"/>
    </row>
    <row r="760" spans="9:10" x14ac:dyDescent="0.25">
      <c r="I760" s="257"/>
      <c r="J760" s="104"/>
    </row>
    <row r="761" spans="9:10" x14ac:dyDescent="0.25">
      <c r="I761" s="257"/>
      <c r="J761" s="104"/>
    </row>
    <row r="762" spans="9:10" x14ac:dyDescent="0.25">
      <c r="I762" s="257"/>
      <c r="J762" s="104"/>
    </row>
    <row r="763" spans="9:10" x14ac:dyDescent="0.25">
      <c r="I763" s="257"/>
      <c r="J763" s="104"/>
    </row>
    <row r="764" spans="9:10" x14ac:dyDescent="0.25">
      <c r="I764" s="257"/>
      <c r="J764" s="104"/>
    </row>
    <row r="765" spans="9:10" x14ac:dyDescent="0.25">
      <c r="I765" s="257"/>
      <c r="J765" s="104"/>
    </row>
    <row r="766" spans="9:10" x14ac:dyDescent="0.25">
      <c r="I766" s="257"/>
      <c r="J766" s="104"/>
    </row>
    <row r="767" spans="9:10" x14ac:dyDescent="0.25">
      <c r="I767" s="257"/>
      <c r="J767" s="104"/>
    </row>
    <row r="768" spans="9:10" x14ac:dyDescent="0.25">
      <c r="I768" s="257"/>
      <c r="J768" s="104"/>
    </row>
    <row r="769" spans="9:10" x14ac:dyDescent="0.25">
      <c r="I769" s="257"/>
      <c r="J769" s="104"/>
    </row>
    <row r="770" spans="9:10" x14ac:dyDescent="0.25">
      <c r="I770" s="257"/>
      <c r="J770" s="104"/>
    </row>
    <row r="771" spans="9:10" x14ac:dyDescent="0.25">
      <c r="I771" s="257"/>
      <c r="J771" s="104"/>
    </row>
    <row r="772" spans="9:10" x14ac:dyDescent="0.25">
      <c r="I772" s="257"/>
      <c r="J772" s="104"/>
    </row>
    <row r="773" spans="9:10" x14ac:dyDescent="0.25">
      <c r="I773" s="257"/>
      <c r="J773" s="104"/>
    </row>
    <row r="774" spans="9:10" x14ac:dyDescent="0.25">
      <c r="I774" s="257"/>
      <c r="J774" s="104"/>
    </row>
    <row r="775" spans="9:10" x14ac:dyDescent="0.25">
      <c r="I775" s="257"/>
      <c r="J775" s="104"/>
    </row>
    <row r="776" spans="9:10" x14ac:dyDescent="0.25">
      <c r="I776" s="257"/>
      <c r="J776" s="104"/>
    </row>
    <row r="777" spans="9:10" x14ac:dyDescent="0.25">
      <c r="I777" s="257"/>
      <c r="J777" s="104"/>
    </row>
    <row r="778" spans="9:10" x14ac:dyDescent="0.25">
      <c r="I778" s="257"/>
      <c r="J778" s="104"/>
    </row>
    <row r="779" spans="9:10" x14ac:dyDescent="0.25">
      <c r="I779" s="257"/>
      <c r="J779" s="104"/>
    </row>
    <row r="780" spans="9:10" x14ac:dyDescent="0.25">
      <c r="I780" s="257"/>
      <c r="J780" s="104"/>
    </row>
    <row r="781" spans="9:10" x14ac:dyDescent="0.25">
      <c r="I781" s="257"/>
      <c r="J781" s="104"/>
    </row>
    <row r="782" spans="9:10" x14ac:dyDescent="0.25">
      <c r="I782" s="257"/>
      <c r="J782" s="104"/>
    </row>
    <row r="783" spans="9:10" x14ac:dyDescent="0.25">
      <c r="I783" s="257"/>
      <c r="J783" s="104"/>
    </row>
    <row r="784" spans="9:10" x14ac:dyDescent="0.25">
      <c r="I784" s="257"/>
      <c r="J784" s="104"/>
    </row>
    <row r="785" spans="9:10" x14ac:dyDescent="0.25">
      <c r="I785" s="257"/>
      <c r="J785" s="104"/>
    </row>
    <row r="786" spans="9:10" x14ac:dyDescent="0.25">
      <c r="I786" s="257"/>
      <c r="J786" s="104"/>
    </row>
    <row r="787" spans="9:10" x14ac:dyDescent="0.25">
      <c r="I787" s="257"/>
      <c r="J787" s="104"/>
    </row>
    <row r="788" spans="9:10" x14ac:dyDescent="0.25">
      <c r="I788" s="257"/>
      <c r="J788" s="104"/>
    </row>
    <row r="789" spans="9:10" x14ac:dyDescent="0.25">
      <c r="I789" s="257"/>
      <c r="J789" s="104"/>
    </row>
    <row r="790" spans="9:10" x14ac:dyDescent="0.25">
      <c r="I790" s="257"/>
      <c r="J790" s="104"/>
    </row>
    <row r="791" spans="9:10" x14ac:dyDescent="0.25">
      <c r="I791" s="257"/>
      <c r="J791" s="104"/>
    </row>
    <row r="792" spans="9:10" x14ac:dyDescent="0.25">
      <c r="I792" s="257"/>
      <c r="J792" s="104"/>
    </row>
    <row r="793" spans="9:10" x14ac:dyDescent="0.25">
      <c r="I793" s="257"/>
      <c r="J793" s="104"/>
    </row>
    <row r="794" spans="9:10" x14ac:dyDescent="0.25">
      <c r="I794" s="257"/>
      <c r="J794" s="104"/>
    </row>
    <row r="795" spans="9:10" x14ac:dyDescent="0.25">
      <c r="I795" s="257"/>
      <c r="J795" s="104"/>
    </row>
    <row r="796" spans="9:10" x14ac:dyDescent="0.25">
      <c r="I796" s="257"/>
      <c r="J796" s="104"/>
    </row>
    <row r="797" spans="9:10" x14ac:dyDescent="0.25">
      <c r="I797" s="257"/>
      <c r="J797" s="104"/>
    </row>
    <row r="798" spans="9:10" x14ac:dyDescent="0.25">
      <c r="I798" s="257"/>
      <c r="J798" s="104"/>
    </row>
    <row r="799" spans="9:10" x14ac:dyDescent="0.25">
      <c r="I799" s="257"/>
      <c r="J799" s="104"/>
    </row>
    <row r="800" spans="9:10" x14ac:dyDescent="0.25">
      <c r="I800" s="257"/>
      <c r="J800" s="104"/>
    </row>
    <row r="801" spans="9:10" x14ac:dyDescent="0.25">
      <c r="I801" s="257"/>
      <c r="J801" s="104"/>
    </row>
    <row r="802" spans="9:10" x14ac:dyDescent="0.25">
      <c r="I802" s="257"/>
      <c r="J802" s="104"/>
    </row>
    <row r="803" spans="9:10" x14ac:dyDescent="0.25">
      <c r="I803" s="257"/>
      <c r="J803" s="104"/>
    </row>
    <row r="804" spans="9:10" x14ac:dyDescent="0.25">
      <c r="I804" s="257"/>
      <c r="J804" s="104"/>
    </row>
    <row r="805" spans="9:10" x14ac:dyDescent="0.25">
      <c r="I805" s="257"/>
      <c r="J805" s="104"/>
    </row>
    <row r="806" spans="9:10" x14ac:dyDescent="0.25">
      <c r="I806" s="257"/>
      <c r="J806" s="104"/>
    </row>
    <row r="807" spans="9:10" x14ac:dyDescent="0.25">
      <c r="I807" s="257"/>
      <c r="J807" s="104"/>
    </row>
    <row r="808" spans="9:10" x14ac:dyDescent="0.25">
      <c r="I808" s="257"/>
      <c r="J808" s="104"/>
    </row>
    <row r="809" spans="9:10" x14ac:dyDescent="0.25">
      <c r="I809" s="257"/>
      <c r="J809" s="104"/>
    </row>
    <row r="810" spans="9:10" x14ac:dyDescent="0.25">
      <c r="I810" s="257"/>
      <c r="J810" s="104"/>
    </row>
    <row r="811" spans="9:10" x14ac:dyDescent="0.25">
      <c r="I811" s="257"/>
      <c r="J811" s="104"/>
    </row>
    <row r="812" spans="9:10" x14ac:dyDescent="0.25">
      <c r="I812" s="257"/>
      <c r="J812" s="104"/>
    </row>
    <row r="813" spans="9:10" x14ac:dyDescent="0.25">
      <c r="I813" s="257"/>
      <c r="J813" s="104"/>
    </row>
    <row r="814" spans="9:10" x14ac:dyDescent="0.25">
      <c r="I814" s="257"/>
      <c r="J814" s="104"/>
    </row>
    <row r="815" spans="9:10" x14ac:dyDescent="0.25">
      <c r="I815" s="257"/>
      <c r="J815" s="104"/>
    </row>
    <row r="816" spans="9:10" x14ac:dyDescent="0.25">
      <c r="I816" s="257"/>
      <c r="J816" s="104"/>
    </row>
    <row r="817" spans="9:10" x14ac:dyDescent="0.25">
      <c r="I817" s="257"/>
      <c r="J817" s="104"/>
    </row>
    <row r="818" spans="9:10" x14ac:dyDescent="0.25">
      <c r="I818" s="257"/>
      <c r="J818" s="104"/>
    </row>
    <row r="819" spans="9:10" x14ac:dyDescent="0.25">
      <c r="I819" s="257"/>
      <c r="J819" s="104"/>
    </row>
    <row r="820" spans="9:10" x14ac:dyDescent="0.25">
      <c r="I820" s="257"/>
      <c r="J820" s="104"/>
    </row>
    <row r="821" spans="9:10" x14ac:dyDescent="0.25">
      <c r="I821" s="257"/>
      <c r="J821" s="104"/>
    </row>
    <row r="822" spans="9:10" x14ac:dyDescent="0.25">
      <c r="I822" s="257"/>
      <c r="J822" s="104"/>
    </row>
    <row r="823" spans="9:10" x14ac:dyDescent="0.25">
      <c r="I823" s="257"/>
      <c r="J823" s="104"/>
    </row>
    <row r="824" spans="9:10" x14ac:dyDescent="0.25">
      <c r="I824" s="257"/>
      <c r="J824" s="104"/>
    </row>
    <row r="825" spans="9:10" x14ac:dyDescent="0.25">
      <c r="I825" s="257"/>
      <c r="J825" s="104"/>
    </row>
    <row r="826" spans="9:10" x14ac:dyDescent="0.25">
      <c r="I826" s="257"/>
      <c r="J826" s="104"/>
    </row>
    <row r="827" spans="9:10" x14ac:dyDescent="0.25">
      <c r="I827" s="257"/>
      <c r="J827" s="104"/>
    </row>
    <row r="828" spans="9:10" x14ac:dyDescent="0.25">
      <c r="I828" s="257"/>
      <c r="J828" s="104"/>
    </row>
    <row r="829" spans="9:10" x14ac:dyDescent="0.25">
      <c r="I829" s="257"/>
      <c r="J829" s="104"/>
    </row>
    <row r="830" spans="9:10" x14ac:dyDescent="0.25">
      <c r="I830" s="257"/>
      <c r="J830" s="104"/>
    </row>
    <row r="831" spans="9:10" x14ac:dyDescent="0.25">
      <c r="I831" s="257"/>
      <c r="J831" s="104"/>
    </row>
    <row r="832" spans="9:10" x14ac:dyDescent="0.25">
      <c r="I832" s="257"/>
      <c r="J832" s="104"/>
    </row>
    <row r="833" spans="9:10" x14ac:dyDescent="0.25">
      <c r="I833" s="257"/>
      <c r="J833" s="104"/>
    </row>
    <row r="834" spans="9:10" x14ac:dyDescent="0.25">
      <c r="I834" s="257"/>
      <c r="J834" s="104"/>
    </row>
    <row r="835" spans="9:10" x14ac:dyDescent="0.25">
      <c r="I835" s="257"/>
      <c r="J835" s="104"/>
    </row>
    <row r="836" spans="9:10" x14ac:dyDescent="0.25">
      <c r="I836" s="257"/>
      <c r="J836" s="104"/>
    </row>
    <row r="837" spans="9:10" x14ac:dyDescent="0.25">
      <c r="I837" s="257"/>
      <c r="J837" s="104"/>
    </row>
    <row r="838" spans="9:10" x14ac:dyDescent="0.25">
      <c r="I838" s="257"/>
      <c r="J838" s="104"/>
    </row>
    <row r="839" spans="9:10" x14ac:dyDescent="0.25">
      <c r="I839" s="257"/>
      <c r="J839" s="104"/>
    </row>
    <row r="840" spans="9:10" x14ac:dyDescent="0.25">
      <c r="I840" s="257"/>
      <c r="J840" s="104"/>
    </row>
    <row r="841" spans="9:10" x14ac:dyDescent="0.25">
      <c r="I841" s="257"/>
      <c r="J841" s="104"/>
    </row>
    <row r="842" spans="9:10" x14ac:dyDescent="0.25">
      <c r="I842" s="257"/>
      <c r="J842" s="104"/>
    </row>
    <row r="843" spans="9:10" x14ac:dyDescent="0.25">
      <c r="I843" s="257"/>
      <c r="J843" s="104"/>
    </row>
    <row r="844" spans="9:10" x14ac:dyDescent="0.25">
      <c r="I844" s="257"/>
      <c r="J844" s="104"/>
    </row>
    <row r="845" spans="9:10" x14ac:dyDescent="0.25">
      <c r="I845" s="257"/>
      <c r="J845" s="104"/>
    </row>
    <row r="846" spans="9:10" x14ac:dyDescent="0.25">
      <c r="I846" s="257"/>
      <c r="J846" s="104"/>
    </row>
    <row r="847" spans="9:10" x14ac:dyDescent="0.25">
      <c r="I847" s="257"/>
      <c r="J847" s="104"/>
    </row>
    <row r="848" spans="9:10" x14ac:dyDescent="0.25">
      <c r="I848" s="257"/>
      <c r="J848" s="104"/>
    </row>
    <row r="849" spans="9:10" x14ac:dyDescent="0.25">
      <c r="I849" s="257"/>
      <c r="J849" s="104"/>
    </row>
    <row r="850" spans="9:10" x14ac:dyDescent="0.25">
      <c r="I850" s="257"/>
      <c r="J850" s="104"/>
    </row>
    <row r="851" spans="9:10" x14ac:dyDescent="0.25">
      <c r="I851" s="257"/>
      <c r="J851" s="104"/>
    </row>
    <row r="852" spans="9:10" x14ac:dyDescent="0.25">
      <c r="I852" s="257"/>
      <c r="J852" s="104"/>
    </row>
    <row r="853" spans="9:10" x14ac:dyDescent="0.25">
      <c r="I853" s="257"/>
      <c r="J853" s="104"/>
    </row>
    <row r="854" spans="9:10" x14ac:dyDescent="0.25">
      <c r="I854" s="257"/>
      <c r="J854" s="104"/>
    </row>
    <row r="855" spans="9:10" x14ac:dyDescent="0.25">
      <c r="I855" s="257"/>
      <c r="J855" s="104"/>
    </row>
    <row r="856" spans="9:10" x14ac:dyDescent="0.25">
      <c r="I856" s="257"/>
      <c r="J856" s="104"/>
    </row>
    <row r="857" spans="9:10" x14ac:dyDescent="0.25">
      <c r="I857" s="257"/>
      <c r="J857" s="104"/>
    </row>
    <row r="858" spans="9:10" x14ac:dyDescent="0.25">
      <c r="I858" s="257"/>
      <c r="J858" s="104"/>
    </row>
    <row r="859" spans="9:10" x14ac:dyDescent="0.25">
      <c r="I859" s="257"/>
      <c r="J859" s="104"/>
    </row>
    <row r="860" spans="9:10" x14ac:dyDescent="0.25">
      <c r="I860" s="257"/>
      <c r="J860" s="104"/>
    </row>
    <row r="861" spans="9:10" x14ac:dyDescent="0.25">
      <c r="I861" s="257"/>
      <c r="J861" s="104"/>
    </row>
    <row r="862" spans="9:10" x14ac:dyDescent="0.25">
      <c r="I862" s="257"/>
      <c r="J862" s="104"/>
    </row>
    <row r="863" spans="9:10" x14ac:dyDescent="0.25">
      <c r="I863" s="257"/>
      <c r="J863" s="104"/>
    </row>
    <row r="864" spans="9:10" x14ac:dyDescent="0.25">
      <c r="I864" s="257"/>
      <c r="J864" s="104"/>
    </row>
    <row r="865" spans="9:10" x14ac:dyDescent="0.25">
      <c r="I865" s="257"/>
      <c r="J865" s="104"/>
    </row>
    <row r="866" spans="9:10" x14ac:dyDescent="0.25">
      <c r="I866" s="257"/>
      <c r="J866" s="104"/>
    </row>
    <row r="867" spans="9:10" x14ac:dyDescent="0.25">
      <c r="I867" s="257"/>
      <c r="J867" s="104"/>
    </row>
    <row r="868" spans="9:10" x14ac:dyDescent="0.25">
      <c r="I868" s="257"/>
      <c r="J868" s="104"/>
    </row>
    <row r="869" spans="9:10" x14ac:dyDescent="0.25">
      <c r="I869" s="257"/>
      <c r="J869" s="104"/>
    </row>
    <row r="870" spans="9:10" x14ac:dyDescent="0.25">
      <c r="I870" s="257"/>
      <c r="J870" s="104"/>
    </row>
    <row r="871" spans="9:10" x14ac:dyDescent="0.25">
      <c r="I871" s="257"/>
      <c r="J871" s="104"/>
    </row>
    <row r="872" spans="9:10" x14ac:dyDescent="0.25">
      <c r="I872" s="257"/>
      <c r="J872" s="104"/>
    </row>
    <row r="873" spans="9:10" x14ac:dyDescent="0.25">
      <c r="I873" s="257"/>
      <c r="J873" s="104"/>
    </row>
    <row r="874" spans="9:10" x14ac:dyDescent="0.25">
      <c r="I874" s="257"/>
      <c r="J874" s="104"/>
    </row>
    <row r="875" spans="9:10" x14ac:dyDescent="0.25">
      <c r="I875" s="257"/>
      <c r="J875" s="104"/>
    </row>
    <row r="876" spans="9:10" x14ac:dyDescent="0.25">
      <c r="I876" s="257"/>
      <c r="J876" s="104"/>
    </row>
    <row r="877" spans="9:10" x14ac:dyDescent="0.25">
      <c r="I877" s="257"/>
      <c r="J877" s="104"/>
    </row>
    <row r="878" spans="9:10" x14ac:dyDescent="0.25">
      <c r="I878" s="257"/>
      <c r="J878" s="104"/>
    </row>
    <row r="879" spans="9:10" x14ac:dyDescent="0.25">
      <c r="I879" s="257"/>
      <c r="J879" s="104"/>
    </row>
    <row r="880" spans="9:10" x14ac:dyDescent="0.25">
      <c r="I880" s="257"/>
      <c r="J880" s="104"/>
    </row>
    <row r="881" spans="9:10" x14ac:dyDescent="0.25">
      <c r="I881" s="257"/>
      <c r="J881" s="104"/>
    </row>
    <row r="882" spans="9:10" x14ac:dyDescent="0.25">
      <c r="I882" s="257"/>
      <c r="J882" s="104"/>
    </row>
    <row r="883" spans="9:10" x14ac:dyDescent="0.25">
      <c r="I883" s="257"/>
      <c r="J883" s="104"/>
    </row>
    <row r="884" spans="9:10" x14ac:dyDescent="0.25">
      <c r="I884" s="257"/>
      <c r="J884" s="104"/>
    </row>
    <row r="885" spans="9:10" x14ac:dyDescent="0.25">
      <c r="I885" s="257"/>
      <c r="J885" s="104"/>
    </row>
    <row r="886" spans="9:10" x14ac:dyDescent="0.25">
      <c r="I886" s="257"/>
      <c r="J886" s="104"/>
    </row>
    <row r="887" spans="9:10" x14ac:dyDescent="0.25">
      <c r="I887" s="257"/>
      <c r="J887" s="104"/>
    </row>
    <row r="888" spans="9:10" x14ac:dyDescent="0.25">
      <c r="I888" s="257"/>
      <c r="J888" s="104"/>
    </row>
    <row r="889" spans="9:10" x14ac:dyDescent="0.25">
      <c r="I889" s="257"/>
      <c r="J889" s="104"/>
    </row>
  </sheetData>
  <sheetProtection algorithmName="SHA-512" hashValue="1CpXNnGwz/+Ud2l855ReiQJ+Xd0KX/9T7ECs1PnQY0UkQqX9OG4CQwYpL0LAPJI3wf8FhZM25LfZkKmbPDcY4g==" saltValue="oyDI6z4f6jYhcCAEag2NtQ==" spinCount="100000" sheet="1" objects="1" scenarios="1" selectLockedCells="1" selectUnlockedCells="1"/>
  <protectedRanges>
    <protectedRange sqref="G274:G282 G264:G270 G262 G198 G201:G202 G204:G205 G216:G218 G228:G232 G208:G210 G234:G260 G27:G194 G221:G225" name="Opdrachtnemer"/>
    <protectedRange sqref="G261 G263" name="Opdrachtnemer_1"/>
    <protectedRange sqref="G195:G197 G199:G200 G203 G206:G207 G211:G215 G219:G220 G226:G227 G233" name="Opdrachtnemer_2"/>
  </protectedRanges>
  <mergeCells count="141">
    <mergeCell ref="A274:B274"/>
    <mergeCell ref="A271:B271"/>
    <mergeCell ref="A264:B264"/>
    <mergeCell ref="A265:A270"/>
    <mergeCell ref="A272:A273"/>
    <mergeCell ref="A275:A283"/>
    <mergeCell ref="A25:B25"/>
    <mergeCell ref="C264:D264"/>
    <mergeCell ref="A234:A252"/>
    <mergeCell ref="B234:B236"/>
    <mergeCell ref="C235:D235"/>
    <mergeCell ref="B238:B245"/>
    <mergeCell ref="A140:A194"/>
    <mergeCell ref="B79:B82"/>
    <mergeCell ref="B126:B127"/>
    <mergeCell ref="B131:B132"/>
    <mergeCell ref="B86:B87"/>
    <mergeCell ref="D86:D87"/>
    <mergeCell ref="A26:A29"/>
    <mergeCell ref="A257:A260"/>
    <mergeCell ref="B171:B172"/>
    <mergeCell ref="C171:C172"/>
    <mergeCell ref="D171:D172"/>
    <mergeCell ref="A261:A263"/>
    <mergeCell ref="G81:G82"/>
    <mergeCell ref="D120:D121"/>
    <mergeCell ref="C131:C132"/>
    <mergeCell ref="D131:D132"/>
    <mergeCell ref="E131:E132"/>
    <mergeCell ref="E120:E121"/>
    <mergeCell ref="F120:F121"/>
    <mergeCell ref="G120:G121"/>
    <mergeCell ref="C83:D83"/>
    <mergeCell ref="C86:C87"/>
    <mergeCell ref="F131:F132"/>
    <mergeCell ref="C126:C127"/>
    <mergeCell ref="D126:D127"/>
    <mergeCell ref="E126:E127"/>
    <mergeCell ref="G171:G172"/>
    <mergeCell ref="G160:G161"/>
    <mergeCell ref="B165:B166"/>
    <mergeCell ref="C165:C166"/>
    <mergeCell ref="D165:D166"/>
    <mergeCell ref="E165:E166"/>
    <mergeCell ref="F165:F166"/>
    <mergeCell ref="G165:G166"/>
    <mergeCell ref="G131:G132"/>
    <mergeCell ref="I17:I18"/>
    <mergeCell ref="J17:J18"/>
    <mergeCell ref="I14:I16"/>
    <mergeCell ref="J14:J16"/>
    <mergeCell ref="I80:I81"/>
    <mergeCell ref="J80:J81"/>
    <mergeCell ref="A253:A256"/>
    <mergeCell ref="C149:C150"/>
    <mergeCell ref="D149:D150"/>
    <mergeCell ref="H21:J23"/>
    <mergeCell ref="H24:J24"/>
    <mergeCell ref="E149:E150"/>
    <mergeCell ref="F149:F150"/>
    <mergeCell ref="G149:G150"/>
    <mergeCell ref="F86:F87"/>
    <mergeCell ref="G86:G87"/>
    <mergeCell ref="C80:D80"/>
    <mergeCell ref="C81:C82"/>
    <mergeCell ref="D81:D82"/>
    <mergeCell ref="G142:G143"/>
    <mergeCell ref="F126:F127"/>
    <mergeCell ref="G126:G127"/>
    <mergeCell ref="E171:E172"/>
    <mergeCell ref="F171:F172"/>
    <mergeCell ref="A19:G19"/>
    <mergeCell ref="A21:A23"/>
    <mergeCell ref="B21:B23"/>
    <mergeCell ref="C21:D23"/>
    <mergeCell ref="E21:E23"/>
    <mergeCell ref="F21:F23"/>
    <mergeCell ref="G21:G23"/>
    <mergeCell ref="A30:A34"/>
    <mergeCell ref="A35:A37"/>
    <mergeCell ref="A38:A40"/>
    <mergeCell ref="A41:A50"/>
    <mergeCell ref="B42:B48"/>
    <mergeCell ref="A51:A55"/>
    <mergeCell ref="A24:B24"/>
    <mergeCell ref="C24:D24"/>
    <mergeCell ref="C25:D25"/>
    <mergeCell ref="E160:E161"/>
    <mergeCell ref="F160:F161"/>
    <mergeCell ref="B140:B143"/>
    <mergeCell ref="E81:E82"/>
    <mergeCell ref="A56:A59"/>
    <mergeCell ref="A60:A68"/>
    <mergeCell ref="A69:A71"/>
    <mergeCell ref="A72:A78"/>
    <mergeCell ref="A79:A139"/>
    <mergeCell ref="F142:F143"/>
    <mergeCell ref="B149:B150"/>
    <mergeCell ref="F81:F82"/>
    <mergeCell ref="A195:A233"/>
    <mergeCell ref="B195:B197"/>
    <mergeCell ref="C196:D196"/>
    <mergeCell ref="C198:D198"/>
    <mergeCell ref="B199:B200"/>
    <mergeCell ref="C199:C200"/>
    <mergeCell ref="D199:D200"/>
    <mergeCell ref="E199:E200"/>
    <mergeCell ref="E86:E87"/>
    <mergeCell ref="B120:B121"/>
    <mergeCell ref="C120:C121"/>
    <mergeCell ref="C141:D141"/>
    <mergeCell ref="C142:C143"/>
    <mergeCell ref="D142:D143"/>
    <mergeCell ref="B160:B161"/>
    <mergeCell ref="C160:C161"/>
    <mergeCell ref="D160:D161"/>
    <mergeCell ref="E142:E143"/>
    <mergeCell ref="F199:F200"/>
    <mergeCell ref="C219:C220"/>
    <mergeCell ref="D219:D220"/>
    <mergeCell ref="E219:E220"/>
    <mergeCell ref="F219:F220"/>
    <mergeCell ref="G219:G220"/>
    <mergeCell ref="C222:D222"/>
    <mergeCell ref="C226:C227"/>
    <mergeCell ref="D226:D227"/>
    <mergeCell ref="E226:E227"/>
    <mergeCell ref="F226:F227"/>
    <mergeCell ref="G226:G227"/>
    <mergeCell ref="G199:G200"/>
    <mergeCell ref="C206:C207"/>
    <mergeCell ref="D206:D207"/>
    <mergeCell ref="E206:E207"/>
    <mergeCell ref="F206:F207"/>
    <mergeCell ref="G206:G207"/>
    <mergeCell ref="C213:D213"/>
    <mergeCell ref="C214:C215"/>
    <mergeCell ref="D214:D215"/>
    <mergeCell ref="E214:E215"/>
    <mergeCell ref="F214:F215"/>
    <mergeCell ref="G214:G215"/>
  </mergeCells>
  <printOptions horizontalCentered="1"/>
  <pageMargins left="0.23622047244094491" right="0.23622047244094491" top="0.74803149606299213" bottom="0.74803149606299213" header="0.31496062992125984" footer="0.31496062992125984"/>
  <pageSetup paperSize="9" scale="43" fitToHeight="4" orientation="portrait" copies="3" r:id="rId1"/>
  <headerFooter scaleWithDoc="0">
    <oddFooter>&amp;L&amp;"Verdana,Standaard"&amp;8&amp;F&amp;R&amp;"Verdana,Vet"&amp;8pag. &amp;P van &amp;N</oddFooter>
  </headerFooter>
  <rowBreaks count="3" manualBreakCount="3">
    <brk id="78" max="9" man="1"/>
    <brk id="139" max="9" man="1"/>
    <brk id="233"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274108A3DDCB47B5010CD6399564D0" ma:contentTypeVersion="0" ma:contentTypeDescription="Een nieuw document maken." ma:contentTypeScope="" ma:versionID="fecfec9b274f1bcf40ec31f53daa2cd3">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9A89BB-0C00-4753-951A-F0FDBE436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28A1997-4E7A-4371-82E3-66FBA420D835}">
  <ds:schemaRefs>
    <ds:schemaRef ds:uri="http://schemas.microsoft.com/sharepoint/v3/contenttype/forms"/>
  </ds:schemaRefs>
</ds:datastoreItem>
</file>

<file path=customXml/itemProps3.xml><?xml version="1.0" encoding="utf-8"?>
<ds:datastoreItem xmlns:ds="http://schemas.openxmlformats.org/officeDocument/2006/customXml" ds:itemID="{98EF5383-3138-4CD2-A173-ACCD2F46EC1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PRIJZENBOEK</vt:lpstr>
      <vt:lpstr>REKENBLAD</vt:lpstr>
      <vt:lpstr>PRIJZENBOEK!Afdrukbereik</vt:lpstr>
      <vt:lpstr>REKENBLAD!Afdrukbereik</vt:lpstr>
      <vt:lpstr>PRIJZENBOEK!Afdruktitels</vt:lpstr>
      <vt:lpstr>REKENBLAD!Afdruktitels</vt:lpstr>
    </vt:vector>
  </TitlesOfParts>
  <Company>Ministerie van Defensie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creutzburg</dc:creator>
  <cp:lastModifiedBy>Ackerman, Erwin</cp:lastModifiedBy>
  <cp:lastPrinted>2021-08-27T15:47:38Z</cp:lastPrinted>
  <dcterms:created xsi:type="dcterms:W3CDTF">2014-07-08T05:42:04Z</dcterms:created>
  <dcterms:modified xsi:type="dcterms:W3CDTF">2021-12-06T09:43:18Z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0x010100E3274108A3DDCB47B5010CD6399564D0</vt:lpwstr>
  </property>
</Properties>
</file>