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inreitsma/Dropbox/2022 GGD/Eu aanbesteding hardware/TenderNed/"/>
    </mc:Choice>
  </mc:AlternateContent>
  <xr:revisionPtr revIDLastSave="0" documentId="13_ncr:1_{06645C85-F3B2-CD43-8971-420AE003B3EA}" xr6:coauthVersionLast="47" xr6:coauthVersionMax="47" xr10:uidLastSave="{00000000-0000-0000-0000-000000000000}"/>
  <bookViews>
    <workbookView xWindow="0" yWindow="500" windowWidth="35840" windowHeight="20780" xr2:uid="{DB23AAD0-B721-4C4B-AAB9-D32CF98082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G5" i="1" s="1"/>
  <c r="E6" i="1"/>
  <c r="G6" i="1" s="1"/>
  <c r="E7" i="1"/>
  <c r="G7" i="1" s="1"/>
  <c r="E8" i="1"/>
  <c r="G8" i="1" s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4" i="1"/>
  <c r="G4" i="1" s="1"/>
  <c r="H6" i="1" l="1"/>
  <c r="I6" i="1" s="1"/>
  <c r="H11" i="1"/>
  <c r="I11" i="1" s="1"/>
  <c r="H10" i="1"/>
  <c r="I10" i="1" s="1"/>
  <c r="H9" i="1"/>
  <c r="I9" i="1" s="1"/>
  <c r="H8" i="1"/>
  <c r="I8" i="1" s="1"/>
  <c r="J8" i="1" s="1"/>
  <c r="H7" i="1"/>
  <c r="I7" i="1" s="1"/>
  <c r="J7" i="1" s="1"/>
  <c r="H5" i="1"/>
  <c r="I5" i="1" s="1"/>
  <c r="J11" i="1"/>
  <c r="H4" i="1"/>
  <c r="H15" i="1"/>
  <c r="H14" i="1"/>
  <c r="H13" i="1"/>
  <c r="H12" i="1"/>
  <c r="E16" i="1"/>
  <c r="J6" i="1" l="1"/>
  <c r="J9" i="1"/>
  <c r="J10" i="1"/>
  <c r="J5" i="1"/>
  <c r="I12" i="1"/>
  <c r="J12" i="1" s="1"/>
  <c r="I13" i="1"/>
  <c r="J13" i="1" s="1"/>
  <c r="I14" i="1"/>
  <c r="J14" i="1" s="1"/>
  <c r="I15" i="1"/>
  <c r="J15" i="1" s="1"/>
  <c r="I4" i="1"/>
  <c r="J4" i="1" s="1"/>
  <c r="J16" i="1" l="1"/>
</calcChain>
</file>

<file path=xl/sharedStrings.xml><?xml version="1.0" encoding="utf-8"?>
<sst xmlns="http://schemas.openxmlformats.org/spreadsheetml/2006/main" count="37" uniqueCount="37">
  <si>
    <t>Logitech Slim Folio Apple iPad 2021 toetsenbord hoes Qwerty</t>
  </si>
  <si>
    <t>920-009480</t>
  </si>
  <si>
    <t>JTY6H</t>
  </si>
  <si>
    <t>6593-829-409</t>
  </si>
  <si>
    <t>fabrikantcode</t>
  </si>
  <si>
    <t>MS116-BK</t>
  </si>
  <si>
    <t>Dell Multimedia Keyboard KB216 US Black QWERTY</t>
  </si>
  <si>
    <t>580-ADHK</t>
  </si>
  <si>
    <t>Dell Muis, optisch, bekabeld</t>
  </si>
  <si>
    <t>DELL-WD19S130W</t>
  </si>
  <si>
    <t>YN17X</t>
  </si>
  <si>
    <t>MK2K3NF/A</t>
  </si>
  <si>
    <t>DELL-U2421E</t>
  </si>
  <si>
    <t>DELL UltraSharp U2421E 61,2 cm</t>
  </si>
  <si>
    <t>Dell Latitude 5420 i5 16/256GB Notebook, i5-1145G7, 2,6 GHz, met 3 jaar ProSupport Nex Business Day On-Site service</t>
  </si>
  <si>
    <t>Dell Docking Station WD19S - Dockingstation - USB-C - HDMI, 2 x DP, USB-C - GigE - 130 Watt</t>
  </si>
  <si>
    <t>Dell BNL/BTP/Wyse 5070 TC/Pentium J5005/8GB/32GB eMMC/TPM/Verti Stand/No Wifi/Mouse/WIN10 IoT</t>
  </si>
  <si>
    <t>470-ABND</t>
  </si>
  <si>
    <t>Dell USB-C naar Ethernet</t>
  </si>
  <si>
    <t>iPad 9th gen, wifi, 64GB</t>
  </si>
  <si>
    <t xml:space="preserve">Product </t>
  </si>
  <si>
    <t>Aantal te bestellen</t>
  </si>
  <si>
    <t>Totaal</t>
  </si>
  <si>
    <t>Marge leverancier</t>
  </si>
  <si>
    <t>Prijs GGD</t>
  </si>
  <si>
    <t>Korting 30%</t>
  </si>
  <si>
    <t>Fabrieksprijs ex btw</t>
  </si>
  <si>
    <t>Lenovo backpack 15,6 inch B210</t>
  </si>
  <si>
    <t>GX40Q17225</t>
  </si>
  <si>
    <t>Samsung Galaxy A52s 5G 128GB black</t>
  </si>
  <si>
    <t>SM-A528BZKCEUB</t>
  </si>
  <si>
    <t>Headset Jabra Evolve2 65 UC Mono HD Audio</t>
  </si>
  <si>
    <t>Totaal min korting</t>
  </si>
  <si>
    <t>Deze vaste korting en vaste marge zal gedurende de overeenkomst gebruikt worden voor de te bestellen producten.</t>
  </si>
  <si>
    <r>
      <t xml:space="preserve">Hierboven een overzicht van producten, fabricantcodes en fabrieksprijzen. Inschrijver wordt verzocht zijn </t>
    </r>
    <r>
      <rPr>
        <b/>
        <u/>
        <sz val="10"/>
        <color theme="1"/>
        <rFont val="Tahoma"/>
        <family val="2"/>
      </rPr>
      <t>vaste kortingspercentage</t>
    </r>
    <r>
      <rPr>
        <sz val="10"/>
        <color theme="1"/>
        <rFont val="Tahoma"/>
        <family val="2"/>
      </rPr>
      <t xml:space="preserve"> (gele cel)  
en zijn </t>
    </r>
    <r>
      <rPr>
        <b/>
        <u/>
        <sz val="10"/>
        <color theme="1"/>
        <rFont val="Tahoma"/>
        <family val="2"/>
      </rPr>
      <t>vaste marge</t>
    </r>
    <r>
      <rPr>
        <sz val="10"/>
        <color theme="1"/>
        <rFont val="Tahoma"/>
        <family val="2"/>
      </rPr>
      <t xml:space="preserve"> in te vullen (2</t>
    </r>
    <r>
      <rPr>
        <vertAlign val="superscript"/>
        <sz val="10"/>
        <color theme="1"/>
        <rFont val="Tahoma"/>
        <family val="2"/>
      </rPr>
      <t>e</t>
    </r>
    <r>
      <rPr>
        <sz val="10"/>
        <color theme="1"/>
        <rFont val="Tahoma"/>
        <family val="2"/>
      </rPr>
      <t xml:space="preserve"> gele cel). Uiteindelijk zal beoordeeld worden op de groene cel.</t>
    </r>
  </si>
  <si>
    <t xml:space="preserve"> </t>
  </si>
  <si>
    <t>Bedrag 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</si>
</sst>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rgb="FF1D2327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u/>
      <sz val="10"/>
      <color theme="1"/>
      <name val="Tahoma"/>
      <family val="2"/>
    </font>
    <font>
      <vertAlign val="superscript"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9" fontId="5" fillId="3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5" fontId="6" fillId="2" borderId="1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7B8B-859C-42DA-9A97-2894651F0922}">
  <dimension ref="A2:L20"/>
  <sheetViews>
    <sheetView tabSelected="1" zoomScale="150" zoomScaleNormal="150" workbookViewId="0">
      <selection activeCell="I4" sqref="I4"/>
    </sheetView>
  </sheetViews>
  <sheetFormatPr baseColWidth="10" defaultColWidth="11.6640625" defaultRowHeight="13" x14ac:dyDescent="0.2"/>
  <cols>
    <col min="1" max="1" width="47.6640625" style="6" customWidth="1"/>
    <col min="2" max="2" width="14.33203125" style="6" customWidth="1"/>
    <col min="3" max="3" width="10.5" style="13" customWidth="1"/>
    <col min="4" max="4" width="12.1640625" style="6" customWidth="1"/>
    <col min="5" max="5" width="14.33203125" style="6" customWidth="1"/>
    <col min="6" max="16384" width="11.6640625" style="6"/>
  </cols>
  <sheetData>
    <row r="2" spans="1:12" ht="28" x14ac:dyDescent="0.2">
      <c r="A2" s="8" t="s">
        <v>20</v>
      </c>
      <c r="B2" s="8" t="s">
        <v>4</v>
      </c>
      <c r="C2" s="14" t="s">
        <v>21</v>
      </c>
      <c r="D2" s="8" t="s">
        <v>26</v>
      </c>
      <c r="E2" s="12" t="s">
        <v>22</v>
      </c>
      <c r="F2" s="8" t="s">
        <v>25</v>
      </c>
      <c r="G2" s="6" t="s">
        <v>36</v>
      </c>
      <c r="H2" s="8" t="s">
        <v>32</v>
      </c>
      <c r="I2" s="8" t="s">
        <v>23</v>
      </c>
      <c r="J2" s="12" t="s">
        <v>24</v>
      </c>
    </row>
    <row r="3" spans="1:12" x14ac:dyDescent="0.2">
      <c r="A3" s="5"/>
      <c r="B3" s="5"/>
      <c r="C3" s="15"/>
      <c r="D3" s="5"/>
      <c r="E3" s="5"/>
      <c r="F3" s="22">
        <v>30</v>
      </c>
      <c r="G3" s="5"/>
      <c r="H3" s="7"/>
      <c r="I3" s="19">
        <v>2.4E-2</v>
      </c>
      <c r="J3" s="5"/>
    </row>
    <row r="4" spans="1:12" ht="41.25" customHeight="1" x14ac:dyDescent="0.2">
      <c r="A4" s="1" t="s">
        <v>16</v>
      </c>
      <c r="B4" s="3" t="s">
        <v>2</v>
      </c>
      <c r="C4" s="15">
        <v>20</v>
      </c>
      <c r="D4" s="16">
        <v>588.53</v>
      </c>
      <c r="E4" s="16">
        <f>C4*D4</f>
        <v>11770.599999999999</v>
      </c>
      <c r="F4" s="26">
        <v>0.3</v>
      </c>
      <c r="G4" s="17">
        <f>F3/100*E4</f>
        <v>3531.1799999999994</v>
      </c>
      <c r="H4" s="16">
        <f>E4-G4</f>
        <v>8239.4199999999983</v>
      </c>
      <c r="I4" s="27">
        <f>I3*H4</f>
        <v>197.74607999999995</v>
      </c>
      <c r="J4" s="16">
        <f>H4+I4</f>
        <v>8437.1660799999991</v>
      </c>
      <c r="L4" s="23" t="s">
        <v>35</v>
      </c>
    </row>
    <row r="5" spans="1:12" ht="14" x14ac:dyDescent="0.2">
      <c r="A5" s="2" t="s">
        <v>13</v>
      </c>
      <c r="B5" s="4" t="s">
        <v>12</v>
      </c>
      <c r="C5" s="15">
        <v>20</v>
      </c>
      <c r="D5" s="16">
        <v>336</v>
      </c>
      <c r="E5" s="16">
        <f t="shared" ref="E5:E15" si="0">C5*D5</f>
        <v>6720</v>
      </c>
      <c r="F5" s="26">
        <v>0.3</v>
      </c>
      <c r="G5" s="17">
        <f>F3/100*E5</f>
        <v>2016</v>
      </c>
      <c r="H5" s="16">
        <f>E5-G5</f>
        <v>4704</v>
      </c>
      <c r="I5" s="27">
        <f>H5*I3</f>
        <v>112.896</v>
      </c>
      <c r="J5" s="16">
        <f t="shared" ref="J5:J15" si="1">H5+I5</f>
        <v>4816.8959999999997</v>
      </c>
    </row>
    <row r="6" spans="1:12" ht="14" x14ac:dyDescent="0.2">
      <c r="A6" s="1" t="s">
        <v>8</v>
      </c>
      <c r="B6" s="3" t="s">
        <v>5</v>
      </c>
      <c r="C6" s="15">
        <v>20</v>
      </c>
      <c r="D6" s="16">
        <v>10.07</v>
      </c>
      <c r="E6" s="16">
        <f t="shared" si="0"/>
        <v>201.4</v>
      </c>
      <c r="F6" s="26">
        <v>0.3</v>
      </c>
      <c r="G6" s="17">
        <f>F3/100*E6</f>
        <v>60.42</v>
      </c>
      <c r="H6" s="16">
        <f>E6-G6</f>
        <v>140.98000000000002</v>
      </c>
      <c r="I6" s="27">
        <f>H6*I3</f>
        <v>3.3835200000000003</v>
      </c>
      <c r="J6" s="16">
        <f t="shared" si="1"/>
        <v>144.36352000000002</v>
      </c>
    </row>
    <row r="7" spans="1:12" ht="14" x14ac:dyDescent="0.2">
      <c r="A7" s="1" t="s">
        <v>6</v>
      </c>
      <c r="B7" s="3" t="s">
        <v>7</v>
      </c>
      <c r="C7" s="15">
        <v>20</v>
      </c>
      <c r="D7" s="16">
        <v>15.83</v>
      </c>
      <c r="E7" s="16">
        <f t="shared" si="0"/>
        <v>316.60000000000002</v>
      </c>
      <c r="F7" s="26">
        <v>0.3</v>
      </c>
      <c r="G7" s="17">
        <f>F3/100*E7</f>
        <v>94.98</v>
      </c>
      <c r="H7" s="16">
        <f>E7-G7</f>
        <v>221.62</v>
      </c>
      <c r="I7" s="27">
        <f>H7*I3</f>
        <v>5.3188800000000001</v>
      </c>
      <c r="J7" s="16">
        <f t="shared" si="1"/>
        <v>226.93888000000001</v>
      </c>
    </row>
    <row r="8" spans="1:12" ht="28" x14ac:dyDescent="0.2">
      <c r="A8" s="1" t="s">
        <v>14</v>
      </c>
      <c r="B8" s="4" t="s">
        <v>10</v>
      </c>
      <c r="C8" s="15">
        <v>20</v>
      </c>
      <c r="D8" s="16">
        <v>1109</v>
      </c>
      <c r="E8" s="16">
        <f t="shared" si="0"/>
        <v>22180</v>
      </c>
      <c r="F8" s="26">
        <v>0.3</v>
      </c>
      <c r="G8" s="17">
        <f>F3/100*E8</f>
        <v>6654</v>
      </c>
      <c r="H8" s="16">
        <f>E8-G8</f>
        <v>15526</v>
      </c>
      <c r="I8" s="27">
        <f>H8*I3</f>
        <v>372.62400000000002</v>
      </c>
      <c r="J8" s="16">
        <f t="shared" si="1"/>
        <v>15898.624</v>
      </c>
    </row>
    <row r="9" spans="1:12" ht="28" x14ac:dyDescent="0.2">
      <c r="A9" s="1" t="s">
        <v>15</v>
      </c>
      <c r="B9" s="3" t="s">
        <v>9</v>
      </c>
      <c r="C9" s="15">
        <v>20</v>
      </c>
      <c r="D9" s="16">
        <v>254.17</v>
      </c>
      <c r="E9" s="16">
        <f t="shared" si="0"/>
        <v>5083.3999999999996</v>
      </c>
      <c r="F9" s="26">
        <v>0.3</v>
      </c>
      <c r="G9" s="17">
        <f>F3/100*E9</f>
        <v>1525.0199999999998</v>
      </c>
      <c r="H9" s="16">
        <f>E9-G9</f>
        <v>3558.38</v>
      </c>
      <c r="I9" s="27">
        <f>H9*I3</f>
        <v>85.401120000000006</v>
      </c>
      <c r="J9" s="16">
        <f t="shared" si="1"/>
        <v>3643.7811200000001</v>
      </c>
    </row>
    <row r="10" spans="1:12" ht="14" x14ac:dyDescent="0.2">
      <c r="A10" s="1" t="s">
        <v>27</v>
      </c>
      <c r="B10" s="21" t="s">
        <v>28</v>
      </c>
      <c r="C10" s="15">
        <v>20</v>
      </c>
      <c r="D10" s="16">
        <v>23.97</v>
      </c>
      <c r="E10" s="16">
        <f t="shared" si="0"/>
        <v>479.4</v>
      </c>
      <c r="F10" s="26">
        <v>0.3</v>
      </c>
      <c r="G10" s="17">
        <f>F3/100*E10</f>
        <v>143.82</v>
      </c>
      <c r="H10" s="16">
        <f>E10-G10</f>
        <v>335.58</v>
      </c>
      <c r="I10" s="27">
        <f>H10*I3</f>
        <v>8.0539199999999997</v>
      </c>
      <c r="J10" s="16">
        <f t="shared" si="1"/>
        <v>343.63391999999999</v>
      </c>
    </row>
    <row r="11" spans="1:12" ht="14" x14ac:dyDescent="0.2">
      <c r="A11" s="1" t="s">
        <v>18</v>
      </c>
      <c r="B11" s="3" t="s">
        <v>17</v>
      </c>
      <c r="C11" s="15">
        <v>20</v>
      </c>
      <c r="D11" s="16">
        <v>26.06</v>
      </c>
      <c r="E11" s="16">
        <f t="shared" si="0"/>
        <v>521.19999999999993</v>
      </c>
      <c r="F11" s="26">
        <v>0.3</v>
      </c>
      <c r="G11" s="17">
        <f>F3/100*E11</f>
        <v>156.35999999999999</v>
      </c>
      <c r="H11" s="16">
        <f>E11-G11</f>
        <v>364.83999999999992</v>
      </c>
      <c r="I11" s="27">
        <f>H11*I3</f>
        <v>8.7561599999999977</v>
      </c>
      <c r="J11" s="16">
        <f t="shared" si="1"/>
        <v>373.59615999999994</v>
      </c>
    </row>
    <row r="12" spans="1:12" ht="14" x14ac:dyDescent="0.2">
      <c r="A12" s="1" t="s">
        <v>19</v>
      </c>
      <c r="B12" s="4" t="s">
        <v>11</v>
      </c>
      <c r="C12" s="15">
        <v>20</v>
      </c>
      <c r="D12" s="16">
        <v>302</v>
      </c>
      <c r="E12" s="16">
        <f t="shared" si="0"/>
        <v>6040</v>
      </c>
      <c r="F12" s="26">
        <v>0.3</v>
      </c>
      <c r="G12" s="17">
        <f>F3/100*E12</f>
        <v>1812</v>
      </c>
      <c r="H12" s="16">
        <f>E12-G12</f>
        <v>4228</v>
      </c>
      <c r="I12" s="27">
        <f>H12*I3</f>
        <v>101.47200000000001</v>
      </c>
      <c r="J12" s="16">
        <f t="shared" si="1"/>
        <v>4329.4719999999998</v>
      </c>
    </row>
    <row r="13" spans="1:12" ht="14" x14ac:dyDescent="0.2">
      <c r="A13" s="1" t="s">
        <v>0</v>
      </c>
      <c r="B13" s="3" t="s">
        <v>1</v>
      </c>
      <c r="C13" s="15">
        <v>20</v>
      </c>
      <c r="D13" s="16">
        <v>81.819999999999993</v>
      </c>
      <c r="E13" s="16">
        <f t="shared" si="0"/>
        <v>1636.3999999999999</v>
      </c>
      <c r="F13" s="26">
        <v>0.3</v>
      </c>
      <c r="G13" s="17">
        <f>F3/100*E13</f>
        <v>490.91999999999996</v>
      </c>
      <c r="H13" s="16">
        <f>E13-G13</f>
        <v>1145.48</v>
      </c>
      <c r="I13" s="27">
        <f>H13*I3</f>
        <v>27.491520000000001</v>
      </c>
      <c r="J13" s="16">
        <f t="shared" si="1"/>
        <v>1172.9715200000001</v>
      </c>
    </row>
    <row r="14" spans="1:12" ht="28" x14ac:dyDescent="0.2">
      <c r="A14" s="1" t="s">
        <v>29</v>
      </c>
      <c r="B14" s="3" t="s">
        <v>30</v>
      </c>
      <c r="C14" s="15">
        <v>20</v>
      </c>
      <c r="D14" s="16">
        <v>353.86</v>
      </c>
      <c r="E14" s="16">
        <f t="shared" si="0"/>
        <v>7077.2000000000007</v>
      </c>
      <c r="F14" s="26">
        <v>0.3</v>
      </c>
      <c r="G14" s="17">
        <f>F3/100*E14</f>
        <v>2123.1600000000003</v>
      </c>
      <c r="H14" s="16">
        <f>E14-G14</f>
        <v>4954.0400000000009</v>
      </c>
      <c r="I14" s="27">
        <f>H14*I3</f>
        <v>118.89696000000002</v>
      </c>
      <c r="J14" s="16">
        <f t="shared" si="1"/>
        <v>5072.9369600000009</v>
      </c>
    </row>
    <row r="15" spans="1:12" ht="14" x14ac:dyDescent="0.2">
      <c r="A15" s="1" t="s">
        <v>31</v>
      </c>
      <c r="B15" s="3" t="s">
        <v>3</v>
      </c>
      <c r="C15" s="15">
        <v>20</v>
      </c>
      <c r="D15" s="16">
        <v>239</v>
      </c>
      <c r="E15" s="16">
        <f t="shared" si="0"/>
        <v>4780</v>
      </c>
      <c r="F15" s="26">
        <v>0.3</v>
      </c>
      <c r="G15" s="17">
        <f>F3/100*E15</f>
        <v>1434</v>
      </c>
      <c r="H15" s="16">
        <f>E15-G15</f>
        <v>3346</v>
      </c>
      <c r="I15" s="27">
        <f>H15*I3</f>
        <v>80.304000000000002</v>
      </c>
      <c r="J15" s="16">
        <f t="shared" si="1"/>
        <v>3426.3040000000001</v>
      </c>
    </row>
    <row r="16" spans="1:12" s="11" customFormat="1" x14ac:dyDescent="0.2">
      <c r="A16" s="8"/>
      <c r="B16" s="9"/>
      <c r="C16" s="14"/>
      <c r="D16" s="9"/>
      <c r="E16" s="18">
        <f>SUM(E4:E15)</f>
        <v>66806.2</v>
      </c>
      <c r="F16" s="18"/>
      <c r="G16" s="9"/>
      <c r="H16" s="8"/>
      <c r="I16" s="8"/>
      <c r="J16" s="10">
        <f>SUM(J4:J15)</f>
        <v>47886.684160000004</v>
      </c>
    </row>
    <row r="19" spans="1:1" s="25" customFormat="1" ht="25" customHeight="1" x14ac:dyDescent="0.15">
      <c r="A19" s="24" t="s">
        <v>34</v>
      </c>
    </row>
    <row r="20" spans="1:1" ht="21" customHeight="1" x14ac:dyDescent="0.2">
      <c r="A20" s="20" t="s">
        <v>33</v>
      </c>
    </row>
  </sheetData>
  <mergeCells count="1">
    <mergeCell ref="A19:XFD1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Hekelaar</dc:creator>
  <cp:lastModifiedBy>Karin Reitsma-Hooijmans</cp:lastModifiedBy>
  <dcterms:created xsi:type="dcterms:W3CDTF">2021-11-11T10:13:39Z</dcterms:created>
  <dcterms:modified xsi:type="dcterms:W3CDTF">2022-01-13T17:35:26Z</dcterms:modified>
</cp:coreProperties>
</file>