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parkparkeren.sharepoint.com/Projecten/Nationaal/Leiden/UniversiteitLeiden/Brondocumenten/Aanbesteding/Beheer/"/>
    </mc:Choice>
  </mc:AlternateContent>
  <xr:revisionPtr revIDLastSave="1" documentId="8_{6B8D4FBC-7232-4C31-839D-B2C3AC899C3E}" xr6:coauthVersionLast="36" xr6:coauthVersionMax="36" xr10:uidLastSave="{3C977E01-58BB-4B48-9220-427D96560587}"/>
  <bookViews>
    <workbookView xWindow="20360" yWindow="0" windowWidth="11810" windowHeight="7550" tabRatio="799" xr2:uid="{00000000-000D-0000-FFFF-FFFF00000000}"/>
  </bookViews>
  <sheets>
    <sheet name="Beschikbaarheid App" sheetId="2" r:id="rId1"/>
  </sheets>
  <definedNames>
    <definedName name="_xlnm.Print_Titles" localSheetId="0">'Beschikbaarheid App'!$2:$4</definedName>
  </definedNames>
  <calcPr calcId="181029"/>
  <fileRecoveryPr autoRecover="0"/>
</workbook>
</file>

<file path=xl/calcChain.xml><?xml version="1.0" encoding="utf-8"?>
<calcChain xmlns="http://schemas.openxmlformats.org/spreadsheetml/2006/main">
  <c r="S65" i="2" l="1"/>
  <c r="R65" i="2"/>
  <c r="Q65" i="2"/>
  <c r="P65" i="2"/>
  <c r="O65" i="2"/>
  <c r="N65" i="2"/>
  <c r="M65" i="2"/>
  <c r="K65" i="2"/>
  <c r="B65" i="2"/>
  <c r="S64" i="2"/>
  <c r="R64" i="2"/>
  <c r="Q64" i="2"/>
  <c r="P64" i="2"/>
  <c r="O64" i="2"/>
  <c r="N64" i="2"/>
  <c r="K64" i="2"/>
  <c r="M64" i="2" l="1"/>
  <c r="K10" i="2"/>
  <c r="K11" i="2"/>
  <c r="K24" i="2" l="1"/>
  <c r="K21" i="2"/>
  <c r="K17" i="2"/>
  <c r="K18" i="2"/>
  <c r="O16" i="2" l="1"/>
  <c r="K16" i="2"/>
  <c r="N20" i="2" l="1"/>
  <c r="O20" i="2"/>
  <c r="P20" i="2"/>
  <c r="Q20" i="2"/>
  <c r="R20" i="2"/>
  <c r="S20" i="2"/>
  <c r="T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N23" i="2"/>
  <c r="O23" i="2"/>
  <c r="P23" i="2"/>
  <c r="Q23" i="2"/>
  <c r="R23" i="2"/>
  <c r="S23" i="2"/>
  <c r="T23" i="2"/>
  <c r="N24" i="2"/>
  <c r="O24" i="2"/>
  <c r="P24" i="2"/>
  <c r="Q24" i="2"/>
  <c r="R24" i="2"/>
  <c r="S24" i="2"/>
  <c r="T24" i="2"/>
  <c r="N25" i="2"/>
  <c r="O25" i="2"/>
  <c r="P25" i="2"/>
  <c r="Q25" i="2"/>
  <c r="R25" i="2"/>
  <c r="S25" i="2"/>
  <c r="T25" i="2"/>
  <c r="N29" i="2"/>
  <c r="O29" i="2"/>
  <c r="P29" i="2"/>
  <c r="Q29" i="2"/>
  <c r="R29" i="2"/>
  <c r="S29" i="2"/>
  <c r="T29" i="2"/>
  <c r="N30" i="2"/>
  <c r="O30" i="2"/>
  <c r="P30" i="2"/>
  <c r="Q30" i="2"/>
  <c r="R30" i="2"/>
  <c r="S30" i="2"/>
  <c r="T30" i="2"/>
  <c r="N31" i="2"/>
  <c r="O31" i="2"/>
  <c r="P31" i="2"/>
  <c r="Q31" i="2"/>
  <c r="R31" i="2"/>
  <c r="S31" i="2"/>
  <c r="T31" i="2"/>
  <c r="N32" i="2"/>
  <c r="O32" i="2"/>
  <c r="P32" i="2"/>
  <c r="Q32" i="2"/>
  <c r="R32" i="2"/>
  <c r="S32" i="2"/>
  <c r="T32" i="2"/>
  <c r="N33" i="2"/>
  <c r="O33" i="2"/>
  <c r="P33" i="2"/>
  <c r="Q33" i="2"/>
  <c r="R33" i="2"/>
  <c r="S33" i="2"/>
  <c r="T33" i="2"/>
  <c r="N40" i="2"/>
  <c r="O40" i="2"/>
  <c r="P40" i="2"/>
  <c r="Q40" i="2"/>
  <c r="R40" i="2"/>
  <c r="S40" i="2"/>
  <c r="T40" i="2"/>
  <c r="N50" i="2"/>
  <c r="O50" i="2"/>
  <c r="P50" i="2"/>
  <c r="Q50" i="2"/>
  <c r="R50" i="2"/>
  <c r="S50" i="2"/>
  <c r="T50" i="2"/>
  <c r="N51" i="2"/>
  <c r="O51" i="2"/>
  <c r="P51" i="2"/>
  <c r="Q51" i="2"/>
  <c r="R51" i="2"/>
  <c r="S51" i="2"/>
  <c r="T51" i="2"/>
  <c r="N55" i="2"/>
  <c r="O55" i="2"/>
  <c r="P55" i="2"/>
  <c r="Q55" i="2"/>
  <c r="R55" i="2"/>
  <c r="S55" i="2"/>
  <c r="T55" i="2"/>
  <c r="N60" i="2"/>
  <c r="O60" i="2"/>
  <c r="P60" i="2"/>
  <c r="Q60" i="2"/>
  <c r="R60" i="2"/>
  <c r="S60" i="2"/>
  <c r="T60" i="2"/>
  <c r="O7" i="2"/>
  <c r="P7" i="2"/>
  <c r="Q7" i="2"/>
  <c r="R7" i="2"/>
  <c r="S7" i="2"/>
  <c r="T7" i="2"/>
  <c r="O8" i="2"/>
  <c r="P8" i="2"/>
  <c r="Q8" i="2"/>
  <c r="R8" i="2"/>
  <c r="S8" i="2"/>
  <c r="T8" i="2"/>
  <c r="O9" i="2"/>
  <c r="P9" i="2"/>
  <c r="Q9" i="2"/>
  <c r="R9" i="2"/>
  <c r="S9" i="2"/>
  <c r="T9" i="2"/>
  <c r="O12" i="2"/>
  <c r="P12" i="2"/>
  <c r="Q12" i="2"/>
  <c r="R12" i="2"/>
  <c r="S12" i="2"/>
  <c r="T12" i="2"/>
  <c r="O13" i="2"/>
  <c r="P13" i="2"/>
  <c r="Q13" i="2"/>
  <c r="R13" i="2"/>
  <c r="S13" i="2"/>
  <c r="T13" i="2"/>
  <c r="O14" i="2"/>
  <c r="P14" i="2"/>
  <c r="Q14" i="2"/>
  <c r="R14" i="2"/>
  <c r="S14" i="2"/>
  <c r="T14" i="2"/>
  <c r="O15" i="2"/>
  <c r="P15" i="2"/>
  <c r="Q15" i="2"/>
  <c r="R15" i="2"/>
  <c r="S15" i="2"/>
  <c r="T15" i="2"/>
  <c r="O17" i="2"/>
  <c r="P17" i="2"/>
  <c r="Q17" i="2"/>
  <c r="R17" i="2"/>
  <c r="S17" i="2"/>
  <c r="T17" i="2"/>
  <c r="O18" i="2"/>
  <c r="P18" i="2"/>
  <c r="Q18" i="2"/>
  <c r="R18" i="2"/>
  <c r="S18" i="2"/>
  <c r="T18" i="2"/>
  <c r="N8" i="2"/>
  <c r="N9" i="2"/>
  <c r="N12" i="2"/>
  <c r="N13" i="2"/>
  <c r="N14" i="2"/>
  <c r="N15" i="2"/>
  <c r="N17" i="2"/>
  <c r="N18" i="2"/>
  <c r="N7" i="2"/>
  <c r="O3" i="2"/>
  <c r="P3" i="2"/>
  <c r="Q3" i="2"/>
  <c r="R3" i="2"/>
  <c r="S3" i="2"/>
  <c r="T3" i="2"/>
  <c r="N3" i="2"/>
  <c r="G46" i="2" l="1"/>
  <c r="H46" i="2"/>
  <c r="I46" i="2"/>
  <c r="J46" i="2"/>
  <c r="J44" i="2"/>
  <c r="J34" i="2"/>
  <c r="T34" i="2" s="1"/>
  <c r="J45" i="2" l="1"/>
  <c r="T45" i="2" s="1"/>
  <c r="J36" i="2"/>
  <c r="T36" i="2" s="1"/>
  <c r="J35" i="2"/>
  <c r="T35" i="2" s="1"/>
  <c r="I34" i="2"/>
  <c r="S34" i="2" s="1"/>
  <c r="K9" i="2"/>
  <c r="K8" i="2"/>
  <c r="K7" i="2"/>
  <c r="K60" i="2"/>
  <c r="K55" i="2"/>
  <c r="K51" i="2"/>
  <c r="K50" i="2"/>
  <c r="K41" i="2"/>
  <c r="K42" i="2"/>
  <c r="K43" i="2"/>
  <c r="K40" i="2"/>
  <c r="K30" i="2"/>
  <c r="K31" i="2"/>
  <c r="K32" i="2"/>
  <c r="K33" i="2"/>
  <c r="K29" i="2"/>
  <c r="K25" i="2"/>
  <c r="K23" i="2"/>
  <c r="K22" i="2"/>
  <c r="K20" i="2"/>
  <c r="K15" i="2"/>
  <c r="K14" i="2"/>
  <c r="K13" i="2"/>
  <c r="D34" i="2"/>
  <c r="N34" i="2" s="1"/>
  <c r="E56" i="2" l="1"/>
  <c r="O56" i="2" s="1"/>
  <c r="F56" i="2"/>
  <c r="P56" i="2" s="1"/>
  <c r="G56" i="2"/>
  <c r="Q56" i="2" s="1"/>
  <c r="H56" i="2"/>
  <c r="R56" i="2" s="1"/>
  <c r="I56" i="2"/>
  <c r="S56" i="2" s="1"/>
  <c r="J56" i="2"/>
  <c r="T56" i="2" s="1"/>
  <c r="D56" i="2"/>
  <c r="N56" i="2" s="1"/>
  <c r="K56" i="2" l="1"/>
  <c r="I45" i="2" l="1"/>
  <c r="S45" i="2" s="1"/>
  <c r="E45" i="2"/>
  <c r="O45" i="2" s="1"/>
  <c r="I44" i="2"/>
  <c r="E36" i="2" l="1"/>
  <c r="O36" i="2" s="1"/>
  <c r="F36" i="2"/>
  <c r="P36" i="2" s="1"/>
  <c r="G36" i="2"/>
  <c r="Q36" i="2" s="1"/>
  <c r="H36" i="2"/>
  <c r="R36" i="2" s="1"/>
  <c r="I36" i="2"/>
  <c r="S36" i="2" s="1"/>
  <c r="D36" i="2"/>
  <c r="N36" i="2" s="1"/>
  <c r="I35" i="2"/>
  <c r="S35" i="2" s="1"/>
  <c r="H35" i="2"/>
  <c r="R35" i="2" s="1"/>
  <c r="E34" i="2"/>
  <c r="O34" i="2" s="1"/>
  <c r="K36" i="2" l="1"/>
  <c r="E35" i="2" l="1"/>
  <c r="O35" i="2" s="1"/>
  <c r="D35" i="2"/>
  <c r="N35" i="2" s="1"/>
  <c r="D44" i="2" l="1"/>
  <c r="E44" i="2" l="1"/>
  <c r="F44" i="2"/>
  <c r="G44" i="2"/>
  <c r="H44" i="2"/>
  <c r="F34" i="2"/>
  <c r="P34" i="2" s="1"/>
  <c r="G34" i="2"/>
  <c r="Q34" i="2" s="1"/>
  <c r="H34" i="2"/>
  <c r="R34" i="2" s="1"/>
  <c r="O44" i="2" l="1"/>
  <c r="S44" i="2"/>
  <c r="R44" i="2"/>
  <c r="P44" i="2"/>
  <c r="T44" i="2"/>
  <c r="Q44" i="2"/>
  <c r="N44" i="2"/>
  <c r="K44" i="2"/>
  <c r="K34" i="2"/>
  <c r="B8" i="2"/>
  <c r="B9" i="2" s="1"/>
  <c r="F46" i="2"/>
  <c r="K46" i="2" s="1"/>
  <c r="F45" i="2"/>
  <c r="P45" i="2" s="1"/>
  <c r="G45" i="2"/>
  <c r="Q45" i="2" s="1"/>
  <c r="H45" i="2"/>
  <c r="R45" i="2" s="1"/>
  <c r="D45" i="2"/>
  <c r="C46" i="2"/>
  <c r="C45" i="2"/>
  <c r="C44" i="2"/>
  <c r="C43" i="2"/>
  <c r="C42" i="2"/>
  <c r="C41" i="2"/>
  <c r="F35" i="2"/>
  <c r="P35" i="2" s="1"/>
  <c r="G35" i="2"/>
  <c r="Q35" i="2" s="1"/>
  <c r="C2" i="2"/>
  <c r="B10" i="2" l="1"/>
  <c r="B11" i="2" s="1"/>
  <c r="B12" i="2" s="1"/>
  <c r="B13" i="2" s="1"/>
  <c r="Q46" i="2"/>
  <c r="O46" i="2"/>
  <c r="T46" i="2"/>
  <c r="N46" i="2"/>
  <c r="R46" i="2"/>
  <c r="S46" i="2"/>
  <c r="P46" i="2"/>
  <c r="N43" i="2"/>
  <c r="R43" i="2"/>
  <c r="T43" i="2"/>
  <c r="Q43" i="2"/>
  <c r="O43" i="2"/>
  <c r="S43" i="2"/>
  <c r="P43" i="2"/>
  <c r="P41" i="2"/>
  <c r="T41" i="2"/>
  <c r="R41" i="2"/>
  <c r="S41" i="2"/>
  <c r="Q41" i="2"/>
  <c r="N41" i="2"/>
  <c r="O41" i="2"/>
  <c r="K45" i="2"/>
  <c r="N45" i="2"/>
  <c r="Q42" i="2"/>
  <c r="S42" i="2"/>
  <c r="N42" i="2"/>
  <c r="R42" i="2"/>
  <c r="O42" i="2"/>
  <c r="P42" i="2"/>
  <c r="T42" i="2"/>
  <c r="K35" i="2"/>
  <c r="B14" i="2" l="1"/>
  <c r="B15" i="2" s="1"/>
  <c r="B16" i="2" l="1"/>
  <c r="B17" i="2" s="1"/>
  <c r="B18" i="2" s="1"/>
  <c r="B20" i="2" s="1"/>
  <c r="B21" i="2" s="1"/>
  <c r="B22" i="2" s="1"/>
  <c r="B23" i="2" s="1"/>
  <c r="B24" i="2" s="1"/>
  <c r="B25" i="2" s="1"/>
  <c r="B30" i="2" l="1"/>
  <c r="B31" i="2" s="1"/>
  <c r="B35" i="2" s="1"/>
  <c r="B36" i="2" s="1"/>
  <c r="B40" i="2" s="1"/>
  <c r="B50" i="2" s="1"/>
  <c r="B51" i="2" s="1"/>
  <c r="B55" i="2" s="1"/>
  <c r="B60" i="2" s="1"/>
</calcChain>
</file>

<file path=xl/sharedStrings.xml><?xml version="1.0" encoding="utf-8"?>
<sst xmlns="http://schemas.openxmlformats.org/spreadsheetml/2006/main" count="122" uniqueCount="58">
  <si>
    <t>Inrit</t>
  </si>
  <si>
    <t>Uitrit</t>
  </si>
  <si>
    <t>Betaalfunctionaliteit</t>
  </si>
  <si>
    <t>camera's met software ten behoeve van kentekenherkenning incl. licenties</t>
  </si>
  <si>
    <t>Bedienpost</t>
  </si>
  <si>
    <t>intercom hoofdpost</t>
  </si>
  <si>
    <t>Totaal aantal</t>
  </si>
  <si>
    <t>Locaties</t>
  </si>
  <si>
    <t>betaalautomaat cashless ( pin/cc/contactloos)</t>
  </si>
  <si>
    <t>Deurlezer</t>
  </si>
  <si>
    <t>SLA weging</t>
  </si>
  <si>
    <t>Hoog</t>
  </si>
  <si>
    <t>Midden</t>
  </si>
  <si>
    <t>nvt</t>
  </si>
  <si>
    <t>Laag</t>
  </si>
  <si>
    <t>Kritisch</t>
  </si>
  <si>
    <t>Individuele camera's (forfaittair aantal camera's)</t>
  </si>
  <si>
    <t>deurlezer compleet, montage aan de wand (alle ParkeerID's en intercom)</t>
  </si>
  <si>
    <t>kaartcodeerstation</t>
  </si>
  <si>
    <t>eenvoudige Kortinggever</t>
  </si>
  <si>
    <t>inritterminal compleet (intercom, (ParkeerdID)kaartlezer en kortparkeerkaartgever)</t>
  </si>
  <si>
    <t xml:space="preserve">overzichtscamera tbv Apparatuur </t>
  </si>
  <si>
    <t>overzichtscamera tbv indirect toezicht</t>
  </si>
  <si>
    <t>Minimaal 40“ TFT monitoren (multi monitor) t.b.v. PMS, Spot, CCTV, GUI</t>
  </si>
  <si>
    <t>Minimaal 22“ TFT monitoren (multi monitor) t.b.v. PMS, Spot, CCTV, GUI</t>
  </si>
  <si>
    <t>handkassa</t>
  </si>
  <si>
    <t>software incl. licenties t.b.v. besturing &amp; managementrapportages (Kentekenherkenning)</t>
  </si>
  <si>
    <t>software incl. licenties t.b.v. besturing &amp; managementrapportages (PMS)</t>
  </si>
  <si>
    <t>software incl. licenties t.b.v. het DVMS</t>
  </si>
  <si>
    <t>slagboomterminal, met knikarm-slagboom (minder dan 3m)</t>
  </si>
  <si>
    <t>slagboomterminal, met rechte slagboom</t>
  </si>
  <si>
    <t>rijstrook signalering (kruis, rood/pijlbak, groen), incl. aansturing</t>
  </si>
  <si>
    <t>aansturing van de speedgate/snelvouwhek (incl. automatische klokinstelling t.b.v. vergrendeld open/dicht)</t>
  </si>
  <si>
    <t>abonnementhoudersterminal met intercomnevenpost en ParkeerID-kaartlezer</t>
  </si>
  <si>
    <t>aansturing deuren, inclusief venstertijden</t>
  </si>
  <si>
    <t>uitritterminal compleet (intercom, (ParkeerID)kaartlezers, EMV-terminal en kwitantieprinter)</t>
  </si>
  <si>
    <t>serverruimte en Beheerderruimte</t>
  </si>
  <si>
    <t>LED-display aantal beschikbare plaatsen/vol/vrij indicatie op keuzelocaties binnen de Parkeervoorziening, inclusief voeding, mast/bevestigingsmateriaal, detectielussen en aansturing</t>
  </si>
  <si>
    <t>LED-displays beschikbaarheidsinformatie</t>
  </si>
  <si>
    <t>LED-display aantal beschikbare plaatsen/vol/vrij indicatie bij de inrit, inclusief voeding, mast/bevestigingsmateriaal en aansturing</t>
  </si>
  <si>
    <t>set van sluit- en detectielussen slagbomen</t>
  </si>
  <si>
    <t>Intelligente Kortinggever</t>
  </si>
  <si>
    <t>Rijnveste</t>
  </si>
  <si>
    <t>Ehrenfestweg</t>
  </si>
  <si>
    <t>Sylvius</t>
  </si>
  <si>
    <t>Niels Bohrweg</t>
  </si>
  <si>
    <t>Nieuw Rhijngeest Zuid</t>
  </si>
  <si>
    <t>server ten behoeve van DVMS</t>
  </si>
  <si>
    <t>server ten behoeve van PMS Apparatuur</t>
  </si>
  <si>
    <t>server ten behoeve van Kentekenherkenning</t>
  </si>
  <si>
    <t>extra locatie (indicatieve aantallen)</t>
  </si>
  <si>
    <t>Einstein-weg</t>
  </si>
  <si>
    <t>Inrichten van de fysiek separate acceptatieomgeving van de software (PMS)</t>
  </si>
  <si>
    <t xml:space="preserve">digitale intercomcentrale </t>
  </si>
  <si>
    <t>UPS t.b.v. servers (Apparatuur, DVMS en Kentekenherkenning)</t>
  </si>
  <si>
    <t>19" serverkast t.b.v. servers, UPS en intercomcentrale)</t>
  </si>
  <si>
    <t>centrale</t>
  </si>
  <si>
    <t>lokale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</si>
</sst>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6" formatCode="[$-413]mmm/yy;@"/>
    <numFmt numFmtId="169" formatCode="_ &quot;€&quot;\ * #,##0_ ;_ &quot;€&quot;\ * \-#,##0_ ;_ &quot;€&quot;\ * &quot;-&quot;??_ ;_ @_ "/>
  </numFmts>
  <fonts count="13" x14ac:knownFonts="1">
    <font>
      <sz val="11"/>
      <color theme="1"/>
      <name val="Franklin Gothic Boo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theme="1"/>
      <name val="Arial"/>
      <family val="2"/>
    </font>
    <font>
      <sz val="11"/>
      <color theme="1"/>
      <name val="Franklin Gothic Book"/>
      <family val="2"/>
    </font>
    <font>
      <sz val="11"/>
      <color theme="1"/>
      <name val="Arial"/>
      <family val="2"/>
    </font>
    <font>
      <sz val="2"/>
      <name val="Arial"/>
      <family val="2"/>
    </font>
    <font>
      <sz val="2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7099"/>
        <bgColor indexed="64"/>
      </patternFill>
    </fill>
    <fill>
      <patternFill patternType="solid">
        <fgColor rgb="FF5EC4FF"/>
        <bgColor indexed="64"/>
      </patternFill>
    </fill>
    <fill>
      <patternFill patternType="solid">
        <fgColor rgb="FFD0EBEC"/>
        <bgColor indexed="64"/>
      </patternFill>
    </fill>
    <fill>
      <patternFill patternType="solid">
        <fgColor rgb="FFE7F5F5"/>
        <bgColor indexed="64"/>
      </patternFill>
    </fill>
    <fill>
      <patternFill patternType="solid">
        <fgColor rgb="FFE7CBE5"/>
        <bgColor indexed="64"/>
      </patternFill>
    </fill>
    <fill>
      <patternFill patternType="solid">
        <fgColor rgb="FFCE97CA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thin">
        <color theme="0"/>
      </bottom>
      <diagonal/>
    </border>
    <border>
      <left style="medium">
        <color theme="9"/>
      </left>
      <right style="medium">
        <color theme="9"/>
      </right>
      <top style="thin">
        <color theme="0"/>
      </top>
      <bottom style="medium">
        <color theme="9"/>
      </bottom>
      <diagonal/>
    </border>
    <border>
      <left style="medium">
        <color theme="9"/>
      </left>
      <right style="medium">
        <color theme="9"/>
      </right>
      <top style="thin">
        <color theme="0"/>
      </top>
      <bottom style="thin">
        <color theme="0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/>
      <diagonal/>
    </border>
  </borders>
  <cellStyleXfs count="3">
    <xf numFmtId="0" fontId="0" fillId="0" borderId="0"/>
    <xf numFmtId="0" fontId="1" fillId="0" borderId="0"/>
    <xf numFmtId="44" fontId="9" fillId="0" borderId="0" applyFont="0" applyFill="0" applyBorder="0" applyAlignment="0" applyProtection="0"/>
  </cellStyleXfs>
  <cellXfs count="77">
    <xf numFmtId="0" fontId="0" fillId="0" borderId="0" xfId="0"/>
    <xf numFmtId="166" fontId="7" fillId="3" borderId="1" xfId="0" applyNumberFormat="1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3" fontId="8" fillId="4" borderId="1" xfId="1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/>
    </xf>
    <xf numFmtId="3" fontId="8" fillId="4" borderId="2" xfId="1" applyNumberFormat="1" applyFont="1" applyFill="1" applyBorder="1" applyAlignment="1" applyProtection="1">
      <alignment vertical="center"/>
    </xf>
    <xf numFmtId="3" fontId="8" fillId="4" borderId="1" xfId="1" applyNumberFormat="1" applyFont="1" applyFill="1" applyBorder="1" applyAlignment="1" applyProtection="1">
      <alignment vertical="center"/>
    </xf>
    <xf numFmtId="3" fontId="4" fillId="5" borderId="5" xfId="1" applyNumberFormat="1" applyFont="1" applyFill="1" applyBorder="1" applyAlignment="1" applyProtection="1">
      <alignment horizontal="center" vertical="center" wrapText="1"/>
    </xf>
    <xf numFmtId="3" fontId="5" fillId="9" borderId="1" xfId="0" applyNumberFormat="1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2" fillId="2" borderId="0" xfId="0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9" fontId="4" fillId="5" borderId="5" xfId="2" applyNumberFormat="1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3" fontId="4" fillId="5" borderId="1" xfId="1" applyNumberFormat="1" applyFont="1" applyFill="1" applyBorder="1" applyAlignment="1" applyProtection="1">
      <alignment horizontal="center" vertical="center" wrapText="1"/>
    </xf>
    <xf numFmtId="3" fontId="8" fillId="11" borderId="3" xfId="1" applyNumberFormat="1" applyFont="1" applyFill="1" applyBorder="1" applyAlignment="1" applyProtection="1">
      <alignment horizontal="center" vertical="center"/>
    </xf>
    <xf numFmtId="3" fontId="5" fillId="6" borderId="6" xfId="0" applyNumberFormat="1" applyFont="1" applyFill="1" applyBorder="1" applyAlignment="1" applyProtection="1">
      <alignment horizontal="left" vertical="center" wrapText="1"/>
    </xf>
    <xf numFmtId="0" fontId="5" fillId="10" borderId="1" xfId="0" applyFont="1" applyFill="1" applyBorder="1" applyAlignment="1" applyProtection="1">
      <alignment horizontal="center" vertical="center" wrapText="1"/>
    </xf>
    <xf numFmtId="3" fontId="5" fillId="10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center" vertical="center"/>
    </xf>
    <xf numFmtId="3" fontId="4" fillId="5" borderId="2" xfId="1" applyNumberFormat="1" applyFont="1" applyFill="1" applyBorder="1" applyAlignment="1" applyProtection="1">
      <alignment horizontal="left" vertical="center" wrapText="1"/>
    </xf>
    <xf numFmtId="169" fontId="4" fillId="5" borderId="1" xfId="2" applyNumberFormat="1" applyFont="1" applyFill="1" applyBorder="1" applyAlignment="1" applyProtection="1">
      <alignment horizontal="center" vertical="center" wrapText="1"/>
    </xf>
    <xf numFmtId="3" fontId="8" fillId="11" borderId="1" xfId="1" applyNumberFormat="1" applyFont="1" applyFill="1" applyBorder="1" applyAlignment="1" applyProtection="1">
      <alignment horizontal="center" vertical="center"/>
    </xf>
    <xf numFmtId="3" fontId="8" fillId="11" borderId="7" xfId="1" applyNumberFormat="1" applyFont="1" applyFill="1" applyBorder="1" applyAlignment="1" applyProtection="1">
      <alignment horizontal="center" vertical="center"/>
    </xf>
    <xf numFmtId="3" fontId="8" fillId="11" borderId="0" xfId="1" applyNumberFormat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1" fillId="2" borderId="0" xfId="0" applyFont="1" applyFill="1" applyBorder="1" applyAlignment="1" applyProtection="1">
      <alignment horizontal="left" vertical="center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3" fontId="8" fillId="4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3" fontId="5" fillId="6" borderId="1" xfId="0" applyNumberFormat="1" applyFont="1" applyFill="1" applyBorder="1" applyAlignment="1" applyProtection="1">
      <alignment horizontal="center" vertical="center" wrapText="1"/>
    </xf>
    <xf numFmtId="3" fontId="4" fillId="5" borderId="2" xfId="1" applyNumberFormat="1" applyFont="1" applyFill="1" applyBorder="1" applyAlignment="1" applyProtection="1">
      <alignment horizontal="left" vertical="center" wrapText="1"/>
    </xf>
    <xf numFmtId="164" fontId="4" fillId="8" borderId="4" xfId="1" applyNumberFormat="1" applyFont="1" applyFill="1" applyBorder="1" applyAlignment="1" applyProtection="1">
      <alignment horizontal="right" vertical="center"/>
      <protection locked="0"/>
    </xf>
    <xf numFmtId="3" fontId="8" fillId="4" borderId="8" xfId="1" applyNumberFormat="1" applyFont="1" applyFill="1" applyBorder="1" applyAlignment="1" applyProtection="1">
      <alignment vertical="center"/>
    </xf>
    <xf numFmtId="3" fontId="4" fillId="5" borderId="2" xfId="1" applyNumberFormat="1" applyFont="1" applyFill="1" applyBorder="1" applyAlignment="1" applyProtection="1">
      <alignment horizontal="left" vertical="center" wrapText="1"/>
    </xf>
    <xf numFmtId="3" fontId="4" fillId="6" borderId="2" xfId="1" applyNumberFormat="1" applyFont="1" applyFill="1" applyBorder="1" applyAlignment="1" applyProtection="1">
      <alignment horizontal="left" vertical="center" wrapText="1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3" fontId="8" fillId="4" borderId="1" xfId="1" applyNumberFormat="1" applyFont="1" applyFill="1" applyBorder="1" applyAlignment="1" applyProtection="1">
      <alignment horizontal="center" vertical="center" wrapText="1"/>
    </xf>
    <xf numFmtId="3" fontId="4" fillId="5" borderId="2" xfId="1" applyNumberFormat="1" applyFont="1" applyFill="1" applyBorder="1" applyAlignment="1" applyProtection="1">
      <alignment horizontal="left" vertical="center" wrapText="1"/>
    </xf>
    <xf numFmtId="0" fontId="12" fillId="12" borderId="0" xfId="0" applyFont="1" applyFill="1" applyAlignment="1" applyProtection="1">
      <alignment vertical="center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3" fontId="8" fillId="4" borderId="1" xfId="1" applyNumberFormat="1" applyFont="1" applyFill="1" applyBorder="1" applyAlignment="1" applyProtection="1">
      <alignment horizontal="center" vertical="center" wrapText="1"/>
    </xf>
    <xf numFmtId="3" fontId="6" fillId="0" borderId="0" xfId="0" applyNumberFormat="1" applyFont="1" applyAlignment="1" applyProtection="1">
      <alignment vertical="center" wrapText="1"/>
    </xf>
    <xf numFmtId="3" fontId="4" fillId="5" borderId="2" xfId="1" applyNumberFormat="1" applyFont="1" applyFill="1" applyBorder="1" applyAlignment="1" applyProtection="1">
      <alignment horizontal="left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</xf>
    <xf numFmtId="3" fontId="8" fillId="4" borderId="1" xfId="1" applyNumberFormat="1" applyFont="1" applyFill="1" applyBorder="1" applyAlignment="1" applyProtection="1">
      <alignment horizontal="center" vertical="center"/>
    </xf>
    <xf numFmtId="3" fontId="8" fillId="4" borderId="1" xfId="1" applyNumberFormat="1" applyFont="1" applyFill="1" applyBorder="1" applyAlignment="1" applyProtection="1">
      <alignment horizontal="center" vertical="center" wrapText="1"/>
    </xf>
    <xf numFmtId="3" fontId="4" fillId="5" borderId="2" xfId="1" applyNumberFormat="1" applyFont="1" applyFill="1" applyBorder="1" applyAlignment="1" applyProtection="1">
      <alignment horizontal="left" vertical="center" wrapText="1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166" fontId="3" fillId="3" borderId="1" xfId="0" applyNumberFormat="1" applyFont="1" applyFill="1" applyBorder="1" applyAlignment="1" applyProtection="1">
      <alignment horizontal="left" vertical="center" wrapText="1"/>
    </xf>
    <xf numFmtId="3" fontId="8" fillId="11" borderId="0" xfId="1" applyNumberFormat="1" applyFont="1" applyFill="1" applyBorder="1" applyAlignment="1" applyProtection="1">
      <alignment horizontal="right" vertical="center"/>
    </xf>
    <xf numFmtId="3" fontId="4" fillId="5" borderId="9" xfId="1" applyNumberFormat="1" applyFont="1" applyFill="1" applyBorder="1" applyAlignment="1" applyProtection="1">
      <alignment horizontal="left" vertical="center" wrapText="1"/>
    </xf>
    <xf numFmtId="3" fontId="4" fillId="5" borderId="10" xfId="1" applyNumberFormat="1" applyFont="1" applyFill="1" applyBorder="1" applyAlignment="1" applyProtection="1">
      <alignment horizontal="left" vertical="center" wrapText="1"/>
    </xf>
    <xf numFmtId="0" fontId="5" fillId="6" borderId="11" xfId="0" applyFont="1" applyFill="1" applyBorder="1" applyAlignment="1" applyProtection="1">
      <alignment horizontal="left" vertical="center" wrapText="1"/>
    </xf>
    <xf numFmtId="44" fontId="4" fillId="5" borderId="10" xfId="2" applyFont="1" applyFill="1" applyBorder="1" applyAlignment="1" applyProtection="1">
      <alignment horizontal="left" vertical="center" wrapText="1"/>
    </xf>
    <xf numFmtId="44" fontId="4" fillId="6" borderId="12" xfId="2" applyFont="1" applyFill="1" applyBorder="1" applyAlignment="1" applyProtection="1">
      <alignment vertical="center" wrapText="1"/>
    </xf>
    <xf numFmtId="44" fontId="4" fillId="5" borderId="12" xfId="2" applyFont="1" applyFill="1" applyBorder="1" applyAlignment="1" applyProtection="1">
      <alignment horizontal="left" vertical="center" wrapText="1"/>
    </xf>
    <xf numFmtId="44" fontId="4" fillId="6" borderId="12" xfId="2" applyFont="1" applyFill="1" applyBorder="1" applyAlignment="1" applyProtection="1">
      <alignment horizontal="left" vertical="center" wrapText="1"/>
    </xf>
    <xf numFmtId="44" fontId="4" fillId="5" borderId="11" xfId="2" applyFont="1" applyFill="1" applyBorder="1" applyAlignment="1" applyProtection="1">
      <alignment horizontal="left" vertical="center" wrapText="1"/>
    </xf>
    <xf numFmtId="0" fontId="5" fillId="6" borderId="10" xfId="0" applyFont="1" applyFill="1" applyBorder="1" applyAlignment="1" applyProtection="1">
      <alignment horizontal="left" vertical="center" wrapText="1"/>
    </xf>
    <xf numFmtId="3" fontId="4" fillId="5" borderId="12" xfId="1" applyNumberFormat="1" applyFont="1" applyFill="1" applyBorder="1" applyAlignment="1" applyProtection="1">
      <alignment horizontal="left" vertical="center" wrapText="1"/>
    </xf>
    <xf numFmtId="0" fontId="5" fillId="6" borderId="12" xfId="0" applyFont="1" applyFill="1" applyBorder="1" applyAlignment="1" applyProtection="1">
      <alignment horizontal="left" vertical="center" wrapText="1"/>
    </xf>
    <xf numFmtId="3" fontId="4" fillId="5" borderId="11" xfId="1" applyNumberFormat="1" applyFont="1" applyFill="1" applyBorder="1" applyAlignment="1" applyProtection="1">
      <alignment horizontal="left" vertical="center" wrapText="1"/>
    </xf>
    <xf numFmtId="3" fontId="8" fillId="11" borderId="1" xfId="1" applyNumberFormat="1" applyFont="1" applyFill="1" applyBorder="1" applyAlignment="1" applyProtection="1">
      <alignment horizontal="right" vertical="center"/>
    </xf>
    <xf numFmtId="3" fontId="8" fillId="11" borderId="3" xfId="1" applyNumberFormat="1" applyFont="1" applyFill="1" applyBorder="1" applyAlignment="1" applyProtection="1">
      <alignment horizontal="right" vertical="center"/>
    </xf>
    <xf numFmtId="3" fontId="4" fillId="5" borderId="13" xfId="1" applyNumberFormat="1" applyFont="1" applyFill="1" applyBorder="1" applyAlignment="1" applyProtection="1">
      <alignment horizontal="left" vertical="center" wrapText="1"/>
    </xf>
  </cellXfs>
  <cellStyles count="3">
    <cellStyle name="Standaard" xfId="0" builtinId="0"/>
    <cellStyle name="Standaard 4" xfId="1" xr:uid="{00000000-0005-0000-0000-000002000000}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97CA"/>
      <color rgb="FFE7CBE5"/>
      <color rgb="FFD0EBEC"/>
      <color rgb="FFE7F5F5"/>
      <color rgb="FF5EC4FF"/>
      <color rgb="FF007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0070C0"/>
    <pageSetUpPr fitToPage="1"/>
  </sheetPr>
  <dimension ref="A1:CA199"/>
  <sheetViews>
    <sheetView showGridLines="0" tabSelected="1" zoomScaleNormal="100" workbookViewId="0">
      <pane ySplit="3" topLeftCell="A4" activePane="bottomLeft" state="frozen"/>
      <selection activeCell="C43" sqref="C43"/>
      <selection pane="bottomLeft" activeCell="B1" sqref="B1"/>
    </sheetView>
  </sheetViews>
  <sheetFormatPr defaultColWidth="0" defaultRowHeight="12.5" zeroHeight="1" x14ac:dyDescent="0.4"/>
  <cols>
    <col min="1" max="1" width="1.07421875" style="11" customWidth="1"/>
    <col min="2" max="2" width="2.07421875" style="11" bestFit="1" customWidth="1"/>
    <col min="3" max="3" width="48.4609375" style="24" customWidth="1"/>
    <col min="4" max="9" width="7.84375" style="25" customWidth="1"/>
    <col min="10" max="10" width="9" style="25" customWidth="1"/>
    <col min="11" max="11" width="5.4609375" style="25" customWidth="1"/>
    <col min="12" max="12" width="1.07421875" style="11" customWidth="1"/>
    <col min="13" max="13" width="3.69140625" style="38" hidden="1" customWidth="1"/>
    <col min="14" max="19" width="8.84375" style="11" hidden="1" customWidth="1"/>
    <col min="20" max="20" width="9.765625" style="11" hidden="1" customWidth="1"/>
    <col min="21" max="16384" width="8.84375" style="11" hidden="1"/>
  </cols>
  <sheetData>
    <row r="1" spans="1:20" x14ac:dyDescent="0.4">
      <c r="A1" s="4"/>
      <c r="B1" s="4"/>
      <c r="C1" s="4"/>
      <c r="D1" s="5"/>
      <c r="E1" s="5"/>
      <c r="F1" s="5"/>
      <c r="G1" s="5"/>
      <c r="H1" s="5"/>
      <c r="I1" s="5"/>
      <c r="J1" s="5"/>
      <c r="K1" s="5"/>
      <c r="L1" s="4"/>
      <c r="M1" s="36"/>
    </row>
    <row r="2" spans="1:20" x14ac:dyDescent="0.4">
      <c r="A2" s="4"/>
      <c r="B2" s="4"/>
      <c r="C2" s="1" t="str">
        <f ca="1">"Specificatie "&amp;MID(CELL("bestandsnaam",$A$1),SEARCH("]",CELL("bestandsnaam",$A$1),1)+1,99)</f>
        <v>Specificatie Beschikbaarheid App</v>
      </c>
      <c r="D2" s="59" t="s">
        <v>7</v>
      </c>
      <c r="E2" s="59"/>
      <c r="F2" s="59"/>
      <c r="G2" s="59"/>
      <c r="H2" s="34"/>
      <c r="I2" s="45"/>
      <c r="J2" s="49"/>
      <c r="K2" s="1"/>
      <c r="L2" s="4"/>
      <c r="M2" s="36"/>
    </row>
    <row r="3" spans="1:20" ht="37.5" x14ac:dyDescent="0.4">
      <c r="A3" s="4"/>
      <c r="B3" s="4"/>
      <c r="C3" s="6"/>
      <c r="D3" s="3" t="s">
        <v>42</v>
      </c>
      <c r="E3" s="3" t="s">
        <v>43</v>
      </c>
      <c r="F3" s="3" t="s">
        <v>51</v>
      </c>
      <c r="G3" s="3" t="s">
        <v>44</v>
      </c>
      <c r="H3" s="35" t="s">
        <v>45</v>
      </c>
      <c r="I3" s="46" t="s">
        <v>46</v>
      </c>
      <c r="J3" s="50" t="s">
        <v>50</v>
      </c>
      <c r="K3" s="3" t="s">
        <v>6</v>
      </c>
      <c r="L3" s="4"/>
      <c r="M3" s="36"/>
      <c r="N3" s="51" t="str">
        <f>D3</f>
        <v>Rijnveste</v>
      </c>
      <c r="O3" s="51" t="str">
        <f>E3</f>
        <v>Ehrenfestweg</v>
      </c>
      <c r="P3" s="51" t="str">
        <f>F3</f>
        <v>Einstein-weg</v>
      </c>
      <c r="Q3" s="51" t="str">
        <f>G3</f>
        <v>Sylvius</v>
      </c>
      <c r="R3" s="51" t="str">
        <f>H3</f>
        <v>Niels Bohrweg</v>
      </c>
      <c r="S3" s="51" t="str">
        <f>I3</f>
        <v>Nieuw Rhijngeest Zuid</v>
      </c>
      <c r="T3" s="51" t="str">
        <f>J3</f>
        <v>extra locatie (indicatieve aantallen)</v>
      </c>
    </row>
    <row r="4" spans="1:20" s="32" customFormat="1" ht="11.5" customHeight="1" x14ac:dyDescent="0.4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7"/>
    </row>
    <row r="5" spans="1:20" x14ac:dyDescent="0.4">
      <c r="A5" s="4"/>
      <c r="B5" s="4"/>
      <c r="C5" s="42" t="s">
        <v>36</v>
      </c>
      <c r="D5" s="31"/>
      <c r="E5" s="31"/>
      <c r="F5" s="31"/>
      <c r="G5" s="31"/>
      <c r="H5" s="31"/>
      <c r="I5" s="31"/>
      <c r="J5" s="31"/>
      <c r="K5" s="31"/>
      <c r="L5" s="4"/>
      <c r="M5" s="36"/>
    </row>
    <row r="6" spans="1:20" ht="13" thickBot="1" x14ac:dyDescent="0.45">
      <c r="A6" s="4"/>
      <c r="B6" s="4"/>
      <c r="C6" s="74" t="s">
        <v>10</v>
      </c>
      <c r="D6" s="28" t="s">
        <v>15</v>
      </c>
      <c r="E6" s="28" t="s">
        <v>15</v>
      </c>
      <c r="F6" s="28" t="s">
        <v>15</v>
      </c>
      <c r="G6" s="28" t="s">
        <v>15</v>
      </c>
      <c r="H6" s="28" t="s">
        <v>15</v>
      </c>
      <c r="I6" s="28" t="s">
        <v>15</v>
      </c>
      <c r="J6" s="28" t="s">
        <v>15</v>
      </c>
      <c r="K6" s="57"/>
      <c r="L6" s="4"/>
      <c r="M6" s="36"/>
    </row>
    <row r="7" spans="1:20" x14ac:dyDescent="0.4">
      <c r="A7" s="4"/>
      <c r="B7" s="18">
        <v>1</v>
      </c>
      <c r="C7" s="70" t="s">
        <v>48</v>
      </c>
      <c r="D7" s="10"/>
      <c r="E7" s="10">
        <v>2</v>
      </c>
      <c r="F7" s="10"/>
      <c r="G7" s="10"/>
      <c r="H7" s="10"/>
      <c r="I7" s="10"/>
      <c r="J7" s="10"/>
      <c r="K7" s="9">
        <f>SUM(D7:J7)</f>
        <v>2</v>
      </c>
      <c r="L7" s="4"/>
      <c r="M7" s="36"/>
      <c r="N7" s="27" t="str">
        <f>IFERROR(#REF!*D7,"")</f>
        <v/>
      </c>
      <c r="O7" s="27" t="str">
        <f>IFERROR(#REF!*E7,"")</f>
        <v/>
      </c>
      <c r="P7" s="27" t="str">
        <f>IFERROR(#REF!*F7,"")</f>
        <v/>
      </c>
      <c r="Q7" s="27" t="str">
        <f>IFERROR(#REF!*G7,"")</f>
        <v/>
      </c>
      <c r="R7" s="27" t="str">
        <f>IFERROR(#REF!*H7,"")</f>
        <v/>
      </c>
      <c r="S7" s="27" t="str">
        <f>IFERROR(#REF!*I7,"")</f>
        <v/>
      </c>
      <c r="T7" s="27" t="str">
        <f>IFERROR(#REF!*J7,"")</f>
        <v/>
      </c>
    </row>
    <row r="8" spans="1:20" x14ac:dyDescent="0.4">
      <c r="A8" s="4"/>
      <c r="B8" s="52">
        <f>B7+1</f>
        <v>2</v>
      </c>
      <c r="C8" s="71" t="s">
        <v>47</v>
      </c>
      <c r="D8" s="16"/>
      <c r="E8" s="16">
        <v>2</v>
      </c>
      <c r="F8" s="16"/>
      <c r="G8" s="16"/>
      <c r="H8" s="16"/>
      <c r="I8" s="16"/>
      <c r="J8" s="16"/>
      <c r="K8" s="9">
        <f>SUM(D8:J8)</f>
        <v>2</v>
      </c>
      <c r="L8" s="4"/>
      <c r="M8" s="36"/>
      <c r="N8" s="27" t="str">
        <f>IFERROR(#REF!*D8,"")</f>
        <v/>
      </c>
      <c r="O8" s="27" t="str">
        <f>IFERROR(#REF!*E8,"")</f>
        <v/>
      </c>
      <c r="P8" s="27" t="str">
        <f>IFERROR(#REF!*F8,"")</f>
        <v/>
      </c>
      <c r="Q8" s="27" t="str">
        <f>IFERROR(#REF!*G8,"")</f>
        <v/>
      </c>
      <c r="R8" s="27" t="str">
        <f>IFERROR(#REF!*H8,"")</f>
        <v/>
      </c>
      <c r="S8" s="27" t="str">
        <f>IFERROR(#REF!*I8,"")</f>
        <v/>
      </c>
      <c r="T8" s="27" t="str">
        <f>IFERROR(#REF!*J8,"")</f>
        <v/>
      </c>
    </row>
    <row r="9" spans="1:20" x14ac:dyDescent="0.4">
      <c r="A9" s="4"/>
      <c r="B9" s="18">
        <f t="shared" ref="B9:B11" si="0">B8+1</f>
        <v>3</v>
      </c>
      <c r="C9" s="72" t="s">
        <v>49</v>
      </c>
      <c r="D9" s="10"/>
      <c r="E9" s="10">
        <v>2</v>
      </c>
      <c r="F9" s="10"/>
      <c r="G9" s="10"/>
      <c r="H9" s="10"/>
      <c r="I9" s="10"/>
      <c r="J9" s="10"/>
      <c r="K9" s="9">
        <f>SUM(D9:J9)</f>
        <v>2</v>
      </c>
      <c r="L9" s="4"/>
      <c r="M9" s="36"/>
      <c r="N9" s="27" t="str">
        <f>IFERROR(#REF!*D9,"")</f>
        <v/>
      </c>
      <c r="O9" s="27" t="str">
        <f>IFERROR(#REF!*E9,"")</f>
        <v/>
      </c>
      <c r="P9" s="27" t="str">
        <f>IFERROR(#REF!*F9,"")</f>
        <v/>
      </c>
      <c r="Q9" s="27" t="str">
        <f>IFERROR(#REF!*G9,"")</f>
        <v/>
      </c>
      <c r="R9" s="27" t="str">
        <f>IFERROR(#REF!*H9,"")</f>
        <v/>
      </c>
      <c r="S9" s="27" t="str">
        <f>IFERROR(#REF!*I9,"")</f>
        <v/>
      </c>
      <c r="T9" s="27" t="str">
        <f>IFERROR(#REF!*J9,"")</f>
        <v/>
      </c>
    </row>
    <row r="10" spans="1:20" x14ac:dyDescent="0.4">
      <c r="A10" s="4"/>
      <c r="B10" s="18">
        <f t="shared" si="0"/>
        <v>4</v>
      </c>
      <c r="C10" s="71" t="s">
        <v>55</v>
      </c>
      <c r="D10" s="16"/>
      <c r="E10" s="16">
        <v>1</v>
      </c>
      <c r="F10" s="16"/>
      <c r="G10" s="16"/>
      <c r="H10" s="16"/>
      <c r="I10" s="16"/>
      <c r="J10" s="16"/>
      <c r="K10" s="9">
        <f t="shared" ref="K10:K11" si="1">SUM(D10:J10)</f>
        <v>1</v>
      </c>
      <c r="L10" s="4"/>
      <c r="M10" s="36"/>
      <c r="N10" s="27"/>
      <c r="O10" s="27"/>
      <c r="P10" s="27"/>
      <c r="Q10" s="27"/>
      <c r="R10" s="27"/>
      <c r="S10" s="27"/>
      <c r="T10" s="27"/>
    </row>
    <row r="11" spans="1:20" x14ac:dyDescent="0.4">
      <c r="A11" s="4"/>
      <c r="B11" s="18">
        <f t="shared" si="0"/>
        <v>5</v>
      </c>
      <c r="C11" s="72" t="s">
        <v>54</v>
      </c>
      <c r="D11" s="55"/>
      <c r="E11" s="55">
        <v>1</v>
      </c>
      <c r="F11" s="55"/>
      <c r="G11" s="55"/>
      <c r="H11" s="55"/>
      <c r="I11" s="55"/>
      <c r="J11" s="55"/>
      <c r="K11" s="9">
        <f t="shared" si="1"/>
        <v>1</v>
      </c>
      <c r="L11" s="4"/>
      <c r="M11" s="36"/>
      <c r="N11" s="27"/>
      <c r="O11" s="27"/>
      <c r="P11" s="27"/>
      <c r="Q11" s="27"/>
      <c r="R11" s="27"/>
      <c r="S11" s="27"/>
      <c r="T11" s="27"/>
    </row>
    <row r="12" spans="1:20" x14ac:dyDescent="0.4">
      <c r="A12" s="4"/>
      <c r="B12" s="52">
        <f>B11+1</f>
        <v>6</v>
      </c>
      <c r="C12" s="71" t="s">
        <v>53</v>
      </c>
      <c r="D12" s="41" t="s">
        <v>57</v>
      </c>
      <c r="E12" s="41" t="s">
        <v>56</v>
      </c>
      <c r="F12" s="41" t="s">
        <v>57</v>
      </c>
      <c r="G12" s="41" t="s">
        <v>57</v>
      </c>
      <c r="H12" s="41" t="s">
        <v>57</v>
      </c>
      <c r="I12" s="41" t="s">
        <v>57</v>
      </c>
      <c r="J12" s="41" t="s">
        <v>57</v>
      </c>
      <c r="K12" s="9" t="s">
        <v>13</v>
      </c>
      <c r="L12" s="4"/>
      <c r="M12" s="36"/>
      <c r="N12" s="27" t="str">
        <f>IFERROR(#REF!*D12,"")</f>
        <v/>
      </c>
      <c r="O12" s="27" t="str">
        <f>IFERROR(#REF!*E12,"")</f>
        <v/>
      </c>
      <c r="P12" s="27" t="str">
        <f>IFERROR(#REF!*F12,"")</f>
        <v/>
      </c>
      <c r="Q12" s="27" t="str">
        <f>IFERROR(#REF!*G12,"")</f>
        <v/>
      </c>
      <c r="R12" s="27" t="str">
        <f>IFERROR(#REF!*H12,"")</f>
        <v/>
      </c>
      <c r="S12" s="27" t="str">
        <f>IFERROR(#REF!*I12,"")</f>
        <v/>
      </c>
      <c r="T12" s="27" t="str">
        <f>IFERROR(#REF!*J12,"")</f>
        <v/>
      </c>
    </row>
    <row r="13" spans="1:20" x14ac:dyDescent="0.4">
      <c r="A13" s="4"/>
      <c r="B13" s="18">
        <f>B12+1</f>
        <v>7</v>
      </c>
      <c r="C13" s="72" t="s">
        <v>26</v>
      </c>
      <c r="D13" s="10"/>
      <c r="E13" s="53">
        <v>2</v>
      </c>
      <c r="F13" s="10"/>
      <c r="G13" s="10"/>
      <c r="H13" s="10"/>
      <c r="I13" s="10"/>
      <c r="J13" s="10"/>
      <c r="K13" s="9">
        <f t="shared" ref="K13:K18" si="2">SUM(D13:J13)</f>
        <v>2</v>
      </c>
      <c r="L13" s="4"/>
      <c r="M13" s="36"/>
      <c r="N13" s="27" t="str">
        <f>IFERROR(#REF!*D13,"")</f>
        <v/>
      </c>
      <c r="O13" s="27" t="str">
        <f>IFERROR(#REF!*E13,"")</f>
        <v/>
      </c>
      <c r="P13" s="27" t="str">
        <f>IFERROR(#REF!*F13,"")</f>
        <v/>
      </c>
      <c r="Q13" s="27" t="str">
        <f>IFERROR(#REF!*G13,"")</f>
        <v/>
      </c>
      <c r="R13" s="27" t="str">
        <f>IFERROR(#REF!*H13,"")</f>
        <v/>
      </c>
      <c r="S13" s="27" t="str">
        <f>IFERROR(#REF!*I13,"")</f>
        <v/>
      </c>
      <c r="T13" s="27" t="str">
        <f>IFERROR(#REF!*J13,"")</f>
        <v/>
      </c>
    </row>
    <row r="14" spans="1:20" x14ac:dyDescent="0.4">
      <c r="A14" s="4"/>
      <c r="B14" s="52">
        <f t="shared" ref="B14:B25" si="3">B13+1</f>
        <v>8</v>
      </c>
      <c r="C14" s="71" t="s">
        <v>27</v>
      </c>
      <c r="D14" s="16"/>
      <c r="E14" s="54">
        <v>2</v>
      </c>
      <c r="F14" s="16"/>
      <c r="G14" s="16"/>
      <c r="H14" s="16"/>
      <c r="I14" s="16"/>
      <c r="J14" s="16"/>
      <c r="K14" s="9">
        <f t="shared" si="2"/>
        <v>2</v>
      </c>
      <c r="L14" s="4"/>
      <c r="M14" s="36"/>
      <c r="N14" s="27" t="str">
        <f>IFERROR(#REF!*D14,"")</f>
        <v/>
      </c>
      <c r="O14" s="27" t="str">
        <f>IFERROR(#REF!*E14,"")</f>
        <v/>
      </c>
      <c r="P14" s="27" t="str">
        <f>IFERROR(#REF!*F14,"")</f>
        <v/>
      </c>
      <c r="Q14" s="27" t="str">
        <f>IFERROR(#REF!*G14,"")</f>
        <v/>
      </c>
      <c r="R14" s="27" t="str">
        <f>IFERROR(#REF!*H14,"")</f>
        <v/>
      </c>
      <c r="S14" s="27" t="str">
        <f>IFERROR(#REF!*I14,"")</f>
        <v/>
      </c>
      <c r="T14" s="27" t="str">
        <f>IFERROR(#REF!*J14,"")</f>
        <v/>
      </c>
    </row>
    <row r="15" spans="1:20" x14ac:dyDescent="0.4">
      <c r="A15" s="4"/>
      <c r="B15" s="18">
        <f t="shared" si="3"/>
        <v>9</v>
      </c>
      <c r="C15" s="72" t="s">
        <v>28</v>
      </c>
      <c r="D15" s="10"/>
      <c r="E15" s="53">
        <v>2</v>
      </c>
      <c r="F15" s="10"/>
      <c r="G15" s="10"/>
      <c r="H15" s="10"/>
      <c r="I15" s="10"/>
      <c r="J15" s="10"/>
      <c r="K15" s="9">
        <f t="shared" si="2"/>
        <v>2</v>
      </c>
      <c r="L15" s="4"/>
      <c r="M15" s="36"/>
      <c r="N15" s="27" t="str">
        <f>IFERROR(#REF!*D15,"")</f>
        <v/>
      </c>
      <c r="O15" s="27" t="str">
        <f>IFERROR(#REF!*E15,"")</f>
        <v/>
      </c>
      <c r="P15" s="27" t="str">
        <f>IFERROR(#REF!*F15,"")</f>
        <v/>
      </c>
      <c r="Q15" s="27" t="str">
        <f>IFERROR(#REF!*G15,"")</f>
        <v/>
      </c>
      <c r="R15" s="27" t="str">
        <f>IFERROR(#REF!*H15,"")</f>
        <v/>
      </c>
      <c r="S15" s="27" t="str">
        <f>IFERROR(#REF!*I15,"")</f>
        <v/>
      </c>
      <c r="T15" s="27" t="str">
        <f>IFERROR(#REF!*J15,"")</f>
        <v/>
      </c>
    </row>
    <row r="16" spans="1:20" x14ac:dyDescent="0.4">
      <c r="A16" s="4"/>
      <c r="B16" s="52">
        <f t="shared" si="3"/>
        <v>10</v>
      </c>
      <c r="C16" s="71" t="s">
        <v>52</v>
      </c>
      <c r="D16" s="16"/>
      <c r="E16" s="16">
        <v>1</v>
      </c>
      <c r="F16" s="16"/>
      <c r="G16" s="16"/>
      <c r="H16" s="16"/>
      <c r="I16" s="16"/>
      <c r="J16" s="16"/>
      <c r="K16" s="9">
        <f t="shared" si="2"/>
        <v>1</v>
      </c>
      <c r="L16" s="4"/>
      <c r="M16" s="36"/>
      <c r="N16" s="27"/>
      <c r="O16" s="27" t="str">
        <f>IFERROR(#REF!*E16,"")</f>
        <v/>
      </c>
      <c r="P16" s="27"/>
      <c r="Q16" s="27"/>
      <c r="R16" s="27"/>
      <c r="S16" s="27"/>
      <c r="T16" s="27"/>
    </row>
    <row r="17" spans="1:21" x14ac:dyDescent="0.4">
      <c r="A17" s="4"/>
      <c r="B17" s="18">
        <f>B16+1</f>
        <v>11</v>
      </c>
      <c r="C17" s="72" t="s">
        <v>25</v>
      </c>
      <c r="D17" s="10"/>
      <c r="E17" s="10">
        <v>1</v>
      </c>
      <c r="F17" s="10"/>
      <c r="G17" s="10"/>
      <c r="H17" s="10"/>
      <c r="I17" s="10"/>
      <c r="J17" s="10"/>
      <c r="K17" s="9">
        <f t="shared" si="2"/>
        <v>1</v>
      </c>
      <c r="L17" s="4"/>
      <c r="M17" s="36"/>
      <c r="N17" s="27" t="str">
        <f>IFERROR(#REF!*D17,"")</f>
        <v/>
      </c>
      <c r="O17" s="27" t="str">
        <f>IFERROR(#REF!*E17,"")</f>
        <v/>
      </c>
      <c r="P17" s="27" t="str">
        <f>IFERROR(#REF!*F17,"")</f>
        <v/>
      </c>
      <c r="Q17" s="27" t="str">
        <f>IFERROR(#REF!*G17,"")</f>
        <v/>
      </c>
      <c r="R17" s="27" t="str">
        <f>IFERROR(#REF!*H17,"")</f>
        <v/>
      </c>
      <c r="S17" s="27" t="str">
        <f>IFERROR(#REF!*I17,"")</f>
        <v/>
      </c>
      <c r="T17" s="27" t="str">
        <f>IFERROR(#REF!*J17,"")</f>
        <v/>
      </c>
    </row>
    <row r="18" spans="1:21" ht="13" thickBot="1" x14ac:dyDescent="0.45">
      <c r="A18" s="4"/>
      <c r="B18" s="40">
        <f t="shared" si="3"/>
        <v>12</v>
      </c>
      <c r="C18" s="73" t="s">
        <v>5</v>
      </c>
      <c r="D18" s="16">
        <v>1</v>
      </c>
      <c r="E18" s="16">
        <v>1</v>
      </c>
      <c r="F18" s="16">
        <v>1</v>
      </c>
      <c r="G18" s="16">
        <v>1</v>
      </c>
      <c r="H18" s="16">
        <v>1</v>
      </c>
      <c r="I18" s="16">
        <v>1</v>
      </c>
      <c r="J18" s="16">
        <v>1</v>
      </c>
      <c r="K18" s="9">
        <f t="shared" si="2"/>
        <v>7</v>
      </c>
      <c r="L18" s="4"/>
      <c r="M18" s="36"/>
      <c r="N18" s="27" t="str">
        <f>IFERROR(#REF!*D18,"")</f>
        <v/>
      </c>
      <c r="O18" s="27" t="str">
        <f>IFERROR(#REF!*E18,"")</f>
        <v/>
      </c>
      <c r="P18" s="27" t="str">
        <f>IFERROR(#REF!*F18,"")</f>
        <v/>
      </c>
      <c r="Q18" s="27" t="str">
        <f>IFERROR(#REF!*G18,"")</f>
        <v/>
      </c>
      <c r="R18" s="27" t="str">
        <f>IFERROR(#REF!*H18,"")</f>
        <v/>
      </c>
      <c r="S18" s="27" t="str">
        <f>IFERROR(#REF!*I18,"")</f>
        <v/>
      </c>
      <c r="T18" s="27" t="str">
        <f>IFERROR(#REF!*J18,"")</f>
        <v/>
      </c>
    </row>
    <row r="19" spans="1:21" ht="13" thickBot="1" x14ac:dyDescent="0.45">
      <c r="A19" s="4"/>
      <c r="B19" s="4"/>
      <c r="C19" s="61" t="s">
        <v>10</v>
      </c>
      <c r="D19" s="29" t="s">
        <v>12</v>
      </c>
      <c r="E19" s="29" t="s">
        <v>12</v>
      </c>
      <c r="F19" s="29" t="s">
        <v>12</v>
      </c>
      <c r="G19" s="29" t="s">
        <v>12</v>
      </c>
      <c r="H19" s="30" t="s">
        <v>12</v>
      </c>
      <c r="I19" s="30" t="s">
        <v>12</v>
      </c>
      <c r="J19" s="30" t="s">
        <v>12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4">
      <c r="A20" s="4"/>
      <c r="B20" s="18">
        <f>B18+1</f>
        <v>13</v>
      </c>
      <c r="C20" s="70" t="s">
        <v>4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9">
        <f t="shared" ref="K20:K25" si="4">SUM(D20:J20)</f>
        <v>7</v>
      </c>
      <c r="L20" s="4"/>
      <c r="M20" s="36"/>
      <c r="N20" s="27" t="str">
        <f>IFERROR(#REF!*D20,"")</f>
        <v/>
      </c>
      <c r="O20" s="27" t="str">
        <f>IFERROR(#REF!*E20,"")</f>
        <v/>
      </c>
      <c r="P20" s="27" t="str">
        <f>IFERROR(#REF!*F20,"")</f>
        <v/>
      </c>
      <c r="Q20" s="27" t="str">
        <f>IFERROR(#REF!*G20,"")</f>
        <v/>
      </c>
      <c r="R20" s="27" t="str">
        <f>IFERROR(#REF!*H20,"")</f>
        <v/>
      </c>
      <c r="S20" s="27" t="str">
        <f>IFERROR(#REF!*I20,"")</f>
        <v/>
      </c>
      <c r="T20" s="27" t="str">
        <f>IFERROR(#REF!*J20,"")</f>
        <v/>
      </c>
    </row>
    <row r="21" spans="1:21" x14ac:dyDescent="0.4">
      <c r="A21" s="4"/>
      <c r="B21" s="40">
        <f>B20+1</f>
        <v>14</v>
      </c>
      <c r="C21" s="71" t="s">
        <v>18</v>
      </c>
      <c r="D21" s="16">
        <v>1</v>
      </c>
      <c r="E21" s="16">
        <v>1</v>
      </c>
      <c r="F21" s="16"/>
      <c r="G21" s="16"/>
      <c r="H21" s="16"/>
      <c r="I21" s="16"/>
      <c r="J21" s="16"/>
      <c r="K21" s="9">
        <f t="shared" si="4"/>
        <v>2</v>
      </c>
      <c r="L21" s="4"/>
      <c r="M21" s="36"/>
      <c r="N21" s="27" t="str">
        <f>IFERROR(#REF!*D21,"")</f>
        <v/>
      </c>
      <c r="O21" s="27" t="str">
        <f>IFERROR(#REF!*E21,"")</f>
        <v/>
      </c>
      <c r="P21" s="27" t="str">
        <f>IFERROR(#REF!*F21,"")</f>
        <v/>
      </c>
      <c r="Q21" s="27" t="str">
        <f>IFERROR(#REF!*G21,"")</f>
        <v/>
      </c>
      <c r="R21" s="27" t="str">
        <f>IFERROR(#REF!*H21,"")</f>
        <v/>
      </c>
      <c r="S21" s="27" t="str">
        <f>IFERROR(#REF!*I21,"")</f>
        <v/>
      </c>
      <c r="T21" s="27" t="str">
        <f>IFERROR(#REF!*J21,"")</f>
        <v/>
      </c>
    </row>
    <row r="22" spans="1:21" x14ac:dyDescent="0.4">
      <c r="A22" s="4"/>
      <c r="B22" s="18">
        <f t="shared" ref="B22:B24" si="5">B21+1</f>
        <v>15</v>
      </c>
      <c r="C22" s="72" t="s">
        <v>19</v>
      </c>
      <c r="D22" s="10">
        <v>2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9">
        <f t="shared" si="4"/>
        <v>8</v>
      </c>
      <c r="L22" s="4"/>
      <c r="M22" s="36"/>
      <c r="N22" s="27" t="str">
        <f>IFERROR(#REF!*D22,"")</f>
        <v/>
      </c>
      <c r="O22" s="27" t="str">
        <f>IFERROR(#REF!*E22,"")</f>
        <v/>
      </c>
      <c r="P22" s="27" t="str">
        <f>IFERROR(#REF!*F22,"")</f>
        <v/>
      </c>
      <c r="Q22" s="27" t="str">
        <f>IFERROR(#REF!*G22,"")</f>
        <v/>
      </c>
      <c r="R22" s="27" t="str">
        <f>IFERROR(#REF!*H22,"")</f>
        <v/>
      </c>
      <c r="S22" s="27" t="str">
        <f>IFERROR(#REF!*I22,"")</f>
        <v/>
      </c>
      <c r="T22" s="27" t="str">
        <f>IFERROR(#REF!*J22,"")</f>
        <v/>
      </c>
    </row>
    <row r="23" spans="1:21" x14ac:dyDescent="0.4">
      <c r="A23" s="4"/>
      <c r="B23" s="40">
        <f t="shared" si="5"/>
        <v>16</v>
      </c>
      <c r="C23" s="71" t="s">
        <v>41</v>
      </c>
      <c r="D23" s="16">
        <v>2</v>
      </c>
      <c r="E23" s="16">
        <v>1</v>
      </c>
      <c r="F23" s="16">
        <v>1</v>
      </c>
      <c r="G23" s="16">
        <v>1</v>
      </c>
      <c r="H23" s="16">
        <v>1</v>
      </c>
      <c r="I23" s="16">
        <v>1</v>
      </c>
      <c r="J23" s="16">
        <v>1</v>
      </c>
      <c r="K23" s="9">
        <f t="shared" si="4"/>
        <v>8</v>
      </c>
      <c r="L23" s="4"/>
      <c r="M23" s="36"/>
      <c r="N23" s="27" t="str">
        <f>IFERROR(#REF!*D23,"")</f>
        <v/>
      </c>
      <c r="O23" s="27" t="str">
        <f>IFERROR(#REF!*E23,"")</f>
        <v/>
      </c>
      <c r="P23" s="27" t="str">
        <f>IFERROR(#REF!*F23,"")</f>
        <v/>
      </c>
      <c r="Q23" s="27" t="str">
        <f>IFERROR(#REF!*G23,"")</f>
        <v/>
      </c>
      <c r="R23" s="27" t="str">
        <f>IFERROR(#REF!*H23,"")</f>
        <v/>
      </c>
      <c r="S23" s="27" t="str">
        <f>IFERROR(#REF!*I23,"")</f>
        <v/>
      </c>
      <c r="T23" s="27" t="str">
        <f>IFERROR(#REF!*J23,"")</f>
        <v/>
      </c>
    </row>
    <row r="24" spans="1:21" x14ac:dyDescent="0.4">
      <c r="A24" s="4"/>
      <c r="B24" s="18">
        <f t="shared" si="5"/>
        <v>17</v>
      </c>
      <c r="C24" s="72" t="s">
        <v>23</v>
      </c>
      <c r="D24" s="10"/>
      <c r="E24" s="10">
        <v>2</v>
      </c>
      <c r="F24" s="10"/>
      <c r="G24" s="10"/>
      <c r="H24" s="10"/>
      <c r="I24" s="10"/>
      <c r="J24" s="10"/>
      <c r="K24" s="9">
        <f t="shared" si="4"/>
        <v>2</v>
      </c>
      <c r="L24" s="4"/>
      <c r="M24" s="36"/>
      <c r="N24" s="27" t="str">
        <f>IFERROR(#REF!*D24,"")</f>
        <v/>
      </c>
      <c r="O24" s="27" t="str">
        <f>IFERROR(#REF!*E24,"")</f>
        <v/>
      </c>
      <c r="P24" s="27" t="str">
        <f>IFERROR(#REF!*F24,"")</f>
        <v/>
      </c>
      <c r="Q24" s="27" t="str">
        <f>IFERROR(#REF!*G24,"")</f>
        <v/>
      </c>
      <c r="R24" s="27" t="str">
        <f>IFERROR(#REF!*H24,"")</f>
        <v/>
      </c>
      <c r="S24" s="27" t="str">
        <f>IFERROR(#REF!*I24,"")</f>
        <v/>
      </c>
      <c r="T24" s="27" t="str">
        <f>IFERROR(#REF!*J24,"")</f>
        <v/>
      </c>
    </row>
    <row r="25" spans="1:21" ht="13" thickBot="1" x14ac:dyDescent="0.45">
      <c r="A25" s="4"/>
      <c r="B25" s="40">
        <f t="shared" si="3"/>
        <v>18</v>
      </c>
      <c r="C25" s="73" t="s">
        <v>24</v>
      </c>
      <c r="D25" s="16">
        <v>2</v>
      </c>
      <c r="E25" s="16">
        <v>2</v>
      </c>
      <c r="F25" s="16">
        <v>2</v>
      </c>
      <c r="G25" s="16">
        <v>2</v>
      </c>
      <c r="H25" s="16">
        <v>2</v>
      </c>
      <c r="I25" s="16">
        <v>2</v>
      </c>
      <c r="J25" s="16">
        <v>2</v>
      </c>
      <c r="K25" s="9">
        <f t="shared" si="4"/>
        <v>14</v>
      </c>
      <c r="L25" s="4"/>
      <c r="M25" s="36"/>
      <c r="N25" s="27" t="str">
        <f>IFERROR(#REF!*D25,"")</f>
        <v/>
      </c>
      <c r="O25" s="27" t="str">
        <f>IFERROR(#REF!*E25,"")</f>
        <v/>
      </c>
      <c r="P25" s="27" t="str">
        <f>IFERROR(#REF!*F25,"")</f>
        <v/>
      </c>
      <c r="Q25" s="27" t="str">
        <f>IFERROR(#REF!*G25,"")</f>
        <v/>
      </c>
      <c r="R25" s="27" t="str">
        <f>IFERROR(#REF!*H25,"")</f>
        <v/>
      </c>
      <c r="S25" s="27" t="str">
        <f>IFERROR(#REF!*I25,"")</f>
        <v/>
      </c>
      <c r="T25" s="27" t="str">
        <f>IFERROR(#REF!*J25,"")</f>
        <v/>
      </c>
    </row>
    <row r="26" spans="1:21" s="32" customFormat="1" x14ac:dyDescent="0.4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13" customFormat="1" x14ac:dyDescent="0.4">
      <c r="A27" s="4"/>
      <c r="B27" s="4"/>
      <c r="C27" s="42" t="s">
        <v>0</v>
      </c>
      <c r="D27" s="31"/>
      <c r="E27" s="31"/>
      <c r="F27" s="31"/>
      <c r="G27" s="31"/>
      <c r="H27" s="31"/>
      <c r="I27" s="31"/>
      <c r="J27" s="31"/>
      <c r="K27" s="31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13" customFormat="1" ht="13" thickBot="1" x14ac:dyDescent="0.45">
      <c r="A28" s="4"/>
      <c r="B28" s="4"/>
      <c r="C28" s="74" t="s">
        <v>10</v>
      </c>
      <c r="D28" s="28" t="s">
        <v>11</v>
      </c>
      <c r="E28" s="28" t="s">
        <v>12</v>
      </c>
      <c r="F28" s="28" t="s">
        <v>12</v>
      </c>
      <c r="G28" s="28" t="s">
        <v>11</v>
      </c>
      <c r="H28" s="28" t="s">
        <v>11</v>
      </c>
      <c r="I28" s="28" t="s">
        <v>12</v>
      </c>
      <c r="J28" s="28" t="s">
        <v>12</v>
      </c>
      <c r="K28" s="56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4">
      <c r="A29" s="4"/>
      <c r="B29" s="18">
        <v>20</v>
      </c>
      <c r="C29" s="70" t="s">
        <v>20</v>
      </c>
      <c r="D29" s="10">
        <v>1</v>
      </c>
      <c r="E29" s="10">
        <v>2</v>
      </c>
      <c r="F29" s="10">
        <v>2</v>
      </c>
      <c r="G29" s="10">
        <v>1</v>
      </c>
      <c r="H29" s="10">
        <v>1</v>
      </c>
      <c r="I29" s="10">
        <v>2</v>
      </c>
      <c r="J29" s="10">
        <v>2</v>
      </c>
      <c r="K29" s="9">
        <f>SUM(D29:J29)</f>
        <v>11</v>
      </c>
      <c r="L29" s="4"/>
      <c r="M29" s="36"/>
      <c r="N29" s="27" t="str">
        <f>IFERROR(#REF!*D29,"")</f>
        <v/>
      </c>
      <c r="O29" s="27" t="str">
        <f>IFERROR(#REF!*E29,"")</f>
        <v/>
      </c>
      <c r="P29" s="27" t="str">
        <f>IFERROR(#REF!*F29,"")</f>
        <v/>
      </c>
      <c r="Q29" s="27" t="str">
        <f>IFERROR(#REF!*G29,"")</f>
        <v/>
      </c>
      <c r="R29" s="27" t="str">
        <f>IFERROR(#REF!*H29,"")</f>
        <v/>
      </c>
      <c r="S29" s="27" t="str">
        <f>IFERROR(#REF!*I29,"")</f>
        <v/>
      </c>
      <c r="T29" s="27" t="str">
        <f>IFERROR(#REF!*J29,"")</f>
        <v/>
      </c>
    </row>
    <row r="30" spans="1:21" x14ac:dyDescent="0.4">
      <c r="A30" s="4"/>
      <c r="B30" s="47">
        <f t="shared" ref="B30:B31" si="6">B29+1</f>
        <v>21</v>
      </c>
      <c r="C30" s="71" t="s">
        <v>33</v>
      </c>
      <c r="D30" s="16">
        <v>1</v>
      </c>
      <c r="E30" s="16"/>
      <c r="F30" s="16"/>
      <c r="G30" s="16"/>
      <c r="H30" s="16"/>
      <c r="I30" s="16"/>
      <c r="J30" s="16">
        <v>1</v>
      </c>
      <c r="K30" s="9">
        <f t="shared" ref="K30:K36" si="7">SUM(D30:J30)</f>
        <v>2</v>
      </c>
      <c r="L30" s="4"/>
      <c r="M30" s="36"/>
      <c r="N30" s="27" t="str">
        <f>IFERROR(#REF!*D30,"")</f>
        <v/>
      </c>
      <c r="O30" s="27" t="str">
        <f>IFERROR(#REF!*E30,"")</f>
        <v/>
      </c>
      <c r="P30" s="27" t="str">
        <f>IFERROR(#REF!*F30,"")</f>
        <v/>
      </c>
      <c r="Q30" s="27" t="str">
        <f>IFERROR(#REF!*G30,"")</f>
        <v/>
      </c>
      <c r="R30" s="27" t="str">
        <f>IFERROR(#REF!*H30,"")</f>
        <v/>
      </c>
      <c r="S30" s="27" t="str">
        <f>IFERROR(#REF!*I30,"")</f>
        <v/>
      </c>
      <c r="T30" s="27" t="str">
        <f>IFERROR(#REF!*J30,"")</f>
        <v/>
      </c>
    </row>
    <row r="31" spans="1:21" x14ac:dyDescent="0.4">
      <c r="A31" s="4"/>
      <c r="B31" s="18">
        <f t="shared" si="6"/>
        <v>22</v>
      </c>
      <c r="C31" s="72" t="s">
        <v>29</v>
      </c>
      <c r="D31" s="20"/>
      <c r="E31" s="20"/>
      <c r="F31" s="20"/>
      <c r="G31" s="20"/>
      <c r="H31" s="20"/>
      <c r="I31" s="20"/>
      <c r="J31" s="20">
        <v>2</v>
      </c>
      <c r="K31" s="9">
        <f t="shared" si="7"/>
        <v>2</v>
      </c>
      <c r="L31" s="4"/>
      <c r="M31" s="36"/>
      <c r="N31" s="27" t="str">
        <f>IFERROR(#REF!*D31,"")</f>
        <v/>
      </c>
      <c r="O31" s="27" t="str">
        <f>IFERROR(#REF!*E31,"")</f>
        <v/>
      </c>
      <c r="P31" s="27" t="str">
        <f>IFERROR(#REF!*F31,"")</f>
        <v/>
      </c>
      <c r="Q31" s="27" t="str">
        <f>IFERROR(#REF!*G31,"")</f>
        <v/>
      </c>
      <c r="R31" s="27" t="str">
        <f>IFERROR(#REF!*H31,"")</f>
        <v/>
      </c>
      <c r="S31" s="27" t="str">
        <f>IFERROR(#REF!*I31,"")</f>
        <v/>
      </c>
      <c r="T31" s="27" t="str">
        <f>IFERROR(#REF!*J31,"")</f>
        <v/>
      </c>
    </row>
    <row r="32" spans="1:21" x14ac:dyDescent="0.4">
      <c r="A32" s="4"/>
      <c r="B32" s="4"/>
      <c r="C32" s="71" t="s">
        <v>30</v>
      </c>
      <c r="D32" s="20">
        <v>1</v>
      </c>
      <c r="E32" s="20">
        <v>2</v>
      </c>
      <c r="F32" s="20">
        <v>2</v>
      </c>
      <c r="G32" s="20">
        <v>1</v>
      </c>
      <c r="H32" s="20">
        <v>1</v>
      </c>
      <c r="I32" s="20">
        <v>2</v>
      </c>
      <c r="J32" s="20"/>
      <c r="K32" s="9">
        <f t="shared" si="7"/>
        <v>9</v>
      </c>
      <c r="L32" s="4"/>
      <c r="M32" s="36"/>
      <c r="N32" s="27" t="str">
        <f>IFERROR(#REF!*D32,"")</f>
        <v/>
      </c>
      <c r="O32" s="27" t="str">
        <f>IFERROR(#REF!*E32,"")</f>
        <v/>
      </c>
      <c r="P32" s="27" t="str">
        <f>IFERROR(#REF!*F32,"")</f>
        <v/>
      </c>
      <c r="Q32" s="27" t="str">
        <f>IFERROR(#REF!*G32,"")</f>
        <v/>
      </c>
      <c r="R32" s="27" t="str">
        <f>IFERROR(#REF!*H32,"")</f>
        <v/>
      </c>
      <c r="S32" s="27" t="str">
        <f>IFERROR(#REF!*I32,"")</f>
        <v/>
      </c>
      <c r="T32" s="27" t="str">
        <f>IFERROR(#REF!*J32,"")</f>
        <v/>
      </c>
    </row>
    <row r="33" spans="1:79" ht="20" x14ac:dyDescent="0.4">
      <c r="A33" s="4"/>
      <c r="B33" s="4"/>
      <c r="C33" s="72" t="s">
        <v>32</v>
      </c>
      <c r="D33" s="20">
        <v>1</v>
      </c>
      <c r="E33" s="20">
        <v>2</v>
      </c>
      <c r="F33" s="20">
        <v>2</v>
      </c>
      <c r="G33" s="20">
        <v>1</v>
      </c>
      <c r="H33" s="20">
        <v>1</v>
      </c>
      <c r="I33" s="20">
        <v>1</v>
      </c>
      <c r="J33" s="20">
        <v>2</v>
      </c>
      <c r="K33" s="9">
        <f t="shared" si="7"/>
        <v>10</v>
      </c>
      <c r="L33" s="4"/>
      <c r="M33" s="36"/>
      <c r="N33" s="27" t="str">
        <f>IFERROR(#REF!*D33,"")</f>
        <v/>
      </c>
      <c r="O33" s="27" t="str">
        <f>IFERROR(#REF!*E33,"")</f>
        <v/>
      </c>
      <c r="P33" s="27" t="str">
        <f>IFERROR(#REF!*F33,"")</f>
        <v/>
      </c>
      <c r="Q33" s="27" t="str">
        <f>IFERROR(#REF!*G33,"")</f>
        <v/>
      </c>
      <c r="R33" s="27" t="str">
        <f>IFERROR(#REF!*H33,"")</f>
        <v/>
      </c>
      <c r="S33" s="27" t="str">
        <f>IFERROR(#REF!*I33,"")</f>
        <v/>
      </c>
      <c r="T33" s="27" t="str">
        <f>IFERROR(#REF!*J33,"")</f>
        <v/>
      </c>
    </row>
    <row r="34" spans="1:79" x14ac:dyDescent="0.4">
      <c r="A34" s="4"/>
      <c r="B34" s="4"/>
      <c r="C34" s="71" t="s">
        <v>40</v>
      </c>
      <c r="D34" s="20">
        <f>D29+D30</f>
        <v>2</v>
      </c>
      <c r="E34" s="20">
        <f>E29+E30</f>
        <v>2</v>
      </c>
      <c r="F34" s="20">
        <f t="shared" ref="F34:I34" si="8">F29+F30</f>
        <v>2</v>
      </c>
      <c r="G34" s="20">
        <f t="shared" si="8"/>
        <v>1</v>
      </c>
      <c r="H34" s="20">
        <f t="shared" si="8"/>
        <v>1</v>
      </c>
      <c r="I34" s="20">
        <f t="shared" si="8"/>
        <v>2</v>
      </c>
      <c r="J34" s="20">
        <f>J29+J30</f>
        <v>3</v>
      </c>
      <c r="K34" s="9">
        <f t="shared" si="7"/>
        <v>13</v>
      </c>
      <c r="L34" s="4"/>
      <c r="M34" s="36"/>
      <c r="N34" s="27" t="str">
        <f>IFERROR(#REF!*D34,"")</f>
        <v/>
      </c>
      <c r="O34" s="27" t="str">
        <f>IFERROR(#REF!*E34,"")</f>
        <v/>
      </c>
      <c r="P34" s="27" t="str">
        <f>IFERROR(#REF!*F34,"")</f>
        <v/>
      </c>
      <c r="Q34" s="27" t="str">
        <f>IFERROR(#REF!*G34,"")</f>
        <v/>
      </c>
      <c r="R34" s="27" t="str">
        <f>IFERROR(#REF!*H34,"")</f>
        <v/>
      </c>
      <c r="S34" s="27" t="str">
        <f>IFERROR(#REF!*I34,"")</f>
        <v/>
      </c>
      <c r="T34" s="27" t="str">
        <f>IFERROR(#REF!*J34,"")</f>
        <v/>
      </c>
      <c r="BY34" s="36"/>
    </row>
    <row r="35" spans="1:79" x14ac:dyDescent="0.4">
      <c r="A35" s="4"/>
      <c r="B35" s="18">
        <f>B31+1</f>
        <v>23</v>
      </c>
      <c r="C35" s="72" t="s">
        <v>3</v>
      </c>
      <c r="D35" s="20">
        <f t="shared" ref="D35:J35" si="9">D29+D30</f>
        <v>2</v>
      </c>
      <c r="E35" s="20">
        <f t="shared" si="9"/>
        <v>2</v>
      </c>
      <c r="F35" s="20">
        <f t="shared" si="9"/>
        <v>2</v>
      </c>
      <c r="G35" s="20">
        <f t="shared" si="9"/>
        <v>1</v>
      </c>
      <c r="H35" s="20">
        <f t="shared" si="9"/>
        <v>1</v>
      </c>
      <c r="I35" s="20">
        <f t="shared" si="9"/>
        <v>2</v>
      </c>
      <c r="J35" s="20">
        <f t="shared" si="9"/>
        <v>3</v>
      </c>
      <c r="K35" s="9">
        <f t="shared" si="7"/>
        <v>13</v>
      </c>
      <c r="L35" s="4"/>
      <c r="M35" s="36"/>
      <c r="N35" s="27" t="str">
        <f>IFERROR(#REF!*D35,"")</f>
        <v/>
      </c>
      <c r="O35" s="27" t="str">
        <f>IFERROR(#REF!*E35,"")</f>
        <v/>
      </c>
      <c r="P35" s="27" t="str">
        <f>IFERROR(#REF!*F35,"")</f>
        <v/>
      </c>
      <c r="Q35" s="27" t="str">
        <f>IFERROR(#REF!*G35,"")</f>
        <v/>
      </c>
      <c r="R35" s="27" t="str">
        <f>IFERROR(#REF!*H35,"")</f>
        <v/>
      </c>
      <c r="S35" s="27" t="str">
        <f>IFERROR(#REF!*I35,"")</f>
        <v/>
      </c>
      <c r="T35" s="27" t="str">
        <f>IFERROR(#REF!*J35,"")</f>
        <v/>
      </c>
      <c r="BY35" s="36"/>
    </row>
    <row r="36" spans="1:79" ht="13" thickBot="1" x14ac:dyDescent="0.45">
      <c r="A36" s="4"/>
      <c r="B36" s="18">
        <f>B35+1</f>
        <v>24</v>
      </c>
      <c r="C36" s="69" t="s">
        <v>31</v>
      </c>
      <c r="D36" s="15">
        <f t="shared" ref="D36:J36" si="10">D29+D30</f>
        <v>2</v>
      </c>
      <c r="E36" s="15">
        <f t="shared" si="10"/>
        <v>2</v>
      </c>
      <c r="F36" s="15">
        <f t="shared" si="10"/>
        <v>2</v>
      </c>
      <c r="G36" s="15">
        <f t="shared" si="10"/>
        <v>1</v>
      </c>
      <c r="H36" s="15">
        <f t="shared" si="10"/>
        <v>1</v>
      </c>
      <c r="I36" s="15">
        <f t="shared" si="10"/>
        <v>2</v>
      </c>
      <c r="J36" s="15">
        <f t="shared" si="10"/>
        <v>3</v>
      </c>
      <c r="K36" s="9">
        <f t="shared" si="7"/>
        <v>13</v>
      </c>
      <c r="L36" s="4"/>
      <c r="M36" s="36"/>
      <c r="N36" s="27" t="str">
        <f>IFERROR(#REF!*D36,"")</f>
        <v/>
      </c>
      <c r="O36" s="27" t="str">
        <f>IFERROR(#REF!*E36,"")</f>
        <v/>
      </c>
      <c r="P36" s="27" t="str">
        <f>IFERROR(#REF!*F36,"")</f>
        <v/>
      </c>
      <c r="Q36" s="27" t="str">
        <f>IFERROR(#REF!*G36,"")</f>
        <v/>
      </c>
      <c r="R36" s="27" t="str">
        <f>IFERROR(#REF!*H36,"")</f>
        <v/>
      </c>
      <c r="S36" s="27" t="str">
        <f>IFERROR(#REF!*I36,"")</f>
        <v/>
      </c>
      <c r="T36" s="27" t="str">
        <f>IFERROR(#REF!*J36,"")</f>
        <v/>
      </c>
      <c r="BY36" s="36"/>
    </row>
    <row r="37" spans="1:79" s="48" customFormat="1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36"/>
      <c r="BZ37" s="11"/>
      <c r="CA37" s="11"/>
    </row>
    <row r="38" spans="1:79" x14ac:dyDescent="0.4">
      <c r="A38" s="4"/>
      <c r="B38" s="4"/>
      <c r="C38" s="42" t="s">
        <v>1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BY38" s="36"/>
    </row>
    <row r="39" spans="1:79" ht="13" thickBot="1" x14ac:dyDescent="0.45">
      <c r="A39" s="4"/>
      <c r="B39" s="4"/>
      <c r="C39" s="74" t="s">
        <v>10</v>
      </c>
      <c r="D39" s="28" t="s">
        <v>11</v>
      </c>
      <c r="E39" s="28" t="s">
        <v>12</v>
      </c>
      <c r="F39" s="28" t="s">
        <v>12</v>
      </c>
      <c r="G39" s="28" t="s">
        <v>11</v>
      </c>
      <c r="H39" s="28" t="s">
        <v>11</v>
      </c>
      <c r="I39" s="28" t="s">
        <v>12</v>
      </c>
      <c r="J39" s="28" t="s">
        <v>12</v>
      </c>
      <c r="K39" s="56"/>
      <c r="L39" s="4"/>
      <c r="M39" s="4"/>
      <c r="N39" s="4"/>
      <c r="O39" s="4"/>
      <c r="P39" s="4"/>
      <c r="Q39" s="4"/>
      <c r="R39" s="4"/>
      <c r="S39" s="4"/>
      <c r="T39" s="4"/>
      <c r="U39" s="4"/>
      <c r="BY39" s="36"/>
    </row>
    <row r="40" spans="1:79" ht="20" x14ac:dyDescent="0.4">
      <c r="A40" s="4"/>
      <c r="B40" s="18">
        <f>B36+1</f>
        <v>25</v>
      </c>
      <c r="C40" s="65" t="s">
        <v>35</v>
      </c>
      <c r="D40" s="16">
        <v>1</v>
      </c>
      <c r="E40" s="16">
        <v>2</v>
      </c>
      <c r="F40" s="16">
        <v>2</v>
      </c>
      <c r="G40" s="16">
        <v>1</v>
      </c>
      <c r="H40" s="16">
        <v>1</v>
      </c>
      <c r="I40" s="16">
        <v>2</v>
      </c>
      <c r="J40" s="16">
        <v>2</v>
      </c>
      <c r="K40" s="9">
        <f>SUM(D40:J40)</f>
        <v>11</v>
      </c>
      <c r="L40" s="4"/>
      <c r="M40" s="36"/>
      <c r="N40" s="27" t="str">
        <f>IFERROR(#REF!*D40,"")</f>
        <v/>
      </c>
      <c r="O40" s="27" t="str">
        <f>IFERROR(#REF!*E40,"")</f>
        <v/>
      </c>
      <c r="P40" s="27" t="str">
        <f>IFERROR(#REF!*F40,"")</f>
        <v/>
      </c>
      <c r="Q40" s="27" t="str">
        <f>IFERROR(#REF!*G40,"")</f>
        <v/>
      </c>
      <c r="R40" s="27" t="str">
        <f>IFERROR(#REF!*H40,"")</f>
        <v/>
      </c>
      <c r="S40" s="27" t="str">
        <f>IFERROR(#REF!*I40,"")</f>
        <v/>
      </c>
      <c r="T40" s="27" t="str">
        <f>IFERROR(#REF!*J40,"")</f>
        <v/>
      </c>
      <c r="BY40" s="36"/>
    </row>
    <row r="41" spans="1:79" x14ac:dyDescent="0.4">
      <c r="A41" s="4"/>
      <c r="B41" s="21"/>
      <c r="C41" s="66" t="str">
        <f>C31</f>
        <v>slagboomterminal, met knikarm-slagboom (minder dan 3m)</v>
      </c>
      <c r="D41" s="19"/>
      <c r="E41" s="19"/>
      <c r="F41" s="19"/>
      <c r="G41" s="19"/>
      <c r="H41" s="19"/>
      <c r="I41" s="19"/>
      <c r="J41" s="19">
        <v>2</v>
      </c>
      <c r="K41" s="9">
        <f t="shared" ref="K41:K46" si="11">SUM(D41:J41)</f>
        <v>2</v>
      </c>
      <c r="L41" s="4"/>
      <c r="M41" s="36"/>
      <c r="N41" s="27" t="str">
        <f>IFERROR(#REF!*D41,"")</f>
        <v/>
      </c>
      <c r="O41" s="27" t="str">
        <f>IFERROR(#REF!*E41,"")</f>
        <v/>
      </c>
      <c r="P41" s="27" t="str">
        <f>IFERROR(#REF!*F41,"")</f>
        <v/>
      </c>
      <c r="Q41" s="27" t="str">
        <f>IFERROR(#REF!*G41,"")</f>
        <v/>
      </c>
      <c r="R41" s="27" t="str">
        <f>IFERROR(#REF!*H41,"")</f>
        <v/>
      </c>
      <c r="S41" s="27" t="str">
        <f>IFERROR(#REF!*I41,"")</f>
        <v/>
      </c>
      <c r="T41" s="27" t="str">
        <f>IFERROR(#REF!*J41,"")</f>
        <v/>
      </c>
      <c r="BY41" s="36"/>
    </row>
    <row r="42" spans="1:79" x14ac:dyDescent="0.4">
      <c r="A42" s="4"/>
      <c r="B42" s="4"/>
      <c r="C42" s="67" t="str">
        <f>C32</f>
        <v>slagboomterminal, met rechte slagboom</v>
      </c>
      <c r="D42" s="20">
        <v>1</v>
      </c>
      <c r="E42" s="20">
        <v>2</v>
      </c>
      <c r="F42" s="20">
        <v>2</v>
      </c>
      <c r="G42" s="20">
        <v>1</v>
      </c>
      <c r="H42" s="20">
        <v>1</v>
      </c>
      <c r="I42" s="20">
        <v>2</v>
      </c>
      <c r="J42" s="20"/>
      <c r="K42" s="9">
        <f t="shared" si="11"/>
        <v>9</v>
      </c>
      <c r="L42" s="4"/>
      <c r="M42" s="36"/>
      <c r="N42" s="27" t="str">
        <f>IFERROR(#REF!*D42,"")</f>
        <v/>
      </c>
      <c r="O42" s="27" t="str">
        <f>IFERROR(#REF!*E42,"")</f>
        <v/>
      </c>
      <c r="P42" s="27" t="str">
        <f>IFERROR(#REF!*F42,"")</f>
        <v/>
      </c>
      <c r="Q42" s="27" t="str">
        <f>IFERROR(#REF!*G42,"")</f>
        <v/>
      </c>
      <c r="R42" s="27" t="str">
        <f>IFERROR(#REF!*H42,"")</f>
        <v/>
      </c>
      <c r="S42" s="27" t="str">
        <f>IFERROR(#REF!*I42,"")</f>
        <v/>
      </c>
      <c r="T42" s="27" t="str">
        <f>IFERROR(#REF!*J42,"")</f>
        <v/>
      </c>
    </row>
    <row r="43" spans="1:79" ht="20" x14ac:dyDescent="0.4">
      <c r="A43" s="4"/>
      <c r="B43" s="21"/>
      <c r="C43" s="66" t="str">
        <f>C33</f>
        <v>aansturing van de speedgate/snelvouwhek (incl. automatische klokinstelling t.b.v. vergrendeld open/dicht)</v>
      </c>
      <c r="D43" s="20">
        <v>1</v>
      </c>
      <c r="E43" s="20">
        <v>2</v>
      </c>
      <c r="F43" s="20">
        <v>1</v>
      </c>
      <c r="G43" s="20">
        <v>1</v>
      </c>
      <c r="H43" s="20">
        <v>1</v>
      </c>
      <c r="I43" s="20">
        <v>1</v>
      </c>
      <c r="J43" s="20"/>
      <c r="K43" s="9">
        <f t="shared" si="11"/>
        <v>7</v>
      </c>
      <c r="L43" s="4"/>
      <c r="M43" s="36"/>
      <c r="N43" s="27" t="str">
        <f>IFERROR(#REF!*D43,"")</f>
        <v/>
      </c>
      <c r="O43" s="27" t="str">
        <f>IFERROR(#REF!*E43,"")</f>
        <v/>
      </c>
      <c r="P43" s="27" t="str">
        <f>IFERROR(#REF!*F43,"")</f>
        <v/>
      </c>
      <c r="Q43" s="27" t="str">
        <f>IFERROR(#REF!*G43,"")</f>
        <v/>
      </c>
      <c r="R43" s="27" t="str">
        <f>IFERROR(#REF!*H43,"")</f>
        <v/>
      </c>
      <c r="S43" s="27" t="str">
        <f>IFERROR(#REF!*I43,"")</f>
        <v/>
      </c>
      <c r="T43" s="27" t="str">
        <f>IFERROR(#REF!*J43,"")</f>
        <v/>
      </c>
    </row>
    <row r="44" spans="1:79" x14ac:dyDescent="0.4">
      <c r="A44" s="4"/>
      <c r="B44" s="4"/>
      <c r="C44" s="67" t="str">
        <f>C34</f>
        <v>set van sluit- en detectielussen slagbomen</v>
      </c>
      <c r="D44" s="20">
        <f>D40</f>
        <v>1</v>
      </c>
      <c r="E44" s="20">
        <f t="shared" ref="E44:I44" si="12">E40</f>
        <v>2</v>
      </c>
      <c r="F44" s="20">
        <f t="shared" si="12"/>
        <v>2</v>
      </c>
      <c r="G44" s="20">
        <f t="shared" si="12"/>
        <v>1</v>
      </c>
      <c r="H44" s="20">
        <f t="shared" si="12"/>
        <v>1</v>
      </c>
      <c r="I44" s="20">
        <f t="shared" si="12"/>
        <v>2</v>
      </c>
      <c r="J44" s="20">
        <f>J40</f>
        <v>2</v>
      </c>
      <c r="K44" s="9">
        <f t="shared" si="11"/>
        <v>11</v>
      </c>
      <c r="L44" s="4"/>
      <c r="M44" s="36"/>
      <c r="N44" s="27" t="str">
        <f>IFERROR(#REF!*D44,"")</f>
        <v/>
      </c>
      <c r="O44" s="27" t="str">
        <f>IFERROR(#REF!*E44,"")</f>
        <v/>
      </c>
      <c r="P44" s="27" t="str">
        <f>IFERROR(#REF!*F44,"")</f>
        <v/>
      </c>
      <c r="Q44" s="27" t="str">
        <f>IFERROR(#REF!*G44,"")</f>
        <v/>
      </c>
      <c r="R44" s="27" t="str">
        <f>IFERROR(#REF!*H44,"")</f>
        <v/>
      </c>
      <c r="S44" s="27" t="str">
        <f>IFERROR(#REF!*I44,"")</f>
        <v/>
      </c>
      <c r="T44" s="27" t="str">
        <f>IFERROR(#REF!*J44,"")</f>
        <v/>
      </c>
    </row>
    <row r="45" spans="1:79" x14ac:dyDescent="0.4">
      <c r="A45" s="4"/>
      <c r="B45" s="21"/>
      <c r="C45" s="68" t="str">
        <f>C35</f>
        <v>camera's met software ten behoeve van kentekenherkenning incl. licenties</v>
      </c>
      <c r="D45" s="19">
        <f t="shared" ref="D45:J45" si="13">D40</f>
        <v>1</v>
      </c>
      <c r="E45" s="19">
        <f t="shared" si="13"/>
        <v>2</v>
      </c>
      <c r="F45" s="19">
        <f t="shared" si="13"/>
        <v>2</v>
      </c>
      <c r="G45" s="19">
        <f t="shared" si="13"/>
        <v>1</v>
      </c>
      <c r="H45" s="19">
        <f t="shared" si="13"/>
        <v>1</v>
      </c>
      <c r="I45" s="19">
        <f t="shared" si="13"/>
        <v>2</v>
      </c>
      <c r="J45" s="19">
        <f t="shared" si="13"/>
        <v>2</v>
      </c>
      <c r="K45" s="9">
        <f t="shared" si="11"/>
        <v>11</v>
      </c>
      <c r="L45" s="4"/>
      <c r="M45" s="36"/>
      <c r="N45" s="27" t="str">
        <f>IFERROR(#REF!*D45,"")</f>
        <v/>
      </c>
      <c r="O45" s="27" t="str">
        <f>IFERROR(#REF!*E45,"")</f>
        <v/>
      </c>
      <c r="P45" s="27" t="str">
        <f>IFERROR(#REF!*F45,"")</f>
        <v/>
      </c>
      <c r="Q45" s="27" t="str">
        <f>IFERROR(#REF!*G45,"")</f>
        <v/>
      </c>
      <c r="R45" s="27" t="str">
        <f>IFERROR(#REF!*H45,"")</f>
        <v/>
      </c>
      <c r="S45" s="27" t="str">
        <f>IFERROR(#REF!*I45,"")</f>
        <v/>
      </c>
      <c r="T45" s="27" t="str">
        <f>IFERROR(#REF!*J45,"")</f>
        <v/>
      </c>
    </row>
    <row r="46" spans="1:79" ht="13" thickBot="1" x14ac:dyDescent="0.45">
      <c r="A46" s="4"/>
      <c r="B46" s="4"/>
      <c r="C46" s="69" t="str">
        <f>C36</f>
        <v>rijstrook signalering (kruis, rood/pijlbak, groen), incl. aansturing</v>
      </c>
      <c r="D46" s="20">
        <v>2</v>
      </c>
      <c r="E46" s="20">
        <v>2</v>
      </c>
      <c r="F46" s="20">
        <f>F40</f>
        <v>2</v>
      </c>
      <c r="G46" s="20">
        <f t="shared" ref="G46:J46" si="14">G40</f>
        <v>1</v>
      </c>
      <c r="H46" s="20">
        <f t="shared" si="14"/>
        <v>1</v>
      </c>
      <c r="I46" s="20">
        <f t="shared" si="14"/>
        <v>2</v>
      </c>
      <c r="J46" s="20">
        <f t="shared" si="14"/>
        <v>2</v>
      </c>
      <c r="K46" s="9">
        <f t="shared" si="11"/>
        <v>12</v>
      </c>
      <c r="L46" s="4"/>
      <c r="M46" s="36"/>
      <c r="N46" s="27" t="str">
        <f>IFERROR(#REF!*D46,"")</f>
        <v/>
      </c>
      <c r="O46" s="27" t="str">
        <f>IFERROR(#REF!*E46,"")</f>
        <v/>
      </c>
      <c r="P46" s="27" t="str">
        <f>IFERROR(#REF!*F46,"")</f>
        <v/>
      </c>
      <c r="Q46" s="27" t="str">
        <f>IFERROR(#REF!*G46,"")</f>
        <v/>
      </c>
      <c r="R46" s="27" t="str">
        <f>IFERROR(#REF!*H46,"")</f>
        <v/>
      </c>
      <c r="S46" s="27" t="str">
        <f>IFERROR(#REF!*I46,"")</f>
        <v/>
      </c>
      <c r="T46" s="27" t="str">
        <f>IFERROR(#REF!*J46,"")</f>
        <v/>
      </c>
    </row>
    <row r="47" spans="1:79" s="32" customFormat="1" ht="15.5" customHeight="1" x14ac:dyDescent="0.4">
      <c r="A47" s="4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79" x14ac:dyDescent="0.4">
      <c r="A48" s="4"/>
      <c r="B48" s="4"/>
      <c r="C48" s="42" t="s">
        <v>38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3" thickBot="1" x14ac:dyDescent="0.45">
      <c r="A49" s="4"/>
      <c r="B49" s="4"/>
      <c r="C49" s="74" t="s">
        <v>10</v>
      </c>
      <c r="D49" s="28" t="s">
        <v>14</v>
      </c>
      <c r="E49" s="28" t="s">
        <v>14</v>
      </c>
      <c r="F49" s="28" t="s">
        <v>14</v>
      </c>
      <c r="G49" s="28" t="s">
        <v>14</v>
      </c>
      <c r="H49" s="28" t="s">
        <v>14</v>
      </c>
      <c r="I49" s="28" t="s">
        <v>14</v>
      </c>
      <c r="J49" s="28" t="s">
        <v>14</v>
      </c>
      <c r="K49" s="56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20" x14ac:dyDescent="0.4">
      <c r="A50" s="4"/>
      <c r="B50" s="44">
        <f>B40+1</f>
        <v>26</v>
      </c>
      <c r="C50" s="70" t="s">
        <v>39</v>
      </c>
      <c r="D50" s="10"/>
      <c r="E50" s="10">
        <v>1</v>
      </c>
      <c r="F50" s="10">
        <v>1</v>
      </c>
      <c r="G50" s="10">
        <v>1</v>
      </c>
      <c r="H50" s="10">
        <v>1</v>
      </c>
      <c r="I50" s="10">
        <v>1</v>
      </c>
      <c r="J50" s="10">
        <v>1</v>
      </c>
      <c r="K50" s="9">
        <f>SUM(D50:J50)</f>
        <v>6</v>
      </c>
      <c r="L50" s="4"/>
      <c r="M50" s="36"/>
      <c r="N50" s="27" t="str">
        <f>IFERROR(#REF!*D50,"")</f>
        <v/>
      </c>
      <c r="O50" s="27" t="str">
        <f>IFERROR(#REF!*E50,"")</f>
        <v/>
      </c>
      <c r="P50" s="27" t="str">
        <f>IFERROR(#REF!*F50,"")</f>
        <v/>
      </c>
      <c r="Q50" s="27" t="str">
        <f>IFERROR(#REF!*G50,"")</f>
        <v/>
      </c>
      <c r="R50" s="27" t="str">
        <f>IFERROR(#REF!*H50,"")</f>
        <v/>
      </c>
      <c r="S50" s="27" t="str">
        <f>IFERROR(#REF!*I50,"")</f>
        <v/>
      </c>
      <c r="T50" s="27" t="str">
        <f>IFERROR(#REF!*J50,"")</f>
        <v/>
      </c>
    </row>
    <row r="51" spans="1:21" ht="30.5" thickBot="1" x14ac:dyDescent="0.45">
      <c r="A51" s="4"/>
      <c r="B51" s="43">
        <f>B50+1</f>
        <v>27</v>
      </c>
      <c r="C51" s="69" t="s">
        <v>37</v>
      </c>
      <c r="D51" s="16"/>
      <c r="E51" s="16">
        <v>2</v>
      </c>
      <c r="F51" s="16">
        <v>2</v>
      </c>
      <c r="G51" s="16"/>
      <c r="H51" s="16"/>
      <c r="I51" s="16"/>
      <c r="J51" s="16">
        <v>1</v>
      </c>
      <c r="K51" s="9">
        <f>SUM(D51:J51)</f>
        <v>5</v>
      </c>
      <c r="L51" s="4"/>
      <c r="M51" s="36"/>
      <c r="N51" s="27" t="str">
        <f>IFERROR(#REF!*D51,"")</f>
        <v/>
      </c>
      <c r="O51" s="27" t="str">
        <f>IFERROR(#REF!*E51,"")</f>
        <v/>
      </c>
      <c r="P51" s="27" t="str">
        <f>IFERROR(#REF!*F51,"")</f>
        <v/>
      </c>
      <c r="Q51" s="27" t="str">
        <f>IFERROR(#REF!*G51,"")</f>
        <v/>
      </c>
      <c r="R51" s="27" t="str">
        <f>IFERROR(#REF!*H51,"")</f>
        <v/>
      </c>
      <c r="S51" s="27" t="str">
        <f>IFERROR(#REF!*I51,"")</f>
        <v/>
      </c>
      <c r="T51" s="27" t="str">
        <f>IFERROR(#REF!*J51,"")</f>
        <v/>
      </c>
    </row>
    <row r="52" spans="1:21" s="32" customFormat="1" x14ac:dyDescent="0.4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x14ac:dyDescent="0.4">
      <c r="A53" s="4"/>
      <c r="B53" s="4"/>
      <c r="C53" s="42" t="s">
        <v>9</v>
      </c>
      <c r="D53" s="31"/>
      <c r="E53" s="31"/>
      <c r="F53" s="31"/>
      <c r="G53" s="31"/>
      <c r="H53" s="31"/>
      <c r="I53" s="31"/>
      <c r="J53" s="31"/>
      <c r="K53" s="31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3" thickBot="1" x14ac:dyDescent="0.45">
      <c r="A54" s="4"/>
      <c r="B54" s="4"/>
      <c r="C54" s="74" t="s">
        <v>10</v>
      </c>
      <c r="D54" s="28" t="s">
        <v>14</v>
      </c>
      <c r="E54" s="28" t="s">
        <v>14</v>
      </c>
      <c r="F54" s="28" t="s">
        <v>14</v>
      </c>
      <c r="G54" s="28" t="s">
        <v>14</v>
      </c>
      <c r="H54" s="28" t="s">
        <v>14</v>
      </c>
      <c r="I54" s="28" t="s">
        <v>14</v>
      </c>
      <c r="J54" s="28" t="s">
        <v>14</v>
      </c>
      <c r="K54" s="56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4">
      <c r="A55" s="4"/>
      <c r="B55" s="26">
        <f>B51+1</f>
        <v>28</v>
      </c>
      <c r="C55" s="63" t="s">
        <v>17</v>
      </c>
      <c r="D55" s="16">
        <v>2</v>
      </c>
      <c r="E55" s="16">
        <v>2</v>
      </c>
      <c r="F55" s="16">
        <v>2</v>
      </c>
      <c r="G55" s="16">
        <v>2</v>
      </c>
      <c r="H55" s="16">
        <v>2</v>
      </c>
      <c r="I55" s="16">
        <v>2</v>
      </c>
      <c r="J55" s="16">
        <v>2</v>
      </c>
      <c r="K55" s="9">
        <f>SUM(D55:J55)</f>
        <v>14</v>
      </c>
      <c r="L55" s="4"/>
      <c r="M55" s="36"/>
      <c r="N55" s="27" t="str">
        <f>IFERROR(#REF!*D55,"")</f>
        <v/>
      </c>
      <c r="O55" s="27" t="str">
        <f>IFERROR(#REF!*E55,"")</f>
        <v/>
      </c>
      <c r="P55" s="27" t="str">
        <f>IFERROR(#REF!*F55,"")</f>
        <v/>
      </c>
      <c r="Q55" s="27" t="str">
        <f>IFERROR(#REF!*G55,"")</f>
        <v/>
      </c>
      <c r="R55" s="27" t="str">
        <f>IFERROR(#REF!*H55,"")</f>
        <v/>
      </c>
      <c r="S55" s="27" t="str">
        <f>IFERROR(#REF!*I55,"")</f>
        <v/>
      </c>
      <c r="T55" s="27" t="str">
        <f>IFERROR(#REF!*J55,"")</f>
        <v/>
      </c>
    </row>
    <row r="56" spans="1:21" ht="13" thickBot="1" x14ac:dyDescent="0.45">
      <c r="A56" s="4"/>
      <c r="B56" s="4"/>
      <c r="C56" s="64" t="s">
        <v>34</v>
      </c>
      <c r="D56" s="39">
        <f>D55</f>
        <v>2</v>
      </c>
      <c r="E56" s="39">
        <f t="shared" ref="E56:J56" si="15">E55</f>
        <v>2</v>
      </c>
      <c r="F56" s="39">
        <f t="shared" si="15"/>
        <v>2</v>
      </c>
      <c r="G56" s="39">
        <f t="shared" si="15"/>
        <v>2</v>
      </c>
      <c r="H56" s="39">
        <f t="shared" si="15"/>
        <v>2</v>
      </c>
      <c r="I56" s="39">
        <f t="shared" si="15"/>
        <v>2</v>
      </c>
      <c r="J56" s="39">
        <f t="shared" si="15"/>
        <v>2</v>
      </c>
      <c r="K56" s="9">
        <f>SUM(D56:J56)</f>
        <v>14</v>
      </c>
      <c r="L56" s="4"/>
      <c r="M56" s="36"/>
      <c r="N56" s="27" t="str">
        <f>IFERROR(#REF!*D56,"")</f>
        <v/>
      </c>
      <c r="O56" s="27" t="str">
        <f>IFERROR(#REF!*E56,"")</f>
        <v/>
      </c>
      <c r="P56" s="27" t="str">
        <f>IFERROR(#REF!*F56,"")</f>
        <v/>
      </c>
      <c r="Q56" s="27" t="str">
        <f>IFERROR(#REF!*G56,"")</f>
        <v/>
      </c>
      <c r="R56" s="27" t="str">
        <f>IFERROR(#REF!*H56,"")</f>
        <v/>
      </c>
      <c r="S56" s="27" t="str">
        <f>IFERROR(#REF!*I56,"")</f>
        <v/>
      </c>
      <c r="T56" s="27" t="str">
        <f>IFERROR(#REF!*J56,"")</f>
        <v/>
      </c>
    </row>
    <row r="57" spans="1:21" s="32" customFormat="1" ht="11.5" customHeight="1" x14ac:dyDescent="0.4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</row>
    <row r="58" spans="1:21" x14ac:dyDescent="0.4">
      <c r="A58" s="4"/>
      <c r="B58" s="4"/>
      <c r="C58" s="42" t="s">
        <v>2</v>
      </c>
      <c r="D58" s="31"/>
      <c r="E58" s="31"/>
      <c r="F58" s="31"/>
      <c r="G58" s="31"/>
      <c r="H58" s="31"/>
      <c r="I58" s="31"/>
      <c r="J58" s="31"/>
      <c r="K58" s="31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3" thickBot="1" x14ac:dyDescent="0.45">
      <c r="A59" s="4"/>
      <c r="B59" s="4"/>
      <c r="C59" s="74" t="s">
        <v>10</v>
      </c>
      <c r="D59" s="28" t="s">
        <v>14</v>
      </c>
      <c r="E59" s="28" t="s">
        <v>14</v>
      </c>
      <c r="F59" s="28" t="s">
        <v>14</v>
      </c>
      <c r="G59" s="28" t="s">
        <v>14</v>
      </c>
      <c r="H59" s="28" t="s">
        <v>12</v>
      </c>
      <c r="I59" s="28" t="s">
        <v>14</v>
      </c>
      <c r="J59" s="28" t="s">
        <v>12</v>
      </c>
      <c r="K59" s="56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13" customFormat="1" ht="13" thickBot="1" x14ac:dyDescent="0.45">
      <c r="A60" s="4"/>
      <c r="B60" s="26">
        <f>B55+1</f>
        <v>29</v>
      </c>
      <c r="C60" s="62" t="s">
        <v>8</v>
      </c>
      <c r="D60" s="16">
        <v>2</v>
      </c>
      <c r="E60" s="16">
        <v>2</v>
      </c>
      <c r="F60" s="16">
        <v>2</v>
      </c>
      <c r="G60" s="16">
        <v>2</v>
      </c>
      <c r="H60" s="16">
        <v>1</v>
      </c>
      <c r="I60" s="16">
        <v>2</v>
      </c>
      <c r="J60" s="16">
        <v>1</v>
      </c>
      <c r="K60" s="9">
        <f>SUM(D60:J60)</f>
        <v>12</v>
      </c>
      <c r="L60" s="4"/>
      <c r="M60" s="36"/>
      <c r="N60" s="27" t="str">
        <f>IFERROR(#REF!*D60,"")</f>
        <v/>
      </c>
      <c r="O60" s="27" t="str">
        <f>IFERROR(#REF!*E60,"")</f>
        <v/>
      </c>
      <c r="P60" s="27" t="str">
        <f>IFERROR(#REF!*F60,"")</f>
        <v/>
      </c>
      <c r="Q60" s="27" t="str">
        <f>IFERROR(#REF!*G60,"")</f>
        <v/>
      </c>
      <c r="R60" s="27" t="str">
        <f>IFERROR(#REF!*H60,"")</f>
        <v/>
      </c>
      <c r="S60" s="27" t="str">
        <f>IFERROR(#REF!*I60,"")</f>
        <v/>
      </c>
      <c r="T60" s="27" t="str">
        <f>IFERROR(#REF!*J60,"")</f>
        <v/>
      </c>
    </row>
    <row r="61" spans="1:21" s="13" customFormat="1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2" customFormat="1" ht="14" x14ac:dyDescent="0.4">
      <c r="A62" s="4"/>
      <c r="B62" s="4"/>
      <c r="C62" s="7" t="s">
        <v>16</v>
      </c>
      <c r="D62" s="5"/>
      <c r="E62" s="5"/>
      <c r="F62" s="5"/>
      <c r="G62" s="5"/>
      <c r="H62" s="5"/>
      <c r="I62" s="5"/>
      <c r="J62" s="5"/>
      <c r="K62" s="5"/>
      <c r="L62" s="4"/>
      <c r="M62" s="4"/>
      <c r="N62" s="4"/>
      <c r="O62" s="4"/>
      <c r="P62" s="4"/>
      <c r="Q62" s="4"/>
      <c r="R62" s="4"/>
      <c r="S62" s="4"/>
      <c r="T62" s="4"/>
    </row>
    <row r="63" spans="1:21" s="2" customFormat="1" ht="14.5" thickBot="1" x14ac:dyDescent="0.45">
      <c r="A63" s="4"/>
      <c r="B63" s="4"/>
      <c r="C63" s="75" t="s">
        <v>10</v>
      </c>
      <c r="D63" s="17" t="s">
        <v>14</v>
      </c>
      <c r="E63" s="17" t="s">
        <v>14</v>
      </c>
      <c r="F63" s="17" t="s">
        <v>14</v>
      </c>
      <c r="G63" s="17" t="s">
        <v>14</v>
      </c>
      <c r="H63" s="17" t="s">
        <v>14</v>
      </c>
      <c r="I63" s="17" t="s">
        <v>14</v>
      </c>
      <c r="J63" s="17" t="s">
        <v>14</v>
      </c>
      <c r="K63" s="57"/>
      <c r="L63" s="4"/>
      <c r="M63" s="4"/>
      <c r="N63" s="4"/>
      <c r="O63" s="4"/>
      <c r="P63" s="4"/>
      <c r="Q63" s="4"/>
      <c r="R63" s="4"/>
      <c r="S63" s="4"/>
      <c r="T63" s="4"/>
    </row>
    <row r="64" spans="1:21" s="2" customFormat="1" ht="14" x14ac:dyDescent="0.4">
      <c r="A64" s="4"/>
      <c r="B64" s="58">
        <v>47</v>
      </c>
      <c r="C64" s="76" t="s">
        <v>21</v>
      </c>
      <c r="D64" s="8">
        <v>7</v>
      </c>
      <c r="E64" s="8">
        <v>8</v>
      </c>
      <c r="F64" s="8">
        <v>8</v>
      </c>
      <c r="G64" s="8">
        <v>6</v>
      </c>
      <c r="H64" s="8">
        <v>5</v>
      </c>
      <c r="I64" s="8">
        <v>8</v>
      </c>
      <c r="J64" s="8">
        <v>8</v>
      </c>
      <c r="K64" s="9">
        <f>SUM(D64:J64)</f>
        <v>50</v>
      </c>
      <c r="L64" s="4"/>
      <c r="M64" s="14" t="str">
        <f>IFERROR(#REF!*D64,"")</f>
        <v/>
      </c>
      <c r="N64" s="14" t="str">
        <f>IFERROR(#REF!*E64,"")</f>
        <v/>
      </c>
      <c r="O64" s="14" t="str">
        <f>IFERROR(#REF!*F64,"")</f>
        <v/>
      </c>
      <c r="P64" s="14" t="str">
        <f>IFERROR(#REF!*G64,"")</f>
        <v/>
      </c>
      <c r="Q64" s="14" t="str">
        <f>IFERROR(#REF!*H64,"")</f>
        <v/>
      </c>
      <c r="R64" s="14" t="str">
        <f>IFERROR(#REF!*I64,"")</f>
        <v/>
      </c>
      <c r="S64" s="14" t="str">
        <f>IFERROR(#REF!*J64,"")</f>
        <v/>
      </c>
    </row>
    <row r="65" spans="1:19" s="2" customFormat="1" ht="14.5" thickBot="1" x14ac:dyDescent="0.45">
      <c r="A65" s="4"/>
      <c r="B65" s="18">
        <f>B64+1</f>
        <v>48</v>
      </c>
      <c r="C65" s="64" t="s">
        <v>22</v>
      </c>
      <c r="D65" s="10">
        <v>0</v>
      </c>
      <c r="E65" s="10">
        <v>8</v>
      </c>
      <c r="F65" s="10">
        <v>8</v>
      </c>
      <c r="G65" s="10">
        <v>2</v>
      </c>
      <c r="H65" s="10">
        <v>2</v>
      </c>
      <c r="I65" s="10">
        <v>4</v>
      </c>
      <c r="J65" s="10">
        <v>4</v>
      </c>
      <c r="K65" s="9">
        <f>SUM(D65:J65)</f>
        <v>28</v>
      </c>
      <c r="L65" s="4"/>
      <c r="M65" s="14" t="str">
        <f>IFERROR(#REF!*D65,"")</f>
        <v/>
      </c>
      <c r="N65" s="14" t="str">
        <f>IFERROR(#REF!*E65,"")</f>
        <v/>
      </c>
      <c r="O65" s="14" t="str">
        <f>IFERROR(#REF!*F65,"")</f>
        <v/>
      </c>
      <c r="P65" s="14" t="str">
        <f>IFERROR(#REF!*G65,"")</f>
        <v/>
      </c>
      <c r="Q65" s="14" t="str">
        <f>IFERROR(#REF!*H65,"")</f>
        <v/>
      </c>
      <c r="R65" s="14" t="str">
        <f>IFERROR(#REF!*I65,"")</f>
        <v/>
      </c>
      <c r="S65" s="14" t="str">
        <f>IFERROR(#REF!*J65,"")</f>
        <v/>
      </c>
    </row>
    <row r="66" spans="1:19" ht="14" x14ac:dyDescent="0.4">
      <c r="A66" s="4"/>
      <c r="B66" s="4"/>
      <c r="C66" s="60"/>
      <c r="D66" s="60"/>
      <c r="E66" s="60"/>
      <c r="F66" s="60"/>
      <c r="G66" s="60"/>
      <c r="H66" s="60"/>
      <c r="I66" s="60"/>
      <c r="J66" s="60"/>
      <c r="K66" s="60"/>
      <c r="L66" s="4"/>
      <c r="M66" s="2"/>
    </row>
    <row r="67" spans="1:19" s="2" customFormat="1" ht="14" x14ac:dyDescent="0.4">
      <c r="A67" s="4"/>
      <c r="B67" s="4"/>
      <c r="C67" s="12"/>
      <c r="D67" s="5"/>
      <c r="E67" s="5"/>
      <c r="F67" s="5"/>
      <c r="G67" s="5"/>
      <c r="H67" s="5"/>
      <c r="I67" s="5"/>
      <c r="J67" s="5"/>
      <c r="K67" s="5"/>
      <c r="L67" s="4"/>
    </row>
    <row r="68" spans="1:19" hidden="1" x14ac:dyDescent="0.4"/>
    <row r="69" spans="1:19" hidden="1" x14ac:dyDescent="0.4">
      <c r="C69" s="22"/>
      <c r="D69" s="23"/>
      <c r="E69" s="23"/>
      <c r="F69" s="23"/>
      <c r="G69" s="23"/>
      <c r="H69" s="23"/>
      <c r="I69" s="23"/>
      <c r="J69" s="23"/>
      <c r="K69" s="23"/>
    </row>
    <row r="70" spans="1:19" hidden="1" x14ac:dyDescent="0.4">
      <c r="C70" s="22"/>
      <c r="D70" s="23"/>
      <c r="E70" s="23"/>
      <c r="F70" s="23"/>
      <c r="G70" s="23"/>
      <c r="H70" s="23"/>
      <c r="I70" s="23"/>
      <c r="J70" s="23"/>
      <c r="K70" s="23"/>
    </row>
    <row r="71" spans="1:19" hidden="1" x14ac:dyDescent="0.4">
      <c r="C71" s="22"/>
      <c r="D71" s="23"/>
      <c r="E71" s="23"/>
      <c r="F71" s="23"/>
      <c r="G71" s="23"/>
      <c r="H71" s="23"/>
      <c r="I71" s="23"/>
      <c r="J71" s="23"/>
      <c r="K71" s="23"/>
    </row>
    <row r="72" spans="1:19" hidden="1" x14ac:dyDescent="0.4">
      <c r="C72" s="22"/>
      <c r="D72" s="23"/>
      <c r="E72" s="23"/>
      <c r="F72" s="23"/>
      <c r="G72" s="23"/>
      <c r="H72" s="23"/>
      <c r="I72" s="23"/>
      <c r="J72" s="23"/>
      <c r="K72" s="23"/>
    </row>
    <row r="73" spans="1:19" hidden="1" x14ac:dyDescent="0.4"/>
    <row r="74" spans="1:19" hidden="1" x14ac:dyDescent="0.4"/>
    <row r="75" spans="1:19" hidden="1" x14ac:dyDescent="0.4"/>
    <row r="76" spans="1:19" hidden="1" x14ac:dyDescent="0.4"/>
    <row r="77" spans="1:19" hidden="1" x14ac:dyDescent="0.4"/>
    <row r="78" spans="1:19" hidden="1" x14ac:dyDescent="0.4"/>
    <row r="79" spans="1:19" hidden="1" x14ac:dyDescent="0.4"/>
    <row r="80" spans="1:19" hidden="1" x14ac:dyDescent="0.4"/>
    <row r="81" hidden="1" x14ac:dyDescent="0.4"/>
    <row r="82" hidden="1" x14ac:dyDescent="0.4"/>
    <row r="83" hidden="1" x14ac:dyDescent="0.4"/>
    <row r="84" hidden="1" x14ac:dyDescent="0.4"/>
    <row r="85" hidden="1" x14ac:dyDescent="0.4"/>
    <row r="86" hidden="1" x14ac:dyDescent="0.4"/>
    <row r="87" hidden="1" x14ac:dyDescent="0.4"/>
    <row r="88" hidden="1" x14ac:dyDescent="0.4"/>
    <row r="89" hidden="1" x14ac:dyDescent="0.4"/>
    <row r="90" hidden="1" x14ac:dyDescent="0.4"/>
    <row r="91" hidden="1" x14ac:dyDescent="0.4"/>
    <row r="92" hidden="1" x14ac:dyDescent="0.4"/>
    <row r="93" hidden="1" x14ac:dyDescent="0.4"/>
    <row r="94" hidden="1" x14ac:dyDescent="0.4"/>
    <row r="95" hidden="1" x14ac:dyDescent="0.4"/>
    <row r="96" hidden="1" x14ac:dyDescent="0.4"/>
    <row r="97" hidden="1" x14ac:dyDescent="0.4"/>
    <row r="98" hidden="1" x14ac:dyDescent="0.4"/>
    <row r="99" hidden="1" x14ac:dyDescent="0.4"/>
    <row r="100" hidden="1" x14ac:dyDescent="0.4"/>
    <row r="101" hidden="1" x14ac:dyDescent="0.4"/>
    <row r="102" hidden="1" x14ac:dyDescent="0.4"/>
    <row r="103" hidden="1" x14ac:dyDescent="0.4"/>
    <row r="104" hidden="1" x14ac:dyDescent="0.4"/>
    <row r="105" hidden="1" x14ac:dyDescent="0.4"/>
    <row r="106" hidden="1" x14ac:dyDescent="0.4"/>
    <row r="107" hidden="1" x14ac:dyDescent="0.4"/>
    <row r="108" hidden="1" x14ac:dyDescent="0.4"/>
    <row r="109" hidden="1" x14ac:dyDescent="0.4"/>
    <row r="110" hidden="1" x14ac:dyDescent="0.4"/>
    <row r="111" hidden="1" x14ac:dyDescent="0.4"/>
    <row r="112" hidden="1" x14ac:dyDescent="0.4"/>
    <row r="113" hidden="1" x14ac:dyDescent="0.4"/>
    <row r="114" hidden="1" x14ac:dyDescent="0.4"/>
    <row r="115" hidden="1" x14ac:dyDescent="0.4"/>
    <row r="116" hidden="1" x14ac:dyDescent="0.4"/>
    <row r="117" hidden="1" x14ac:dyDescent="0.4"/>
    <row r="118" hidden="1" x14ac:dyDescent="0.4"/>
    <row r="119" hidden="1" x14ac:dyDescent="0.4"/>
    <row r="120" hidden="1" x14ac:dyDescent="0.4"/>
    <row r="121" hidden="1" x14ac:dyDescent="0.4"/>
    <row r="122" hidden="1" x14ac:dyDescent="0.4"/>
    <row r="123" hidden="1" x14ac:dyDescent="0.4"/>
    <row r="124" hidden="1" x14ac:dyDescent="0.4"/>
    <row r="125" hidden="1" x14ac:dyDescent="0.4"/>
    <row r="126" hidden="1" x14ac:dyDescent="0.4"/>
    <row r="127" hidden="1" x14ac:dyDescent="0.4"/>
    <row r="128" hidden="1" x14ac:dyDescent="0.4"/>
    <row r="129" hidden="1" x14ac:dyDescent="0.4"/>
    <row r="130" hidden="1" x14ac:dyDescent="0.4"/>
    <row r="131" hidden="1" x14ac:dyDescent="0.4"/>
    <row r="132" hidden="1" x14ac:dyDescent="0.4"/>
    <row r="133" hidden="1" x14ac:dyDescent="0.4"/>
    <row r="134" hidden="1" x14ac:dyDescent="0.4"/>
    <row r="135" hidden="1" x14ac:dyDescent="0.4"/>
    <row r="136" hidden="1" x14ac:dyDescent="0.4"/>
    <row r="137" hidden="1" x14ac:dyDescent="0.4"/>
    <row r="138" hidden="1" x14ac:dyDescent="0.4"/>
    <row r="139" hidden="1" x14ac:dyDescent="0.4"/>
    <row r="140" hidden="1" x14ac:dyDescent="0.4"/>
    <row r="141" hidden="1" x14ac:dyDescent="0.4"/>
    <row r="142" hidden="1" x14ac:dyDescent="0.4"/>
    <row r="143" hidden="1" x14ac:dyDescent="0.4"/>
    <row r="144" hidden="1" x14ac:dyDescent="0.4"/>
    <row r="145" hidden="1" x14ac:dyDescent="0.4"/>
    <row r="146" hidden="1" x14ac:dyDescent="0.4"/>
    <row r="147" hidden="1" x14ac:dyDescent="0.4"/>
    <row r="148" hidden="1" x14ac:dyDescent="0.4"/>
    <row r="149" hidden="1" x14ac:dyDescent="0.4"/>
    <row r="150" hidden="1" x14ac:dyDescent="0.4"/>
    <row r="151" hidden="1" x14ac:dyDescent="0.4"/>
    <row r="152" hidden="1" x14ac:dyDescent="0.4"/>
    <row r="153" hidden="1" x14ac:dyDescent="0.4"/>
    <row r="154" hidden="1" x14ac:dyDescent="0.4"/>
    <row r="155" hidden="1" x14ac:dyDescent="0.4"/>
    <row r="156" hidden="1" x14ac:dyDescent="0.4"/>
    <row r="157" hidden="1" x14ac:dyDescent="0.4"/>
    <row r="158" hidden="1" x14ac:dyDescent="0.4"/>
    <row r="159" hidden="1" x14ac:dyDescent="0.4"/>
    <row r="160" hidden="1" x14ac:dyDescent="0.4"/>
    <row r="161" hidden="1" x14ac:dyDescent="0.4"/>
    <row r="162" hidden="1" x14ac:dyDescent="0.4"/>
    <row r="163" hidden="1" x14ac:dyDescent="0.4"/>
    <row r="164" hidden="1" x14ac:dyDescent="0.4"/>
    <row r="165" hidden="1" x14ac:dyDescent="0.4"/>
    <row r="166" hidden="1" x14ac:dyDescent="0.4"/>
    <row r="167" hidden="1" x14ac:dyDescent="0.4"/>
    <row r="168" hidden="1" x14ac:dyDescent="0.4"/>
    <row r="169" hidden="1" x14ac:dyDescent="0.4"/>
    <row r="170" hidden="1" x14ac:dyDescent="0.4"/>
    <row r="171" hidden="1" x14ac:dyDescent="0.4"/>
    <row r="172" hidden="1" x14ac:dyDescent="0.4"/>
    <row r="173" hidden="1" x14ac:dyDescent="0.4"/>
    <row r="174" hidden="1" x14ac:dyDescent="0.4"/>
    <row r="175" hidden="1" x14ac:dyDescent="0.4"/>
    <row r="176" hidden="1" x14ac:dyDescent="0.4"/>
    <row r="177" hidden="1" x14ac:dyDescent="0.4"/>
    <row r="178" hidden="1" x14ac:dyDescent="0.4"/>
    <row r="179" hidden="1" x14ac:dyDescent="0.4"/>
    <row r="180" hidden="1" x14ac:dyDescent="0.4"/>
    <row r="181" hidden="1" x14ac:dyDescent="0.4"/>
    <row r="182" hidden="1" x14ac:dyDescent="0.4"/>
    <row r="183" hidden="1" x14ac:dyDescent="0.4"/>
    <row r="184" hidden="1" x14ac:dyDescent="0.4"/>
    <row r="185" hidden="1" x14ac:dyDescent="0.4"/>
    <row r="186" hidden="1" x14ac:dyDescent="0.4"/>
    <row r="187" hidden="1" x14ac:dyDescent="0.4"/>
    <row r="188" hidden="1" x14ac:dyDescent="0.4"/>
    <row r="189" hidden="1" x14ac:dyDescent="0.4"/>
    <row r="190" hidden="1" x14ac:dyDescent="0.4"/>
    <row r="191" hidden="1" x14ac:dyDescent="0.4"/>
    <row r="192" hidden="1" x14ac:dyDescent="0.4"/>
    <row r="193" hidden="1" x14ac:dyDescent="0.4"/>
    <row r="194" hidden="1" x14ac:dyDescent="0.4"/>
    <row r="195" hidden="1" x14ac:dyDescent="0.4"/>
    <row r="196" hidden="1" x14ac:dyDescent="0.4"/>
    <row r="197" hidden="1" x14ac:dyDescent="0.4"/>
    <row r="198" hidden="1" x14ac:dyDescent="0.4"/>
    <row r="199" hidden="1" x14ac:dyDescent="0.4"/>
  </sheetData>
  <sheetProtection algorithmName="SHA-512" hashValue="UKkf/nqbGnKwcjpK5cHgNyL+av2Eg2Z3eFcVi9GgENhKOilyDZdmBPmfHnxH1KvekSEOtdw4Qg5feGJvl+APYw==" saltValue="yLiTv365ICo8ZgpgNZ0wmA==" spinCount="100000" sheet="1" objects="1" scenarios="1"/>
  <mergeCells count="2">
    <mergeCell ref="C66:K66"/>
    <mergeCell ref="D2:G2"/>
  </mergeCells>
  <phoneticPr fontId="0" type="noConversion"/>
  <dataValidations count="1">
    <dataValidation type="list" allowBlank="1" showInputMessage="1" showErrorMessage="1" sqref="E13:E15" xr:uid="{00000000-0002-0000-0100-000000000000}">
      <formula1>"1, 2"</formula1>
    </dataValidation>
  </dataValidations>
  <printOptions horizontalCentered="1"/>
  <pageMargins left="1.1811023622047245" right="0.70866141732283472" top="0.74803149606299213" bottom="0.74803149606299213" header="0.31496062992125984" footer="0.31496062992125984"/>
  <pageSetup paperSize="8" scale="68" orientation="portrait" r:id="rId1"/>
  <headerFooter differentFirst="1">
    <oddFooter>&amp;L&amp;10&amp;F&amp;R&amp;10Blad: &amp;A</oddFooter>
    <firstHeader>&amp;L&amp;"Arial,Standaard"&amp;8&amp;F&amp;R&amp;"Arial,Standaard"&amp;8Blad: &amp;A</firstHeader>
    <firstFooter>&amp;L&amp;"Arial,Standaard"&amp;8© Spark 2017&amp;R&amp;"Arial,Standaard"&amp;8Pagina &amp;P van &amp;N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A0F461370724C8E03A1356CDA8608" ma:contentTypeVersion="6" ma:contentTypeDescription="Een nieuw document maken." ma:contentTypeScope="" ma:versionID="a710ea67efde0d39ccf086526a90b8db">
  <xsd:schema xmlns:xsd="http://www.w3.org/2001/XMLSchema" xmlns:xs="http://www.w3.org/2001/XMLSchema" xmlns:p="http://schemas.microsoft.com/office/2006/metadata/properties" xmlns:ns2="ecbb8d23-56fe-4777-9556-10afcda2069c" targetNamespace="http://schemas.microsoft.com/office/2006/metadata/properties" ma:root="true" ma:fieldsID="6fbce2a37ad04be690e171318dc6221d" ns2:_="">
    <xsd:import namespace="ecbb8d23-56fe-4777-9556-10afcda206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b8d23-56fe-4777-9556-10afcda20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D1D067-46F9-49BF-B4A4-AD9EA59FC1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4B2AAC-4E36-4D99-9725-0050944B3F3E}"/>
</file>

<file path=customXml/itemProps3.xml><?xml version="1.0" encoding="utf-8"?>
<ds:datastoreItem xmlns:ds="http://schemas.openxmlformats.org/officeDocument/2006/customXml" ds:itemID="{204F891A-8CDE-459A-942A-66EDE87CF877}">
  <ds:schemaRefs>
    <ds:schemaRef ds:uri="http://schemas.microsoft.com/office/infopath/2007/PartnerControls"/>
    <ds:schemaRef ds:uri="http://purl.org/dc/terms/"/>
    <ds:schemaRef ds:uri="415c8a7c-166b-4fb6-9963-ffb82e8d66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415C8A7C-166B-4FB6-9963-FFB82E8D66E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Beschikbaarheid App</vt:lpstr>
      <vt:lpstr>'Beschikbaarheid App'!Afdruktitels</vt:lpstr>
    </vt:vector>
  </TitlesOfParts>
  <Company>Spark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Aanbesteding</dc:subject>
  <dc:creator>Spark</dc:creator>
  <cp:keywords>Prijsformulier PMS PA</cp:keywords>
  <cp:lastModifiedBy>Arie Pijp</cp:lastModifiedBy>
  <cp:lastPrinted>2019-02-19T10:44:49Z</cp:lastPrinted>
  <dcterms:created xsi:type="dcterms:W3CDTF">2009-07-12T10:36:02Z</dcterms:created>
  <dcterms:modified xsi:type="dcterms:W3CDTF">2019-05-07T16:24:00Z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0x010100EB9A0F461370724C8E03A1356CDA8608</vt:lpwstr>
  </property>
  <property fmtid="{D5CDD505-2E9C-101B-9397-08002B2CF9AE}" pid="3" name="TaxKeyword">
    <vt:lpwstr>344;#Prijsformulier PMS PA|d3727c24-9a1f-4376-8c61-7bf84586a3a2</vt:lpwstr>
  </property>
</Properties>
</file>