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significantgroep.sharepoint.com/sites/-CBR/Gedeelde documenten/Facilitair/Inkoop corona hulpmiddelen/Inkoop corona middelen/04 Nota van Inlichtingen/Ontvangen vragen NVI II + herziene documentatie/"/>
    </mc:Choice>
  </mc:AlternateContent>
  <xr:revisionPtr revIDLastSave="0" documentId="8_{020612EE-5C00-4728-A247-2A78D045A73D}" xr6:coauthVersionLast="47" xr6:coauthVersionMax="47" xr10:uidLastSave="{00000000-0000-0000-0000-000000000000}"/>
  <workbookProtection workbookAlgorithmName="SHA-512" workbookHashValue="dck4LfPY+nnLv02rCMBXnDcVx9VHHLqlRLrPtC10ga2bz1PXDBw90zPhk39s9bnYqFK6q9KUp0kDdvyljmkUfA==" workbookSaltValue="r4Lfc0eQ9VNfdrgL2ye27Q==" workbookSpinCount="100000" lockStructure="1"/>
  <bookViews>
    <workbookView xWindow="-120" yWindow="-120" windowWidth="29040" windowHeight="15840" activeTab="1" xr2:uid="{5DE3ABF1-98E4-456A-BC36-19C719D4133A}"/>
  </bookViews>
  <sheets>
    <sheet name="Opgave tarieven perceel 1" sheetId="1" r:id="rId1"/>
    <sheet name="Opgave tarieven perceel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2" l="1"/>
  <c r="F19" i="1"/>
  <c r="F18" i="1"/>
  <c r="F20" i="2"/>
  <c r="F20" i="1"/>
  <c r="F19" i="2"/>
  <c r="F18" i="2"/>
  <c r="F16" i="2"/>
  <c r="F15" i="2"/>
  <c r="F22" i="2" l="1"/>
  <c r="F22" i="1"/>
</calcChain>
</file>

<file path=xl/sharedStrings.xml><?xml version="1.0" encoding="utf-8"?>
<sst xmlns="http://schemas.openxmlformats.org/spreadsheetml/2006/main" count="44" uniqueCount="30">
  <si>
    <t>Opgave tarieven perceel 1:</t>
  </si>
  <si>
    <t>Naam Inschrijver:</t>
  </si>
  <si>
    <t>Instructie aan Inschrijver</t>
  </si>
  <si>
    <t>- Vul alleen de geel gearceerde velden in.</t>
  </si>
  <si>
    <t>- De tarieven staan vast gedurende de looptijd van de Raamovereenkomst en kunnen niet worden gewijzigd behoudens indexering conform het bepaalde in de Raamovereenkomst.</t>
  </si>
  <si>
    <t xml:space="preserve">Maximale Inschrijfprijs </t>
  </si>
  <si>
    <t>COVID-19 materialen en middelen</t>
  </si>
  <si>
    <t>Aantallen per jaar:</t>
  </si>
  <si>
    <t>Maximale prijs</t>
  </si>
  <si>
    <t>Tarief per COVID-19 materiaal en middel</t>
  </si>
  <si>
    <t>Inschrijfprijs</t>
  </si>
  <si>
    <t>Mondmaskers type IIR</t>
  </si>
  <si>
    <t>Opgave tarieven perceel 2:</t>
  </si>
  <si>
    <t>Tissues</t>
  </si>
  <si>
    <t>Desinfectiedoekjes</t>
  </si>
  <si>
    <t>Desinfectielotion</t>
  </si>
  <si>
    <t>Handschoenen</t>
  </si>
  <si>
    <t>Totale fictieve 
inschrijfprijs</t>
  </si>
  <si>
    <t>Totale fictieve
 inschrijfprijs</t>
  </si>
  <si>
    <t>Minimale prijs</t>
  </si>
  <si>
    <r>
      <t>-</t>
    </r>
    <r>
      <rPr>
        <sz val="10"/>
        <color theme="1"/>
        <rFont val="Arial"/>
        <family val="2"/>
      </rPr>
      <t xml:space="preserve"> Het is de Inschrijver niet toegestaan met een negatieve prijs of om een bedrag van nul (0) euro in te vullen. Het is de Inschrijver niet toegestaan om manipulatief in te schrijven.</t>
    </r>
  </si>
  <si>
    <t>Minimale Inschrijfprijs</t>
  </si>
  <si>
    <t xml:space="preserve">- De minimale en maximale (Inschrijf)prijzen weergeven welke (Inschrijf)prijzen Inschrijver in totaal en per product minimaal en maximaal mogen aanbieden. Indien de minimale en maximale (Inschrijf)prijs wordt overschreden dan wordt de Inschrijving terzijde gelegd en komt Inschrijver niet in aanmerking voor gunning.  </t>
  </si>
  <si>
    <t>Antigeen zelftesten</t>
  </si>
  <si>
    <t xml:space="preserve">'- Het CBR wil indien noodzakelijk kunnen wisselen tussen mondmaskers type IIR en mondmaskers type FFP2 (softshell). Het CBR kan geen indicatie geven van de afname verhouding tussen mondmaskers type IIR en mondmaskers type FFP2 (softshell). </t>
  </si>
  <si>
    <t>Mondmaskers type FFP2 (softshell)</t>
  </si>
  <si>
    <r>
      <t xml:space="preserve">Mondmaskers type FFP2 </t>
    </r>
    <r>
      <rPr>
        <b/>
        <sz val="10"/>
        <color rgb="FF92D050"/>
        <rFont val="Arial"/>
        <family val="2"/>
      </rPr>
      <t>(hardshell)</t>
    </r>
  </si>
  <si>
    <t xml:space="preserve">Daarom wordt Inschrijver gevraagd om voor beide materialen een tarief op te geven op basis van de afname van € 2.500.000 mondmaskers. Dit maakt dat in totaal ongeveer € 5.000.000 mondmaskers type IIR en/of type FFP2 (softshell) afgenomen kunnen worden. </t>
  </si>
  <si>
    <t xml:space="preserve">Hieraan kunnen geen rechten worden ontleend. </t>
  </si>
  <si>
    <t xml:space="preserve">Handgel - prijs per 50 mililiter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</si>
</sst>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_ * #,##0.00000000000_ ;_ * \-#,##0.00000000000_ ;_ * &quot;-&quot;??_ ;_ @_ "/>
    <numFmt numFmtId="165" formatCode="_ * #,##0.0000000_ ;_ * \-#,##0.0000000_ ;_ * &quot;-&quot;??_ ;_ @_ "/>
    <numFmt numFmtId="166" formatCode="_ * #,##0_ ;_ * \-#,##0_ ;_ * &quot;-&quot;??_ ;_ @_ "/>
  </numFmts>
  <fonts count="12"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b/>
      <sz val="10"/>
      <color rgb="FFFF0000"/>
      <name val="Arial"/>
      <family val="2"/>
    </font>
    <font>
      <u/>
      <sz val="10"/>
      <name val="Arial"/>
      <family val="2"/>
    </font>
    <font>
      <b/>
      <sz val="14"/>
      <name val="Arial"/>
      <family val="2"/>
    </font>
    <font>
      <b/>
      <sz val="12"/>
      <name val="Arial"/>
      <family val="2"/>
    </font>
    <font>
      <b/>
      <sz val="10"/>
      <color rgb="FF92D050"/>
      <name val="Arial"/>
      <family val="2"/>
    </font>
    <font>
      <b/>
      <sz val="10"/>
      <color theme="9"/>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2">
    <xf numFmtId="0" fontId="0" fillId="0" borderId="0" xfId="0"/>
    <xf numFmtId="0" fontId="0" fillId="2" borderId="0" xfId="0" applyFill="1"/>
    <xf numFmtId="164" fontId="0" fillId="2" borderId="0" xfId="0" applyNumberFormat="1" applyFill="1"/>
    <xf numFmtId="44" fontId="2" fillId="2" borderId="1" xfId="0" applyNumberFormat="1" applyFont="1" applyFill="1" applyBorder="1"/>
    <xf numFmtId="165" fontId="0" fillId="2" borderId="0" xfId="0" applyNumberFormat="1" applyFill="1"/>
    <xf numFmtId="44" fontId="4" fillId="2" borderId="1" xfId="2" applyFont="1" applyFill="1" applyBorder="1" applyAlignment="1" applyProtection="1">
      <alignment horizontal="center" vertical="center"/>
    </xf>
    <xf numFmtId="44" fontId="4" fillId="2" borderId="1" xfId="2" applyFont="1" applyFill="1" applyBorder="1" applyAlignment="1">
      <alignment vertical="center" wrapText="1"/>
    </xf>
    <xf numFmtId="166" fontId="4" fillId="2" borderId="1" xfId="1" applyNumberFormat="1" applyFont="1" applyFill="1" applyBorder="1" applyAlignment="1">
      <alignment vertical="center" wrapText="1"/>
    </xf>
    <xf numFmtId="0" fontId="4" fillId="2" borderId="1" xfId="0" applyFont="1" applyFill="1" applyBorder="1" applyAlignment="1">
      <alignment horizontal="left" vertical="top"/>
    </xf>
    <xf numFmtId="3" fontId="4" fillId="2" borderId="1" xfId="0" applyNumberFormat="1" applyFont="1" applyFill="1" applyBorder="1" applyAlignment="1">
      <alignment vertical="center" wrapText="1"/>
    </xf>
    <xf numFmtId="0" fontId="5" fillId="2" borderId="1" xfId="0" applyFont="1" applyFill="1" applyBorder="1" applyAlignment="1">
      <alignment horizontal="right" vertical="center" wrapText="1"/>
    </xf>
    <xf numFmtId="2" fontId="5" fillId="2" borderId="1" xfId="0" applyNumberFormat="1" applyFont="1" applyFill="1" applyBorder="1" applyAlignment="1">
      <alignment vertical="center" wrapText="1"/>
    </xf>
    <xf numFmtId="2" fontId="5" fillId="2" borderId="2" xfId="0" applyNumberFormat="1" applyFont="1" applyFill="1" applyBorder="1" applyAlignment="1">
      <alignment vertical="center" wrapText="1"/>
    </xf>
    <xf numFmtId="0" fontId="5" fillId="2" borderId="1" xfId="0" applyFont="1" applyFill="1" applyBorder="1" applyAlignment="1">
      <alignment vertical="center" wrapText="1"/>
    </xf>
    <xf numFmtId="44" fontId="6" fillId="2" borderId="0" xfId="2" applyFont="1" applyFill="1" applyAlignment="1" applyProtection="1">
      <alignment horizontal="center"/>
    </xf>
    <xf numFmtId="0" fontId="6" fillId="2" borderId="0" xfId="0" applyFont="1" applyFill="1" applyAlignment="1">
      <alignment horizontal="right"/>
    </xf>
    <xf numFmtId="0" fontId="4" fillId="2" borderId="0" xfId="0" applyFont="1" applyFill="1"/>
    <xf numFmtId="44" fontId="5" fillId="4" borderId="0" xfId="2" applyFont="1" applyFill="1" applyAlignment="1" applyProtection="1">
      <alignment horizontal="center"/>
    </xf>
    <xf numFmtId="0" fontId="5" fillId="4" borderId="0" xfId="0" applyFont="1" applyFill="1" applyAlignment="1">
      <alignment horizontal="right"/>
    </xf>
    <xf numFmtId="0" fontId="0" fillId="2" borderId="0" xfId="0" quotePrefix="1" applyFill="1"/>
    <xf numFmtId="0" fontId="4" fillId="2" borderId="0" xfId="0" quotePrefix="1" applyFont="1" applyFill="1" applyAlignment="1">
      <alignment horizontal="left"/>
    </xf>
    <xf numFmtId="0" fontId="7" fillId="2" borderId="0" xfId="0" applyFont="1" applyFill="1" applyAlignment="1">
      <alignment horizontal="left"/>
    </xf>
    <xf numFmtId="0" fontId="8" fillId="3" borderId="0" xfId="0" applyFont="1" applyFill="1" applyAlignment="1" applyProtection="1">
      <alignment horizontal="left"/>
      <protection locked="0"/>
    </xf>
    <xf numFmtId="0" fontId="8" fillId="2" borderId="0" xfId="0" applyFont="1" applyFill="1" applyAlignment="1">
      <alignment horizontal="right"/>
    </xf>
    <xf numFmtId="0" fontId="9" fillId="2" borderId="0" xfId="0" applyFont="1" applyFill="1"/>
    <xf numFmtId="0" fontId="3" fillId="2" borderId="1" xfId="0" applyFont="1" applyFill="1" applyBorder="1" applyAlignment="1">
      <alignment wrapText="1"/>
    </xf>
    <xf numFmtId="44" fontId="4" fillId="2" borderId="1" xfId="0" applyNumberFormat="1" applyFont="1" applyFill="1" applyBorder="1" applyAlignment="1">
      <alignment vertical="center" wrapText="1"/>
    </xf>
    <xf numFmtId="44" fontId="4" fillId="2" borderId="1" xfId="1" applyNumberFormat="1" applyFont="1" applyFill="1" applyBorder="1" applyAlignment="1">
      <alignment vertical="center" wrapText="1"/>
    </xf>
    <xf numFmtId="44" fontId="4" fillId="3" borderId="1" xfId="2" applyNumberFormat="1" applyFont="1" applyFill="1" applyBorder="1" applyAlignment="1" applyProtection="1">
      <alignment horizontal="right"/>
      <protection locked="0"/>
    </xf>
    <xf numFmtId="44" fontId="5" fillId="4" borderId="0" xfId="2" applyFont="1" applyFill="1" applyAlignment="1" applyProtection="1">
      <alignment horizontal="center"/>
      <protection locked="0"/>
    </xf>
    <xf numFmtId="44" fontId="6" fillId="2" borderId="0" xfId="2" applyFont="1" applyFill="1" applyAlignment="1" applyProtection="1">
      <alignment horizontal="center"/>
      <protection locked="0"/>
    </xf>
    <xf numFmtId="0" fontId="0" fillId="2" borderId="0" xfId="0" applyFill="1" applyProtection="1"/>
    <xf numFmtId="44" fontId="2" fillId="2" borderId="1" xfId="0" applyNumberFormat="1" applyFont="1" applyFill="1" applyBorder="1" applyProtection="1"/>
    <xf numFmtId="0" fontId="5" fillId="2" borderId="1" xfId="0" applyFont="1" applyFill="1" applyBorder="1" applyAlignment="1" applyProtection="1">
      <alignment vertical="center" wrapText="1"/>
    </xf>
    <xf numFmtId="2" fontId="5" fillId="2" borderId="2" xfId="0" applyNumberFormat="1" applyFont="1" applyFill="1" applyBorder="1" applyAlignment="1" applyProtection="1">
      <alignment vertical="center" wrapText="1"/>
    </xf>
    <xf numFmtId="2" fontId="5" fillId="2" borderId="1" xfId="0" applyNumberFormat="1" applyFont="1" applyFill="1" applyBorder="1" applyAlignment="1" applyProtection="1">
      <alignment vertical="center" wrapText="1"/>
    </xf>
    <xf numFmtId="0" fontId="4" fillId="2" borderId="1" xfId="0" applyFont="1" applyFill="1" applyBorder="1" applyAlignment="1" applyProtection="1">
      <alignment horizontal="left" vertical="top"/>
    </xf>
    <xf numFmtId="3" fontId="4" fillId="2" borderId="1" xfId="0" applyNumberFormat="1" applyFont="1" applyFill="1" applyBorder="1" applyAlignment="1" applyProtection="1">
      <alignment vertical="center" wrapText="1"/>
    </xf>
    <xf numFmtId="44" fontId="4" fillId="2" borderId="1" xfId="0" applyNumberFormat="1" applyFont="1" applyFill="1" applyBorder="1" applyAlignment="1" applyProtection="1">
      <alignment vertical="center" wrapText="1"/>
    </xf>
    <xf numFmtId="44" fontId="4" fillId="2" borderId="1" xfId="2" applyFont="1" applyFill="1" applyBorder="1" applyAlignment="1" applyProtection="1">
      <alignment vertical="center" wrapText="1"/>
    </xf>
    <xf numFmtId="166" fontId="4" fillId="2" borderId="1" xfId="1" applyNumberFormat="1" applyFont="1" applyFill="1" applyBorder="1" applyAlignment="1" applyProtection="1">
      <alignment vertical="center" wrapText="1"/>
    </xf>
    <xf numFmtId="44" fontId="4" fillId="2" borderId="1" xfId="1" applyNumberFormat="1" applyFont="1" applyFill="1" applyBorder="1" applyAlignment="1" applyProtection="1">
      <alignment vertical="center" wrapText="1"/>
    </xf>
    <xf numFmtId="0" fontId="5" fillId="4" borderId="0" xfId="0" applyFont="1" applyFill="1" applyAlignment="1" applyProtection="1">
      <alignment horizontal="right"/>
      <protection locked="0"/>
    </xf>
    <xf numFmtId="0" fontId="3" fillId="2" borderId="1" xfId="0" applyFont="1" applyFill="1" applyBorder="1" applyAlignment="1" applyProtection="1">
      <alignment wrapText="1"/>
    </xf>
    <xf numFmtId="0" fontId="5" fillId="2" borderId="1" xfId="0" applyFont="1" applyFill="1" applyBorder="1" applyAlignment="1" applyProtection="1">
      <alignment horizontal="right" vertical="center" wrapText="1"/>
    </xf>
    <xf numFmtId="0" fontId="9" fillId="2" borderId="0" xfId="0" applyFont="1" applyFill="1" applyProtection="1"/>
    <xf numFmtId="0" fontId="8" fillId="2" borderId="0" xfId="0" applyFont="1" applyFill="1" applyAlignment="1" applyProtection="1">
      <alignment horizontal="right"/>
    </xf>
    <xf numFmtId="0" fontId="7" fillId="2" borderId="0" xfId="0" applyFont="1" applyFill="1" applyAlignment="1" applyProtection="1">
      <alignment horizontal="left"/>
    </xf>
    <xf numFmtId="0" fontId="4" fillId="2" borderId="0" xfId="0" quotePrefix="1" applyFont="1" applyFill="1" applyAlignment="1" applyProtection="1">
      <alignment horizontal="left"/>
    </xf>
    <xf numFmtId="0" fontId="0" fillId="2" borderId="0" xfId="0" quotePrefix="1" applyFill="1" applyProtection="1"/>
    <xf numFmtId="0" fontId="4" fillId="2" borderId="0" xfId="0" applyFont="1" applyFill="1" applyProtection="1"/>
    <xf numFmtId="0" fontId="6" fillId="2" borderId="0" xfId="0" applyFont="1" applyFill="1" applyAlignment="1" applyProtection="1">
      <alignment horizontal="right"/>
    </xf>
    <xf numFmtId="165" fontId="0" fillId="2" borderId="0" xfId="0" applyNumberFormat="1" applyFill="1" applyProtection="1"/>
    <xf numFmtId="164" fontId="0" fillId="2" borderId="0" xfId="0" applyNumberFormat="1" applyFill="1" applyProtection="1"/>
    <xf numFmtId="44" fontId="0" fillId="2" borderId="0" xfId="0" applyNumberFormat="1" applyFill="1"/>
    <xf numFmtId="0" fontId="10" fillId="2" borderId="0" xfId="0" quotePrefix="1" applyFont="1" applyFill="1" applyProtection="1"/>
    <xf numFmtId="0" fontId="10" fillId="2" borderId="1" xfId="0" applyFont="1" applyFill="1" applyBorder="1" applyAlignment="1" applyProtection="1">
      <alignment horizontal="left" vertical="top"/>
    </xf>
    <xf numFmtId="8" fontId="5" fillId="4" borderId="0" xfId="2" applyNumberFormat="1" applyFont="1" applyFill="1" applyAlignment="1" applyProtection="1">
      <alignment horizontal="center"/>
      <protection locked="0"/>
    </xf>
    <xf numFmtId="44" fontId="4" fillId="3" borderId="1" xfId="2" applyNumberFormat="1" applyFont="1" applyFill="1" applyBorder="1" applyAlignment="1" applyProtection="1">
      <alignment horizontal="right" vertical="center"/>
      <protection locked="0"/>
    </xf>
    <xf numFmtId="0" fontId="11" fillId="2" borderId="1" xfId="0" applyFont="1" applyFill="1" applyBorder="1" applyAlignment="1">
      <alignment horizontal="left" vertical="top" wrapText="1"/>
    </xf>
    <xf numFmtId="44" fontId="11" fillId="2" borderId="1" xfId="0" applyNumberFormat="1" applyFont="1" applyFill="1" applyBorder="1" applyAlignment="1">
      <alignment vertical="center" wrapText="1"/>
    </xf>
    <xf numFmtId="44" fontId="11" fillId="2" borderId="1" xfId="2" applyFont="1" applyFill="1" applyBorder="1" applyAlignment="1">
      <alignment vertical="center" wrapText="1"/>
    </xf>
  </cellXfs>
  <cellStyles count="3">
    <cellStyle name="Komma" xfId="1" builtinId="3"/>
    <cellStyle name="Standaard" xfId="0" builtinId="0"/>
    <cellStyle name="Valuta" xfId="2" builtinId="4"/>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98FF6-BEBD-46D9-8A96-382355823C91}">
  <dimension ref="A1:R23"/>
  <sheetViews>
    <sheetView zoomScale="115" zoomScaleNormal="115" workbookViewId="0">
      <selection activeCell="D9" sqref="D9"/>
    </sheetView>
  </sheetViews>
  <sheetFormatPr defaultColWidth="8.85546875" defaultRowHeight="15" x14ac:dyDescent="0.25"/>
  <cols>
    <col min="1" max="1" width="33.28515625" style="31" customWidth="1"/>
    <col min="2" max="3" width="19.140625" style="31" customWidth="1"/>
    <col min="4" max="4" width="17.28515625" style="31" customWidth="1"/>
    <col min="5" max="5" width="21.85546875" style="31" customWidth="1"/>
    <col min="6" max="6" width="14.5703125" style="31" customWidth="1"/>
    <col min="7" max="16384" width="8.85546875" style="31"/>
  </cols>
  <sheetData>
    <row r="1" spans="1:18" ht="15.75" x14ac:dyDescent="0.25">
      <c r="A1" s="45" t="s">
        <v>0</v>
      </c>
    </row>
    <row r="3" spans="1:18" ht="18" x14ac:dyDescent="0.25">
      <c r="B3" s="46" t="s">
        <v>1</v>
      </c>
      <c r="C3" s="46"/>
      <c r="D3" s="46"/>
      <c r="E3" s="22"/>
      <c r="F3" s="22"/>
    </row>
    <row r="5" spans="1:18" x14ac:dyDescent="0.25">
      <c r="A5" s="47" t="s">
        <v>2</v>
      </c>
    </row>
    <row r="6" spans="1:18" x14ac:dyDescent="0.25">
      <c r="A6" s="48" t="s">
        <v>3</v>
      </c>
    </row>
    <row r="7" spans="1:18" x14ac:dyDescent="0.25">
      <c r="A7" s="48" t="s">
        <v>22</v>
      </c>
    </row>
    <row r="8" spans="1:18" x14ac:dyDescent="0.25">
      <c r="A8" s="48" t="s">
        <v>4</v>
      </c>
    </row>
    <row r="9" spans="1:18" x14ac:dyDescent="0.25">
      <c r="A9" s="49" t="s">
        <v>20</v>
      </c>
    </row>
    <row r="10" spans="1:18" x14ac:dyDescent="0.25">
      <c r="A10" s="55" t="s">
        <v>24</v>
      </c>
      <c r="B10" s="49"/>
      <c r="C10" s="49"/>
      <c r="D10" s="49"/>
      <c r="E10" s="49"/>
      <c r="F10" s="49"/>
      <c r="G10" s="49"/>
      <c r="H10" s="49"/>
      <c r="I10" s="49"/>
      <c r="J10" s="49"/>
      <c r="K10" s="49"/>
      <c r="L10" s="49"/>
      <c r="M10" s="49"/>
      <c r="N10" s="49"/>
      <c r="O10" s="49"/>
      <c r="P10" s="49"/>
      <c r="Q10" s="49"/>
      <c r="R10" s="49"/>
    </row>
    <row r="11" spans="1:18" x14ac:dyDescent="0.25">
      <c r="A11" s="55" t="s">
        <v>27</v>
      </c>
      <c r="B11" s="49"/>
      <c r="C11" s="49"/>
      <c r="D11" s="49"/>
      <c r="E11" s="49"/>
      <c r="F11" s="49"/>
      <c r="G11" s="49"/>
      <c r="H11" s="49"/>
      <c r="I11" s="49"/>
      <c r="J11" s="49"/>
      <c r="K11" s="49"/>
      <c r="L11" s="49"/>
      <c r="M11" s="49"/>
      <c r="N11" s="49"/>
      <c r="O11" s="49"/>
      <c r="P11" s="49"/>
      <c r="Q11" s="49"/>
      <c r="R11" s="49"/>
    </row>
    <row r="12" spans="1:18" x14ac:dyDescent="0.25">
      <c r="A12" s="55" t="s">
        <v>28</v>
      </c>
    </row>
    <row r="14" spans="1:18" x14ac:dyDescent="0.25">
      <c r="E14" s="42" t="s">
        <v>21</v>
      </c>
      <c r="F14" s="29">
        <v>304680</v>
      </c>
    </row>
    <row r="15" spans="1:18" x14ac:dyDescent="0.25">
      <c r="A15" s="50"/>
      <c r="E15" s="42" t="s">
        <v>5</v>
      </c>
      <c r="F15" s="57">
        <v>1414040</v>
      </c>
    </row>
    <row r="16" spans="1:18" x14ac:dyDescent="0.25">
      <c r="A16" s="50"/>
      <c r="E16" s="51"/>
      <c r="F16" s="30"/>
    </row>
    <row r="17" spans="1:6" ht="25.5" x14ac:dyDescent="0.25">
      <c r="A17" s="33" t="s">
        <v>6</v>
      </c>
      <c r="B17" s="34" t="s">
        <v>7</v>
      </c>
      <c r="C17" s="35" t="s">
        <v>19</v>
      </c>
      <c r="D17" s="35" t="s">
        <v>8</v>
      </c>
      <c r="E17" s="44" t="s">
        <v>9</v>
      </c>
      <c r="F17" s="44" t="s">
        <v>10</v>
      </c>
    </row>
    <row r="18" spans="1:6" x14ac:dyDescent="0.25">
      <c r="A18" s="36" t="s">
        <v>11</v>
      </c>
      <c r="B18" s="37">
        <v>2500000</v>
      </c>
      <c r="C18" s="38">
        <v>0.02</v>
      </c>
      <c r="D18" s="39">
        <v>0.16</v>
      </c>
      <c r="E18" s="28"/>
      <c r="F18" s="5">
        <f>PRODUCT(B18*E18)</f>
        <v>0</v>
      </c>
    </row>
    <row r="19" spans="1:6" x14ac:dyDescent="0.25">
      <c r="A19" s="56" t="s">
        <v>25</v>
      </c>
      <c r="B19" s="37">
        <v>2500000</v>
      </c>
      <c r="C19" s="38">
        <v>0.1</v>
      </c>
      <c r="D19" s="39">
        <v>0.4</v>
      </c>
      <c r="E19" s="28"/>
      <c r="F19" s="5">
        <f>PRODUCT(B19*E19)</f>
        <v>0</v>
      </c>
    </row>
    <row r="20" spans="1:6" x14ac:dyDescent="0.25">
      <c r="A20" s="36" t="s">
        <v>26</v>
      </c>
      <c r="B20" s="40">
        <v>3120</v>
      </c>
      <c r="C20" s="41">
        <v>1.5</v>
      </c>
      <c r="D20" s="39">
        <v>4.5</v>
      </c>
      <c r="E20" s="28"/>
      <c r="F20" s="5">
        <f>PRODUCT(B20*E20)</f>
        <v>0</v>
      </c>
    </row>
    <row r="21" spans="1:6" x14ac:dyDescent="0.25">
      <c r="D21" s="52"/>
    </row>
    <row r="22" spans="1:6" ht="26.25" x14ac:dyDescent="0.25">
      <c r="E22" s="43" t="s">
        <v>18</v>
      </c>
      <c r="F22" s="32">
        <f>SUM(F18,F19,F20)</f>
        <v>0</v>
      </c>
    </row>
    <row r="23" spans="1:6" x14ac:dyDescent="0.25">
      <c r="D23" s="53"/>
    </row>
  </sheetData>
  <sheetProtection algorithmName="SHA-512" hashValue="v04Wy/WxnWz7MddDYd6xfqoOZiNUSTmmxuEElbAsh6yTHmYYume/JgWSncoa9n8HJeo3hXAenkuUZsmId5gUoA==" saltValue="3oBePnl/FGgiKWo+KCulJA==" spinCount="100000" sheet="1" objects="1" scenarios="1"/>
  <conditionalFormatting sqref="F18">
    <cfRule type="cellIs" dxfId="8" priority="5" operator="greaterThan">
      <formula>800000</formula>
    </cfRule>
  </conditionalFormatting>
  <conditionalFormatting sqref="F20">
    <cfRule type="cellIs" dxfId="7" priority="4" operator="greaterThan">
      <formula>14040</formula>
    </cfRule>
  </conditionalFormatting>
  <conditionalFormatting sqref="F22">
    <cfRule type="cellIs" dxfId="6" priority="1" operator="greaterThan">
      <formula>$F$15</formula>
    </cfRule>
  </conditionalFormatting>
  <dataValidations count="2">
    <dataValidation type="decimal" allowBlank="1" showInputMessage="1" showErrorMessage="1" sqref="E18:E20" xr:uid="{0D879405-A6C3-44D4-AE31-BCDCB6564CBE}">
      <formula1>C18</formula1>
      <formula2>D18</formula2>
    </dataValidation>
    <dataValidation type="decimal" allowBlank="1" showInputMessage="1" showErrorMessage="1" sqref="F22" xr:uid="{CAF56469-B5BF-4535-A271-4E69B503251D}">
      <formula1>F14</formula1>
      <formula2>F15</formula2>
    </dataValidation>
  </dataValidations>
  <pageMargins left="0.7" right="0.7" top="0.75" bottom="0.75" header="0.3" footer="0.3"/>
  <pageSetup paperSize="9" orientation="portrait"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F5EC6-42A4-4786-BCD6-C559F4CEAE03}">
  <dimension ref="A1:F23"/>
  <sheetViews>
    <sheetView tabSelected="1" zoomScale="115" zoomScaleNormal="115" workbookViewId="0">
      <selection activeCell="E12" sqref="E12"/>
    </sheetView>
  </sheetViews>
  <sheetFormatPr defaultColWidth="8.85546875" defaultRowHeight="15" x14ac:dyDescent="0.25"/>
  <cols>
    <col min="1" max="1" width="30.42578125" style="1" customWidth="1"/>
    <col min="2" max="3" width="19.140625" style="1" customWidth="1"/>
    <col min="4" max="4" width="17.28515625" style="1" customWidth="1"/>
    <col min="5" max="5" width="21.85546875" style="1" customWidth="1"/>
    <col min="6" max="6" width="14.5703125" style="1" customWidth="1"/>
    <col min="7" max="16384" width="8.85546875" style="1"/>
  </cols>
  <sheetData>
    <row r="1" spans="1:6" ht="15.75" x14ac:dyDescent="0.25">
      <c r="A1" s="24" t="s">
        <v>12</v>
      </c>
    </row>
    <row r="3" spans="1:6" ht="18" x14ac:dyDescent="0.25">
      <c r="B3" s="23" t="s">
        <v>1</v>
      </c>
      <c r="C3" s="23"/>
      <c r="D3" s="23"/>
      <c r="E3" s="22"/>
      <c r="F3" s="22"/>
    </row>
    <row r="5" spans="1:6" x14ac:dyDescent="0.25">
      <c r="A5" s="21" t="s">
        <v>2</v>
      </c>
    </row>
    <row r="6" spans="1:6" x14ac:dyDescent="0.25">
      <c r="A6" s="20" t="s">
        <v>3</v>
      </c>
    </row>
    <row r="7" spans="1:6" x14ac:dyDescent="0.25">
      <c r="A7" s="20" t="s">
        <v>22</v>
      </c>
    </row>
    <row r="8" spans="1:6" x14ac:dyDescent="0.25">
      <c r="A8" s="20" t="s">
        <v>4</v>
      </c>
    </row>
    <row r="9" spans="1:6" x14ac:dyDescent="0.25">
      <c r="A9" s="19" t="s">
        <v>20</v>
      </c>
    </row>
    <row r="11" spans="1:6" x14ac:dyDescent="0.25">
      <c r="E11" s="18" t="s">
        <v>21</v>
      </c>
      <c r="F11" s="17">
        <v>52531</v>
      </c>
    </row>
    <row r="12" spans="1:6" x14ac:dyDescent="0.25">
      <c r="A12" s="16"/>
      <c r="E12" s="18" t="s">
        <v>5</v>
      </c>
      <c r="F12" s="17">
        <v>112380</v>
      </c>
    </row>
    <row r="13" spans="1:6" x14ac:dyDescent="0.25">
      <c r="A13" s="16"/>
      <c r="E13" s="15"/>
      <c r="F13" s="14"/>
    </row>
    <row r="14" spans="1:6" ht="25.5" x14ac:dyDescent="0.25">
      <c r="A14" s="13" t="s">
        <v>6</v>
      </c>
      <c r="B14" s="12" t="s">
        <v>7</v>
      </c>
      <c r="C14" s="11" t="s">
        <v>19</v>
      </c>
      <c r="D14" s="11" t="s">
        <v>8</v>
      </c>
      <c r="E14" s="10" t="s">
        <v>9</v>
      </c>
      <c r="F14" s="10" t="s">
        <v>10</v>
      </c>
    </row>
    <row r="15" spans="1:6" x14ac:dyDescent="0.25">
      <c r="A15" s="8" t="s">
        <v>13</v>
      </c>
      <c r="B15" s="9">
        <v>5460</v>
      </c>
      <c r="C15" s="26">
        <v>0.35</v>
      </c>
      <c r="D15" s="6">
        <v>0.8</v>
      </c>
      <c r="E15" s="28"/>
      <c r="F15" s="5">
        <f t="shared" ref="F15:F20" si="0">PRODUCT(B15*E15)</f>
        <v>0</v>
      </c>
    </row>
    <row r="16" spans="1:6" x14ac:dyDescent="0.25">
      <c r="A16" s="8" t="s">
        <v>14</v>
      </c>
      <c r="B16" s="9">
        <v>5200</v>
      </c>
      <c r="C16" s="26">
        <v>5</v>
      </c>
      <c r="D16" s="6">
        <v>9</v>
      </c>
      <c r="E16" s="28"/>
      <c r="F16" s="5">
        <f t="shared" si="0"/>
        <v>0</v>
      </c>
    </row>
    <row r="17" spans="1:6" x14ac:dyDescent="0.25">
      <c r="A17" s="59" t="s">
        <v>29</v>
      </c>
      <c r="B17" s="9">
        <v>260</v>
      </c>
      <c r="C17" s="60">
        <v>0.3</v>
      </c>
      <c r="D17" s="61">
        <v>1.5</v>
      </c>
      <c r="E17" s="58"/>
      <c r="F17" s="5">
        <f>PRODUCT((B17*E17)*5)</f>
        <v>0</v>
      </c>
    </row>
    <row r="18" spans="1:6" x14ac:dyDescent="0.25">
      <c r="A18" s="8" t="s">
        <v>15</v>
      </c>
      <c r="B18" s="9">
        <v>260</v>
      </c>
      <c r="C18" s="26">
        <v>25</v>
      </c>
      <c r="D18" s="6">
        <v>60</v>
      </c>
      <c r="E18" s="28"/>
      <c r="F18" s="5">
        <f t="shared" si="0"/>
        <v>0</v>
      </c>
    </row>
    <row r="19" spans="1:6" x14ac:dyDescent="0.25">
      <c r="A19" s="8" t="s">
        <v>16</v>
      </c>
      <c r="B19" s="7">
        <v>54600</v>
      </c>
      <c r="C19" s="27">
        <v>0.05</v>
      </c>
      <c r="D19" s="6">
        <v>0.12</v>
      </c>
      <c r="E19" s="28"/>
      <c r="F19" s="5">
        <f t="shared" si="0"/>
        <v>0</v>
      </c>
    </row>
    <row r="20" spans="1:6" x14ac:dyDescent="0.25">
      <c r="A20" s="8" t="s">
        <v>23</v>
      </c>
      <c r="B20" s="7">
        <v>7500</v>
      </c>
      <c r="C20" s="27">
        <v>2</v>
      </c>
      <c r="D20" s="6">
        <v>5</v>
      </c>
      <c r="E20" s="28"/>
      <c r="F20" s="5">
        <f t="shared" si="0"/>
        <v>0</v>
      </c>
    </row>
    <row r="21" spans="1:6" x14ac:dyDescent="0.25">
      <c r="D21" s="4"/>
    </row>
    <row r="22" spans="1:6" ht="26.25" x14ac:dyDescent="0.25">
      <c r="E22" s="25" t="s">
        <v>17</v>
      </c>
      <c r="F22" s="3">
        <f>SUM(F15,F16,F17,F18,F19,F20)</f>
        <v>0</v>
      </c>
    </row>
    <row r="23" spans="1:6" x14ac:dyDescent="0.25">
      <c r="D23" s="2"/>
      <c r="F23" s="54"/>
    </row>
  </sheetData>
  <sheetProtection algorithmName="SHA-512" hashValue="NuOyCYMHTRGlSJWIYREG2M+4r4HqFydFjw18vv7NysYh1tsMq4+EFdeRKXUfs7DtKfzRJd5IdDvJVT6M9UEshg==" saltValue="Seq0PVVY2a2krEa3c9rlsQ==" spinCount="100000" sheet="1" objects="1" scenarios="1"/>
  <conditionalFormatting sqref="E15">
    <cfRule type="cellIs" dxfId="5" priority="8" operator="greaterThan">
      <formula>"0.46"</formula>
    </cfRule>
  </conditionalFormatting>
  <conditionalFormatting sqref="F19">
    <cfRule type="cellIs" dxfId="4" priority="6" operator="greaterThan">
      <formula>6552</formula>
    </cfRule>
  </conditionalFormatting>
  <conditionalFormatting sqref="F18">
    <cfRule type="cellIs" dxfId="3" priority="5" operator="greaterThan">
      <formula>15600</formula>
    </cfRule>
  </conditionalFormatting>
  <conditionalFormatting sqref="F17">
    <cfRule type="cellIs" dxfId="2" priority="4" operator="greaterThan">
      <formula>1560</formula>
    </cfRule>
  </conditionalFormatting>
  <conditionalFormatting sqref="F16">
    <cfRule type="cellIs" dxfId="1" priority="3" operator="greaterThan">
      <formula>46800</formula>
    </cfRule>
  </conditionalFormatting>
  <conditionalFormatting sqref="F15">
    <cfRule type="cellIs" dxfId="0" priority="2" operator="greaterThan">
      <formula>4368</formula>
    </cfRule>
  </conditionalFormatting>
  <dataValidations count="2">
    <dataValidation type="decimal" allowBlank="1" showInputMessage="1" showErrorMessage="1" sqref="E15:E20" xr:uid="{AE5C2FC0-7AF3-48FE-84CE-8D29AE0ACE4C}">
      <formula1>C15</formula1>
      <formula2>D15</formula2>
    </dataValidation>
    <dataValidation type="decimal" allowBlank="1" showInputMessage="1" showErrorMessage="1" sqref="F22" xr:uid="{CD236D82-98FC-45BE-94B6-B051BAA9FAB5}">
      <formula1>F11</formula1>
      <formula2>F12</formula2>
    </dataValidation>
  </dataValidations>
  <pageMargins left="0.7" right="0.7" top="0.75" bottom="0.75" header="0.3" footer="0.3"/>
  <pageSetup paperSize="9" orientation="portrait"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66C8EC01171A4DB4A02A15C4F35093" ma:contentTypeVersion="15" ma:contentTypeDescription="Een nieuw document maken." ma:contentTypeScope="" ma:versionID="d2441195de461fcf862a6db339390e04">
  <xsd:schema xmlns:xsd="http://www.w3.org/2001/XMLSchema" xmlns:xs="http://www.w3.org/2001/XMLSchema" xmlns:p="http://schemas.microsoft.com/office/2006/metadata/properties" xmlns:ns1="http://schemas.microsoft.com/sharepoint/v3" xmlns:ns2="4d5a2736-de1b-4bd7-97b8-57b023a3b09a" xmlns:ns3="4da81be3-7007-4e0c-b345-3ea7d42bca5f" targetNamespace="http://schemas.microsoft.com/office/2006/metadata/properties" ma:root="true" ma:fieldsID="005aee60410a7e1d1b873af807114f15" ns1:_="" ns2:_="" ns3:_="">
    <xsd:import namespace="http://schemas.microsoft.com/sharepoint/v3"/>
    <xsd:import namespace="4d5a2736-de1b-4bd7-97b8-57b023a3b09a"/>
    <xsd:import namespace="4da81be3-7007-4e0c-b345-3ea7d42bca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5a2736-de1b-4bd7-97b8-57b023a3b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da81be3-7007-4e0c-b345-3ea7d42bca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1F9FD29-BABE-478D-903C-A55C0E50B851}">
  <ds:schemaRefs>
    <ds:schemaRef ds:uri="http://schemas.microsoft.com/sharepoint/v3/contenttype/forms"/>
  </ds:schemaRefs>
</ds:datastoreItem>
</file>

<file path=customXml/itemProps2.xml><?xml version="1.0" encoding="utf-8"?>
<ds:datastoreItem xmlns:ds="http://schemas.openxmlformats.org/officeDocument/2006/customXml" ds:itemID="{DE634791-ABB1-4966-A778-78FC79699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d5a2736-de1b-4bd7-97b8-57b023a3b09a"/>
    <ds:schemaRef ds:uri="4da81be3-7007-4e0c-b345-3ea7d42bc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2493BA-6B53-4E96-8E68-A6BC9C87B59D}">
  <ds:schemaRefs>
    <ds:schemaRef ds:uri="http://schemas.microsoft.com/sharepoint/v3"/>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purl.org/dc/dcmitype/"/>
    <ds:schemaRef ds:uri="http://www.w3.org/XML/1998/namespace"/>
    <ds:schemaRef ds:uri="4da81be3-7007-4e0c-b345-3ea7d42bca5f"/>
    <ds:schemaRef ds:uri="http://schemas.microsoft.com/office/infopath/2007/PartnerControls"/>
    <ds:schemaRef ds:uri="4d5a2736-de1b-4bd7-97b8-57b023a3b0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Opgave tarieven perceel 1</vt:lpstr>
      <vt:lpstr>Opgave tarieven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Marjolein van de Griendt</dc:creator>
  <cp:keywords/>
  <dc:description/>
  <cp:lastModifiedBy>Marjolein van de Griendt</cp:lastModifiedBy>
  <cp:revision/>
  <dcterms:created xsi:type="dcterms:W3CDTF">2021-09-16T14:53:04Z</dcterms:created>
  <dcterms:modified xsi:type="dcterms:W3CDTF">2022-02-04T13:53:48Z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0x010100D966C8EC01171A4DB4A02A15C4F35093</vt:lpwstr>
  </property>
</Properties>
</file>