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Document archiveringssysteem/Aanbestedingsdocumenten/Publicatie 2/"/>
    </mc:Choice>
  </mc:AlternateContent>
  <xr:revisionPtr revIDLastSave="6" documentId="8_{23B256A2-748C-554E-9585-3BBD346130E4}" xr6:coauthVersionLast="46" xr6:coauthVersionMax="47" xr10:uidLastSave="{E2DD72C1-674A-40B1-9C92-C1FD97EF967A}"/>
  <bookViews>
    <workbookView xWindow="20370" yWindow="-120" windowWidth="29040" windowHeight="15840" xr2:uid="{00000000-000D-0000-FFFF-FFFF00000000}"/>
  </bookViews>
  <sheets>
    <sheet name="Functionele eisen" sheetId="2" r:id="rId1"/>
    <sheet name="Technische eisen" sheetId="5" r:id="rId2"/>
    <sheet name="Kwaliteit eenmalige Diensten" sheetId="10" r:id="rId3"/>
    <sheet name="Kwaliteit Service Levels" sheetId="9" r:id="rId4"/>
    <sheet name="Exit Strategie" sheetId="8" r:id="rId5"/>
  </sheets>
  <definedNames>
    <definedName name="_xlnm._FilterDatabase" localSheetId="1" hidden="1">'Technische eisen'!$B$1:$B$47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2" i="2" l="1"/>
  <c r="A83" i="2"/>
  <c r="A84" i="2"/>
  <c r="A85" i="2"/>
  <c r="A86" i="2"/>
  <c r="A81" i="2"/>
  <c r="A77" i="2"/>
  <c r="A78" i="2"/>
  <c r="A79" i="2"/>
  <c r="A76" i="2"/>
  <c r="A73" i="2"/>
  <c r="A74" i="2"/>
  <c r="A72" i="2"/>
  <c r="A66" i="2"/>
  <c r="A67" i="2"/>
  <c r="A68" i="2"/>
  <c r="A69" i="2"/>
  <c r="A70" i="2"/>
  <c r="A65" i="2"/>
  <c r="A56" i="2"/>
  <c r="A57" i="2"/>
  <c r="A58" i="2"/>
  <c r="A59" i="2"/>
  <c r="A60" i="2"/>
  <c r="A61" i="2"/>
  <c r="A62" i="2"/>
  <c r="A63" i="2"/>
  <c r="A55" i="2"/>
  <c r="A43" i="2"/>
  <c r="A44" i="2"/>
  <c r="A45" i="2"/>
  <c r="A46" i="2"/>
  <c r="A47" i="2"/>
  <c r="A48" i="2"/>
  <c r="A49" i="2"/>
  <c r="A50" i="2"/>
  <c r="A51" i="2"/>
  <c r="A52" i="2"/>
  <c r="A53" i="2"/>
  <c r="A42" i="2"/>
  <c r="A32" i="2"/>
  <c r="A33" i="2"/>
  <c r="A34" i="2"/>
  <c r="A35" i="2"/>
  <c r="A36" i="2"/>
  <c r="A37" i="2"/>
  <c r="A38" i="2"/>
  <c r="A39" i="2"/>
  <c r="A40" i="2"/>
  <c r="A31" i="2"/>
  <c r="A20" i="2"/>
  <c r="A21" i="2"/>
  <c r="A22" i="2"/>
  <c r="A23" i="2"/>
  <c r="A24" i="2"/>
  <c r="A25" i="2"/>
  <c r="A26" i="2"/>
  <c r="A27" i="2"/>
  <c r="A28" i="2"/>
  <c r="A29" i="2"/>
  <c r="A19" i="2"/>
  <c r="A9" i="2"/>
  <c r="A10" i="2"/>
  <c r="A11" i="2"/>
  <c r="A12" i="2"/>
  <c r="A13" i="2"/>
  <c r="A14" i="2"/>
  <c r="A15" i="2"/>
  <c r="A16" i="2"/>
  <c r="A17" i="2"/>
  <c r="A8" i="2"/>
  <c r="A17" i="10"/>
  <c r="A15" i="10"/>
  <c r="A14" i="10"/>
  <c r="A12" i="10"/>
  <c r="A11" i="10"/>
  <c r="A7" i="10"/>
  <c r="A8" i="10"/>
  <c r="A9" i="10"/>
  <c r="A22" i="5"/>
  <c r="A23" i="5"/>
  <c r="A24" i="5"/>
  <c r="A25" i="5"/>
  <c r="A21" i="5"/>
  <c r="A20" i="5"/>
  <c r="A15" i="5"/>
  <c r="A16" i="5"/>
  <c r="A17" i="5"/>
  <c r="A12" i="5"/>
  <c r="A14" i="9"/>
  <c r="A11" i="9"/>
  <c r="A28" i="5"/>
  <c r="A29" i="5"/>
  <c r="A32" i="5" l="1"/>
  <c r="A4" i="5"/>
  <c r="A5" i="5"/>
  <c r="A6" i="5"/>
  <c r="A18" i="5"/>
  <c r="A19" i="5"/>
  <c r="A8" i="5"/>
  <c r="A7" i="5"/>
  <c r="A10" i="5"/>
  <c r="A11" i="5"/>
  <c r="A13" i="5"/>
  <c r="A14" i="5"/>
  <c r="A26" i="5"/>
  <c r="A27" i="5"/>
  <c r="A30" i="5"/>
  <c r="A9" i="5"/>
  <c r="A4" i="2"/>
  <c r="A5" i="2"/>
  <c r="A6" i="2"/>
  <c r="A3" i="5"/>
  <c r="A39" i="8"/>
  <c r="A40" i="8"/>
  <c r="A38" i="8"/>
  <c r="A36" i="8"/>
  <c r="A34" i="8"/>
  <c r="A32" i="8"/>
  <c r="A29" i="8"/>
  <c r="A30" i="8"/>
  <c r="A28" i="8"/>
  <c r="A23" i="8"/>
  <c r="A24" i="8"/>
  <c r="A25" i="8"/>
  <c r="A26" i="8"/>
  <c r="A22" i="8"/>
  <c r="A14" i="8"/>
  <c r="A15" i="8"/>
  <c r="A16" i="8"/>
  <c r="A17" i="8"/>
  <c r="A18" i="8"/>
  <c r="A19" i="8"/>
  <c r="A20" i="8"/>
  <c r="A13" i="8"/>
  <c r="A3" i="8"/>
  <c r="A4" i="8"/>
  <c r="A5" i="8"/>
  <c r="A6" i="8"/>
  <c r="A7" i="8"/>
  <c r="A8" i="8"/>
  <c r="A9" i="8"/>
  <c r="A10" i="8"/>
  <c r="A26" i="9"/>
  <c r="A25" i="9"/>
  <c r="A23" i="9"/>
  <c r="A20" i="9"/>
  <c r="A22" i="9"/>
  <c r="A19" i="9"/>
  <c r="A17" i="9"/>
  <c r="A15" i="9"/>
  <c r="A8" i="9"/>
  <c r="A9" i="9"/>
  <c r="A10" i="9"/>
  <c r="A13" i="9"/>
  <c r="A7" i="9"/>
  <c r="A5" i="9"/>
  <c r="A3" i="9"/>
  <c r="A4" i="10"/>
  <c r="A5" i="10"/>
  <c r="A3" i="10"/>
  <c r="A47" i="5"/>
  <c r="A46" i="5"/>
  <c r="A41" i="5"/>
  <c r="A42" i="5"/>
  <c r="A43" i="5"/>
  <c r="A44" i="5"/>
  <c r="A40" i="5"/>
  <c r="A34" i="5"/>
  <c r="A35" i="5"/>
  <c r="A36" i="5"/>
  <c r="A37" i="5"/>
  <c r="A38" i="5"/>
  <c r="A33" i="5"/>
  <c r="A3" i="2"/>
</calcChain>
</file>

<file path=xl/sharedStrings.xml><?xml version="1.0" encoding="utf-8"?>
<sst xmlns="http://schemas.openxmlformats.org/spreadsheetml/2006/main" count="216" uniqueCount="208">
  <si>
    <t>Omschrijving</t>
  </si>
  <si>
    <t>Algemeen</t>
  </si>
  <si>
    <t>Opdrachtnemer biedt een oplossing voor Records Management Applicatie, conform hetgeen gespecificeerd in de Aanbestedingsleidraad en dit Programma van Eisen.</t>
  </si>
  <si>
    <t>De oplossing faciliteert archivering op basis van de eisen van de Archiefwet 1995 en bijbehorende regelgeving. </t>
  </si>
  <si>
    <t>Provincie Utrecht heeft het recht tot het uitvoeren van audits op de door de Opdrachtnemer aangeboden oplossing hetzij zelf of door een derde partij.</t>
  </si>
  <si>
    <t>De oplossing dient toekomstvast te zijn, hier wordt onder verstaan: de mate van geschiktheid van de oplossing om nieuwe ontwikkelingen (bv nieuw te koppelen applicaties of uitbreiding van het aantal gebruikers) te kunnen faciliteren.</t>
  </si>
  <si>
    <t>De oplossing dient zonder performanceverlies minimaal 50 RMA-gebruikers gelijktijdig (concurrend) te kunnen faciliteren terwijl er tegelijkertijd door 300 medewerkers van de opdrachtgever in het systeem naar documenten gezocht kan worden.</t>
  </si>
  <si>
    <t>Er is inzicht te verkrijgen in de mate waarin de dienstverlening wordt beheerst. Bijvoorbeeld doordat de rapportage daarop is gestandaardiseerd.</t>
  </si>
  <si>
    <t xml:space="preserve">Security incidenten en logs worden realtime veiliggesteld en worden minimaal gedurende 180 dagen online bewaard. </t>
  </si>
  <si>
    <t>Eventuele opslag van gegevens (zowel tijdelijk als permanent) betreffende gevraagde dienstverlening, vindt fysiek en encrypted plaats binnen de Europese Economische Ruimte.</t>
  </si>
  <si>
    <t>Ordening</t>
  </si>
  <si>
    <t>De oplossing ondersteunt het gebruik van een zogenaamd Documentair Structuur Plan (Ordeningsstructuur). </t>
  </si>
  <si>
    <t>Door middel van overerving is het mogelijk om metadata van een hoger niveau mee te nemen/ door te geven naar een lager niveau.</t>
  </si>
  <si>
    <t>het is mogelijk is om de externe unieke registratiekenmerken van de verschillende objecten over te erven vanuit een DMS en zo een voor de organisatie herkenbaar label te geven.</t>
  </si>
  <si>
    <t>Record Management</t>
  </si>
  <si>
    <t>De oplossing bevat Record Management faciliteiten voor het digitaal archiveren van informatieobjecten (dossiers / documenten / zaken). Onder ‘archiveren’ wordt in dit geval (niet limitatief) verstaan het toekennen van een vernietigings- of overdrachtstermijn en het daadwerkelijk vernietigen of overdragen. </t>
  </si>
  <si>
    <t>Documenten die horen bij een te archiveren dossier, worden zowel in het oorspronkelijke als in een duurzaam archief bestandsformaat gearchiveerd. De voorkeursformaten zoals deze door het Nationaal Archief bekend zijn gemaakt worden gehanteerd als ‘duurzaam archief bestandsformaat’.</t>
  </si>
  <si>
    <t>De Oplossing staat niet toe dat een document, dossier en de metagegevens van een dossier en document eerder worden vernietigd dan na afloop van de bewaartermijn.</t>
  </si>
  <si>
    <t>De Oplossing waarborgt de koppeling tussen enerzijds een dossier en document en anderzijds hun metagegevens tot het moment waarop het dossier wordt vernietigd of uit het systeem wordt verwijderd.</t>
  </si>
  <si>
    <t xml:space="preserve">De Oplossing berekent op automatische wijze de datum waarop dossiers en deeldossiers vernietigbaar zijn, dit op basis van de bewaartermijn en een datumveld zoals de creatie- of afsluitdatum van een dossier. </t>
  </si>
  <si>
    <t>De geboden oplossing moet de mogelijkheid bieden om verschillende versies van een document in onderlinge samenhang te beheren.</t>
  </si>
  <si>
    <t>Vernietiging</t>
  </si>
  <si>
    <t>Informatieobjecten kunnen niet verwijderd of vernietigd worden, zonder dat de gebruiker hiervoor een duidelijke melding krijgt en het verwijderen of vernietigen nogmaals moet bevestigen.</t>
  </si>
  <si>
    <t>Het is functioneel niet mogelijk om vernietigde dossiers en documenten terug te zetten.</t>
  </si>
  <si>
    <t>Zoeken</t>
  </si>
  <si>
    <t>De Oplossing ondersteunt het zoeken op de metadata en de inhoud van documenten (fulltext search).</t>
  </si>
  <si>
    <t>De gebruiker heeft de mogelijkheid om eigen zoekvragen in te richten en te bewaren.</t>
  </si>
  <si>
    <t>Alleen die resultaten worden getoond waarvoor de gebruiker geautoriseerd is.</t>
  </si>
  <si>
    <t>Het RMA biedt de mogelijkheid om na een zoekactie de zoekresultaten te tonen (‘hitlijst’), waarna de zoekvraag desgewenst kan worden verfijnd of uitgebreid.</t>
  </si>
  <si>
    <t xml:space="preserve">De geboden oplossing biedt de mogelijkheid om combinaties van termen te gebruiken bij het zoeken. </t>
  </si>
  <si>
    <t xml:space="preserve">Van gevonden resultaten moet standaard de meest actuele versie als eerste worden getoond. </t>
  </si>
  <si>
    <t>In de zoekresultaten wordt het archief formaat weergegeven en niet het orginele document. De mogelijkheid om het originele document weer te geven moet aanwezig zijn.</t>
  </si>
  <si>
    <t>Het RMA biedt de mogelijkheid om de zoekresultaten te sorteren in de door de gebruiker gewenste volgorde.</t>
  </si>
  <si>
    <t>Autorisatie</t>
  </si>
  <si>
    <t>De Oplossing maakt het mogelijk om de toegang tot bepaalde documenten in een dossier te beperken (in vergelijking met de toegang tot het dossier waarvan ze deel uitmaken).</t>
  </si>
  <si>
    <t>De functionele beheerder kan onder andere nieuwe selectiecategorieën, nieuwe bewaar- en vernietigingstermijnen definiëren.</t>
  </si>
  <si>
    <t>Gebruikerseisen</t>
  </si>
  <si>
    <t>Alle gebruikersinterfaces van de oplossing (incl. schermen, helpteksten, foutmeldingen, etc.) voor eindgebruikers zijn op basis van de voorkeur van de specifieke gebruiker volledig Nederlandstalig of Engelstalig.</t>
  </si>
  <si>
    <t>De geboden oplossing moet beschikken over een Nederlandstalige en Engelstalige handleiding voor functioneel, technisch beheer en archiefmedewerkers.</t>
  </si>
  <si>
    <t>De verschillende onderdelen binnen de applicatie beschikken over dezelfde 'look en feel'.</t>
  </si>
  <si>
    <t>Registratieschermen voor (groepen) documenten, zaken, dossier en eventuele overige objecten zijn op maat in te richten.</t>
  </si>
  <si>
    <t>Audit Trail</t>
  </si>
  <si>
    <t xml:space="preserve">De Oplossing beschikt over een niet-muteerbare audit-trail met daarin minimaal de gebeurtenis; de benodigde informatie die nodig is om het incident met hoge mate van zekerheid te herleiden tot een natuurlijk persoon; het gebruikte apparaat; het resultaat van de handeling; een datum en tijdstip van de gebeurtenis. </t>
  </si>
  <si>
    <t>Binnen de audittrail wordt bij een mutatie in ieder geval vastgelegd: de actor, de datum en tijd en de handeling. </t>
  </si>
  <si>
    <t>De audittrail is inzichtelijk voor daartoe geautoriseerde gebruikers. </t>
  </si>
  <si>
    <t>Rapportage</t>
  </si>
  <si>
    <t>De Oplossing biedt een standaard set van managementrapportages.</t>
  </si>
  <si>
    <t>De Opdrachtnemer levert met af te spreken frequentie een gestructureerde datadump (o.a. csv, xml) aan. De gestructureerde datadump maakt het mogelijk dat de data hergebruikt en gemodelleerd kan worden in het eigen Datalab, met de rapportagetooling van de Opdrachtgever door de Opdrachtgever zelf.</t>
  </si>
  <si>
    <t>Koppelingen</t>
  </si>
  <si>
    <t>De Oplossing maakt het mogelijk om documenten en dossiers, met hun bijhorende metagegevens in bulk of individueel te importeren vanuit een externe omgeving.</t>
  </si>
  <si>
    <t>De Oplossing maakt het mogelijk om een verzameling van dossiers, een dossier volledig met metagegevens in bulk of individueel te exporteren naar een externe omgeving als een ander systeem (applicatie), dragers of websites.</t>
  </si>
  <si>
    <t>De oplossing is ingericht om direct de benodigde diensten te kunnen leveren.</t>
  </si>
  <si>
    <t>De oplossing dient te bestaan uit Proven Technology. Dit betekent dat alleen hard- en software wordt ingezet, die gangbaar is voor Record Management Applicaties op de markt.</t>
  </si>
  <si>
    <t xml:space="preserve">De oplossing dient de mogelijkheid te bieden om productie- van test- en acceptatieomgevingen logisch (niet fysiek) van elkaar te scheiden (P t.o.v. TA) </t>
  </si>
  <si>
    <t>De door de opdrachtnemer geleverde oplossing zal gedurende de looptijd van de overeenkomst daar waar relevant en /of van toepassing, voorzien zijn van maatregelen zoals gedefinieerd in de BIO en/of NEN-ISO/IEC 27002.</t>
  </si>
  <si>
    <t>Opdrachtnemer garandeert dat hij voor de aangeboden oplossing een voorziening heeft getroffen voor 'disaster recovery'.</t>
  </si>
  <si>
    <t>Binnen de oplossing wordt gebruik gemaakt van algemeen geldende standaarden voor ‘Internetworking’ zoals beschreven door de IEEE en IETF organisaties.</t>
  </si>
  <si>
    <t>De oplossing voldoet waar van toepassing en gebruikt, minimaal aan de opgenomen standaarden op de pas-toe-leg-uit lijst, alsmede de aanbevolen standaarden welke door het forum standaardisatie (zie: https://forumstandaardisatie.nl/) worden gesteld.</t>
  </si>
  <si>
    <t>De door u aangeboden oplossing is apparaat-onafhankelijk te gebruiken en werkt in ieder geval de op besturingssystemen: Windows 10 en de huidig gangbaar ondersteunde versies van IOS en Android</t>
  </si>
  <si>
    <t>De aangeboden oplossing kan webbased benaderd worden en browser-onafhankelijk benaderd worden (bij voorkeur gebruik makend van de standaard HTML versie 5)</t>
  </si>
  <si>
    <t xml:space="preserve">De Oplossing maakt uitsluitend gebruik van analytische en functionele cookies, zodat gebruikers niet onnodig cookiemeldingen ontvangen. </t>
  </si>
  <si>
    <t>Bij overschrijding van de gestelde termijnen met betrekking tot performance wordt een voortgangsindicatie getoond, zodat de gebruiker ziet dat het systeem bezig is.</t>
  </si>
  <si>
    <t>Het datamodel en de set van API's en specificaties van de webservices zijn openbaar.</t>
  </si>
  <si>
    <t>De geboden oplossing moet beschikken over minimaal één centrale repository waarin de documenten en objecten worden opgeslagen.</t>
  </si>
  <si>
    <t>Content en inrichting moeten via een export/import functionaliteit over te zetten zijn van de ene naar de andere omgeving (zowel van productie naar test/acceptatie als andersom).</t>
  </si>
  <si>
    <t>Het systeem ondersteunt veilige externe webtoegang.</t>
  </si>
  <si>
    <t>Leverancier moet zich met de geboden oplossing conformeren aan de AVG op basis van de bijgevoegde model verwerkersovereenkomst.</t>
  </si>
  <si>
    <t>Identity- en Accessmanagement</t>
  </si>
  <si>
    <t>De gebruiker krijgt toegang tot de geboden oplossing via een unieke persoonsgebonden sleutel (inlognaam‐paswoord)</t>
  </si>
  <si>
    <t>Aangeboden diensten worden in een aantal (veiligheids)niveaus onderverdeeld. Deze niveaus worden bepaald op basis van toegang tot welk type informatie en de gevoeligheid van deze informatie. Per niveau kunnen strengere of minder strenge beveiligingsmaatregelen worden doorgevoerd.</t>
  </si>
  <si>
    <t>De aangeboden oplossing dient onderscheid te kunnen maken op basis gebruikersgroepen. Aan deze gebruikersgroepen dienen in het kader van Role Based Access Control (RBAC) specifieke rechten toegekend te kunnen worden.</t>
  </si>
  <si>
    <t>Bij gebruik van MultiFactorAuthentication (MFA) wordt de bestaande oplossing (NetIQ-Advanced Authentication) van de provincie Utrecht gebruikt.</t>
  </si>
  <si>
    <t xml:space="preserve">Identitymanagement: De aangeboden oplossing dient te kunnen worden gekoppeld aan de directory service AzureAD middels een enterprise application. Indien niet mogelijk is de enige uitwijk een 'koppeling' .CSV uploads middels SFTP. </t>
  </si>
  <si>
    <t>Identitymanagement: Bij opvragen van (gebruikers)gegevens worden de 'standaard-attributen' van AzureAD gebruikt. Voor het aanvullen van resterende (gebruikers)gegevens ligt de verantwoordelijkheid binnen de systemen van opdrachtnemer.</t>
  </si>
  <si>
    <t>Accessmanagement: De aangeboden oplossing dient voor externe systemen (buiten domein PU, in de 'cloud') als servicesprovider te kunnen acteren waarbij de PU de identity provider blijft, dit middels native identity-provider SAML 2.0.</t>
  </si>
  <si>
    <t>Backup-Restore</t>
  </si>
  <si>
    <t>De Opdrachtnemer garandeert backup- en restorevoorzieningen van de Oplossing.</t>
  </si>
  <si>
    <t>Opdrachtnemer biedt de mogelijkheid om back-up data ook off-site te bewaren, op een locatie die zich op zodanige afstand bevindt dat geen schade kan worden aangericht als zich een calamiteit voordoet in het datacenter van Opdrachtnemer (of diens Onderaannemer).</t>
  </si>
  <si>
    <t>Back-ups worden daar waar mogelijk gededupliceerd opgeslagen, om op deze manier de hoeveelheid storage die nodig is te reduceren.</t>
  </si>
  <si>
    <t>Opdrachtnemer test minimaal 1x per jaar het functioneren van de back-up door een back-up te restoren als wijze van testen in samenwerking met de Provincie Utrecht.</t>
  </si>
  <si>
    <t>Bij kritieke/gevoelige systemen:</t>
  </si>
  <si>
    <t>De fabrikant van de gebruikte apparatuur in uw oplossing doet geen zaken met bedrijven, in landen met een 'offensieve cyberstrategie'.</t>
  </si>
  <si>
    <t>De fabrikant van de gebruikte apparatuur in uw oplossing doet geen zaken met bedrijven uit landen, waar bedrijven gedwongen kunnen worden informatie te delen.</t>
  </si>
  <si>
    <t>Projectleiding</t>
  </si>
  <si>
    <t>De opdrachtnemer stelt een projectleider aan die het centrale aanspreekpunt is voor de projectmanager van de opdrachtgever.</t>
  </si>
  <si>
    <t>De projectleider van de opdrachtnemer voert minimaal onderstaande taken uit:
-	Het opstellen van een plan van aanpak.
-	Het bijwonen van de wekelijkse voortgangsvergaderingen.
-	Maandelijks rapporteren over de voortgang (o.a. voortgang, risico's, issues, planning, ...) als input voor hoofdpuntenrapport.
-	Coördineren en afstemmen van werkzaamheden van de opdrachtnemer.
-	Opstellen en het laten goedkeuren van projectproducten en managementproducten.
-	Het tijdig signaleren van issues en knelpunten.
-	Het monitoren van de risico's.</t>
  </si>
  <si>
    <t>Validatie oplevering en technische test (door opdrachtgever en opdrachtnemer)</t>
  </si>
  <si>
    <t>Testen van performance (door opdrachtgever en opdrachtnemer)</t>
  </si>
  <si>
    <t>Herstellen gebreken en optimaliseren (opdrachtnemer)</t>
  </si>
  <si>
    <t>Opleiding en documentatie</t>
  </si>
  <si>
    <t>De inschrijver levert  het benodigde cursusmateriaal en naslagwerk.</t>
  </si>
  <si>
    <t>Opdrachtnemer stelt relevante technische en functionele documentatie ter beschikking aan opdrachtgever. Deze bestaat minimaal uit: documentaite betreffende de applicatie, documentatie betreffende de gerealiseerde koppelingen, procedures ivm uitwisselen certificaten, procedures mbt certificaatverleningen.</t>
  </si>
  <si>
    <t>Acceptatie</t>
  </si>
  <si>
    <t>Opdrachtnemer verleent ondersteuning bij het opstellen van het acceptatietestplan en het uitvoeren van de acceptatietesten.</t>
  </si>
  <si>
    <t>De opdrachtnemer stemt in met de volgende uitvoeringseisen:
- Het resultaat van de acceptatietest wordt in een procesverbaal vastgelegd door de opdrachtnemer en ondertekend door beide partijen. 
- In het proces verbaal dient te zijn aangegeven welke gebreken er zijn geconstateerd, welke delen zijn goedgekeurd dan wel afgekeurd en een overzicht van de openstaande punten en acties.
- Opdrachtnemer wordt decharge verleend nadat alle restpunten uit de acceptatietesten zijn opgelost of door de opdrachtgever worden geaccepteerd.</t>
  </si>
  <si>
    <t>Oplevering</t>
  </si>
  <si>
    <t>De opdrachtnemer stemt in met het vastleggen van beheerprocedures tussen Opdrachtgever en Opdrachtnemer in een DAP.</t>
  </si>
  <si>
    <t>Kwaliteit van de dienstverlening</t>
  </si>
  <si>
    <t>Ten behoeve van het beschikbaar stellen en houden van de aangeboden oplossing garandeert de Opdrachtnemer dat zijn dienstverlening aan de eisen voldoet zoals in de model-SLA en navolgende onderdelen is opgenomen:</t>
  </si>
  <si>
    <t>Service level management</t>
  </si>
  <si>
    <t xml:space="preserve">Opdrachtnemer gaat akkoord met de beschreven dienstverlening en de minimale KPI's zoals opgenomen in hoofdstuk 6 van het model-SLA. </t>
  </si>
  <si>
    <t>Opdrachtnemer garandeert dat hij de diensten binnen het service window 06:30 - 22:00 uur, volgens de overeengekomen service levels, beschikbaar houdt voor gebruikers van de opdrachtgever.</t>
  </si>
  <si>
    <t>Incident management</t>
  </si>
  <si>
    <t>Alle aangeboden diensten dienen door de Opdrachtnemer actief bewaakt te worden. Verstoringen of andere relevante zaken zoals beveiligingsincidenten, DDoS aanvallen, virusuitbraken, etc. die uit deze bewaking naar voren komen (of anderszins geconstateerd worden) dienen binnen 1 uur ook bij de Opdrachtgever te worden gemeld.</t>
  </si>
  <si>
    <t>Availability management</t>
  </si>
  <si>
    <t>Opdrachtnemer garandeert dat de beschikbaarheid van de diensten minimaal 99,5% tijdens eerdergenoemd servicewindow bedraagt, per maand gemeten.</t>
  </si>
  <si>
    <t>Change management</t>
  </si>
  <si>
    <t>Standaardwijziging zijn onderdeel van de standaard dienstverlening en worden daarom niet apart door Opdrachtnemer  in rekening gebracht.</t>
  </si>
  <si>
    <t>servicedesk</t>
  </si>
  <si>
    <t>Opdrachtnemer zal gedurende de looptijd van de Overeenkomst, ten behoeve van Opdrachtgever één servicedesk met deskundige medewerkers in stand houden, waaraan door Opdrachtgever aangewezen medewerkers vragen kunnen stellen over het gebruik en het functioneren van de aangeboden dienst en waar incidenten (defecten, storingen) en change aanvragen kunnen worden gemeld.</t>
  </si>
  <si>
    <t>Eindgebruikers van de Opdrachtgever nemen geen diensten af van Opdrachtnemer. Dienstverlening aan eindgebruikers verloopt altijd via door de Opdrachtgever daartoe aangewezen medewerkers.</t>
  </si>
  <si>
    <t>Kwaliteit standaard DAP-document</t>
  </si>
  <si>
    <t>De procedures t.b.v. incident, problem, change, availability en service level management omvatten gedetailleerde workflows, bestaande uit zowel tekst als grafische weergaven.</t>
  </si>
  <si>
    <t>Het Exitplan beschrijft de wijze waarop de dienstverlening van opdrachtnemer kan worden beëindigd en de wijze waarop opdrachtnemer na beëindiging, samen met opdrachtgever zal zorgen voor een continuering van deze dienstverlening bij opdrachtgever of een door opdrachtgever aan te wijzen dienstverlener.</t>
  </si>
  <si>
    <t>Het primaire doel is de verwezenlijking van een uitvoerbaar Exitplan wat bewerkstelligt dat bij een eventuele beëindiging van (een deel van) de Overeenkomst met opdrachtnemer een overdracht van de Diensten en continuering van de levering van de Diensten mogelijk wordt gemaakt.</t>
  </si>
  <si>
    <t>Het Exitplan treedt in werking als er een einde komt aan de Diensten van opdrachtnemer aan opdrachtgever met betrekking tot (een wezenlijk deel) van de Diensten in het kader van een Overeenkomst, dan zullen op basis van een Exitplan de betreffende Diensten worden overgedragen aan opdrachtgever of aan een Opvolgend opdrachtnemer.</t>
  </si>
  <si>
    <t>Het einde van de dienstverlening kan zijn: elke vorm van (gedeeltelijke) beëindiging van de Dienst zoals in de Overeenkomst is opgenomen.</t>
  </si>
  <si>
    <t>Opdrachtnemer zal ter goedkeuring aan opdrachtgever het Exitplan voorleggen, waarin de wederzijdse verplichtingen uiteen worden gezet om een overgang terug naar opdrachtgever of een opvolgend leverancier te faciliteren bij het einde van de betreffende dienstverlening. Opdrachtgever zal het voorgelegde plan beoordelen en opdrachtnemer op de hoogte brengen van haar instemming of wensen ter verbetering, die opdrachtnemer voor zover mogelijk zal adresseren in een nieuw plan. Wanneer partijen overeenstemming hebben bereikt over het plan zal het door beide partijen worden ondertekend.</t>
  </si>
  <si>
    <t>De kosten die opdrachtnemer maakt voor het opstellen van het Exitplan zijn onderdeel van de overeenkomst en zullen niet separaat vergoed worden. Het opstellen van het Exitplan is onderdeel van de aangeboden diensten/het implementatieproces.</t>
  </si>
  <si>
    <t>Het door opdrachtnemer op te leveren Exitplan zal gedetailleerd ingaan op de volgende onderwerpen:</t>
  </si>
  <si>
    <t>- Voorwaarden en uitgangspunten</t>
  </si>
  <si>
    <t>De continuïteit van de dienstverlening staat voorop en vormt een essentieel uitgangspunt en doelstelling van het Exitplan.</t>
  </si>
  <si>
    <t xml:space="preserve">Het Exitplan beschrijft een project voor het overdragen van de relevante Diensten. Het uitvoeren van het Exitplan moet worden gezien als het uitvoeren van een project.
Voor het managen van dit project wordt een projectmanagement methodiek toegepast.
Het project wordt uitgevoerd op basis van het actuele Exitplan en een door beide partijen, bij start van de uitvoering van het Exitplan, te accorderen project-initiatie-document (PID).
</t>
  </si>
  <si>
    <t>De planning van de exittransitie kent drie cruciale datums:
(1) de startdatum (SD) zijnde het begin van de uitvoering van het exittransitie project (= voorbereiding),
(2) de implementatiedatum (ID), zijnde de datum waarop betrokken medewerkers – indien van toepassing - verantwoordelijkheden en middelen - indien van toepassing - worden overgedragen aan opdrachtgever of een alternatieve dienstverlener,
(3) de einddatum (ED), zijnde de datum waarop het exittransitieproject succesvol is afgesloten.
De exittransitie wordt minimaal drie (3) maanden voor het einde van de contractueel overeengekomen dienstverlening gestart.</t>
  </si>
  <si>
    <t>Gedurende de exittransitie zullen opdrachtnemer en haar leveranciers, opdrachtgever en een eventuele Opvolgend opdrachtnemer, ondersteunen bij het uitvoeren van alle voor de exittransitie noodzakelijke werkzaamheden met als uitgangspunt dat de dienstverlening die door opdrachtnemer wordt geleverd zal worden blijven geleverd conform de geldende K(PI)s.</t>
  </si>
  <si>
    <t>Gedurende de exittransitie zullen medewerkers van opdrachtnemer en haar leveranciers, voldoende tijd ter beschikking zijn van opdrachtgever en een eventuele opvolgend opdrachtnemer, om de noodzakelijke kennis over te dragen, zoals beschreven in het Exitplan.</t>
  </si>
  <si>
    <t xml:space="preserve">Opdrachtnemer is volledig verantwoordelijk voor het door zijn leveranciers, adequaat ondersteunen van opdrachtgever en een eventuele opvolgend opdrachtnemer. </t>
  </si>
  <si>
    <t>Het Exitplan voorziet in de overdracht van gebruiksrechten op Programmatuur, voorzover overdraagbaar, alsmede in de concretisering van de Overeenkomst genoemde vereisten ter zake van de overdracht van data en documenten. Hiermee wordt bedoeld dat het Exitplan concreet de over te dragen documenten en bestanden noemt alsmede de technische gegevensformaten waarin deze overdracht zal plaatsvinden.</t>
  </si>
  <si>
    <t>Vanaf het moment (ID) dat de Diensten door opdrachtnemer weer zijn overgedragen aan opdrachtgever of een door opdrachtgever aangewezen Opvolgend opdrachtnemer, worden er over de periode vanaf dit moment (ID) geen facturen meer gezonden door opdrachtnemer aan opdrachtgever voor deze Diensten.</t>
  </si>
  <si>
    <t>- Overdracht data, kennis, middelen (en indien van toepassing mensen)</t>
  </si>
  <si>
    <t>Het Exitplan bevat onder andere complete, actuele en overzichtelijke overzichten – bestaande uit alle bij opdrachtnemer beschikbare informatie – van alle hardware, netwerkcomponenten, software, licenties, databases en gegevens, documentatie en facilitaire zaken, contracten en documenten van leveranciers van opdrachtnemer en personeel die benodigd zijn voor het leveren van de betreffende Diensten en overgedragen moeten zijn voor de implementatiedatum.</t>
  </si>
  <si>
    <t>Software.
Het Exitplan omvat een lijst van alle software die in gebruik is ten behoeve van de levering van de betreffende Diensten. De lijst zal gebaseerd zijn op het vastgelegde in de CMDB (de Configuratie Management Database) en van dezelfde kwaliteit zijn (inclusief software en versie aanduiding per apparaat en onderlinge relaties). Aangegeven zijn het eigenaarschap, de overdraagbaarheid en de licentiesituatie waarbij opdrachtgever het recht krijgt licenties te vervreemden (verwerven en aan een opvolgende dienstverlener ter beschikking te stellen). Daar waar sprake is van maatwerkaanpassingen (onderdeel van de Overdracht) ten behoeve van opdrachtgever zullen deze ter beschikking van opdrachtgever gesteld worden zonder extra kosten.
Het Exitplan omschrijft de overdracht van software inclusief onderhoudscontracten en licenties.</t>
  </si>
  <si>
    <t>Documentatie.
In het Exitplan is een overzicht opgenomen van alle beschikbare documentatie, inclusief procesbeschrijvingen en werkinstructies voor zover relevant voor het leveren van de betreffende Diensten. Opdrachtnemer garandeert dat alle documentatie compleet en actueel is op het moment van overdracht. De documentatie wordt digitaal ter beschikking gesteld van opdrachtgever of een door haar aangewezen Opvolgend opdrachtnemer.</t>
  </si>
  <si>
    <t>Kennisoverdracht.
Gedurende de exittransitie zullen opdrachtnemer en haar leveranciers, opdrachtgever en een eventuele Opvolgend opdrachtnemer, voor zover redelijkerwijs mogelijk de noodzakelijke kennis ter beschikking stellen. Er worden geen additionele kosten in rekening gebracht voor het overdragen van de kennis, zoals beschreven in het Exitplan.
Er wordt voldoende tijd beschikbaar gesteld van medewerkers van opdrachtnemer om tot een adequate kennisoverdracht te komen. De kennisoverdracht omvat zowel:
a. Al die kennis noodzakelijk voor het kunnen voortzetten van de dienstverlening;
b. Vragen die naar aanleiding van de exittransitie moeten worden beantwoord;
c. De geactualiseerde versie van de relevante documenten (respectievelijk bestanden) die nodig zijn voor het leveren van de Diensten, zoals beschreven in bijvoorbeeld het ‘Dossier Afspraken en Procedures’: Procedures, Handleidingen (inclusief, werkinstructies), Rapportages, Service Level Agreement, Service catalogus, CMDB, Business continuïty plan, Security plan, Lopende projecten, Service improvement plan of Jaarplan, Onderhoudscontracten en Licenties.
d. Geregistreerde incidenten, wijzigingen, enzovoort zoals vastgelegd in de service management tools.</t>
  </si>
  <si>
    <t>- Plan en planning</t>
  </si>
  <si>
    <t>Het Exitplan omvat een gedetailleerde weergave van alle uit te voeren taken, respectievelijk activiteiten om de exittransitie tot een succes te maken. De implementatiedatum (ID) van de exittransitie is drie maanden na de startdatum (SD). In principe wordt uitgegaan van een periode van totaal zes maanden om na het besluit, tot een volledige afronding van de exittransitie te komen. Het halen van deze planning is tevens afhankelijk van de inzet van opdrachtgever en/of de opvolgende opdrachtnemer, waar opdrachtnemer geen garanties voor kan geven.</t>
  </si>
  <si>
    <t xml:space="preserve">De werkzaamheden zullen via een work-break-down structuur tot te managen taken en activiteiten worden onderverdeeld. Door duidelijke mijlpalen en SMART benoemde resultaten moet een heldere en haalbare planning gerealiseerd worden. </t>
  </si>
  <si>
    <t>In het plan wordt aangegeven hoe de borging van de dienstverlening wordt geregeld. Hierbij worden zowel een risico analyse als een continuïteitsplan uitgevoerd.
Specifieke aandacht wordt gevraagd voor het in het plan opnemen van procedures en maatregelen om de overgang met zo min mogelijk storingen te faciliteren, voor zover dit in de invloedssfeer van opdrachtnemer ligt. Opdrachtnemer kan geen garanties geven over de inzet van opdrachtgever en/of de opvolgende opdrachtnemer.</t>
  </si>
  <si>
    <t>- Transitieorganisatie en -resources</t>
  </si>
  <si>
    <t>Het Exitplan beschrijft de projectorganisatie van de exittransitie, dit inclusief betrokken mensen, rapportage afspraken en communicatie afspraken. Opdrachtnemer en opdrachtgever (incl. opvolgende opdrachtnemer onder aansturing van opdrachtgever) zullen zich houden aan de onderstaande aspecten waar het gaat om de exittransitie:
a. Partijen vormen een gezamenlijk managementteam. Het team wordt geleid door een senior manager, benoemd door opdrachtgever. Opdrachtnemer neemt deel aan dit team tot en met de datum van oplevering van de nieuwe situatie;
b. Opdrachtnemer zal een contactpersoon aanstellen die Dienst doet als single point of contact. Deze contactpersoon of coördinator is verantwoordelijk voor een juiste en tijdige uitvoering van alle activiteiten binnen opdrachtnemer, voor een gedegen contact met opdrachtgever of een door haar aangestelde opvolgende opdrachtnemer. De coördinator zorgt voor alle voorkomende vormen van ondersteuning van de exittransitie voortvloeiend uit het Exitplan.
c. Het exitmanagementteam zal direct rapporteren aan de stuurgroep. In de stuurgroep heeft in ieder geval een bestuurder van opdrachtgever zitting evenals de verantwoordelijke voor de dienstverlening aan opdrachtgever binnen opdrachtnemer;
d. Het exit managementteam rapporteert elke twee weken aan de stuurgroep. De stuurgroep volgt de voortgang per twee weken en zorgt tevens voor de decharge van het exit managementteam zodra de exittransitie een feit is. De decharge wordt gebaseerd op de in het Exitplan opgenomen acceptatiecriteria;
e. Opdrachtnemer zorgt voor voldoende medewerkers om de diverse taken resp. functies binnen de 'exit' organisatie in te vullen. Dit op een dusdanige wijze dat plan en planning van de exittransitie optimaal uitgevoerd kunnen worden. De continuïteit van de dienstverlening staat overigens voorop.</t>
  </si>
  <si>
    <t>- Informatiebeveiliging</t>
  </si>
  <si>
    <t>In het Exitplan zal opdrachtnemer aangeven op welke wijze de beveiliging van informatie, gegevens, systemen, toegang en het netwerk wordt gewaarborgd. Na afsluiting van de exittransitie zal door opdrachtnemer de gehele infrastructuur worden 'geschoond' (inclusief documentatie en dergelijke). Opdrachtnemer zal op geen enkele wijze gegevens of informatie achterhouden. De geheimhoudingsplicht van opdrachtnemer blijft ook na de exittransitie bestaan, zoals in de Overeenkomst is opgenomen. In het Exitplan moet aandacht zijn voor de kernbegrippen beschikbaarheid, integriteit en vertrouwelijkheid (BIV).</t>
  </si>
  <si>
    <t>- Financiële aandachtspunten</t>
  </si>
  <si>
    <t xml:space="preserve">Met uitzondering van de overeengekomen bedragen zoals vermeld in diens inschrijving, ontstaan er voor opdrachtnemer geen andere vorderingen op opdrachtgever naar aanleiding van het opstellen, actualiseren en uitvoeren van het Exitplan. </t>
  </si>
  <si>
    <t>- Verantwoordelijkheden en bevoegdheden</t>
  </si>
  <si>
    <t>Opdrachtnemer zal in het Exitplan expliciet aangeven wie wanneer welke verantwoordelijkheden hebben. Dit om gedurende de uitvoering van het Exitplan volstrekte helderheid omtrent sturing en besluitvorming te hebben. Centraal staan de verantwoordelijkheid van opdrachtnemer voor het aanleveren en overdragen van kennis, mensen en middelen en de verantwoordelijkheid van opdrachtgever voor het accepteren en operationaliseren van de dienstverlening op basis van de aangedragen kennis, mensen en middelen. Opdrachtnemer is verantwoordelijk voor een ongestoorde dienstverlening tot het moment dat opdrachtgever expliciet aangeeft dat de dienstverlening overgenomen en geaccepteerd is volgens de opgestelde acceptatiecriteria in het Exitplan.</t>
  </si>
  <si>
    <t>Gedurende de looptijd van de Overeenkomst heeft opdrachtgever de bevoegdheid om de nakoming van de in dit document genoemde vereisten en het gestelde in het door partijen geaccordeerde Exitplan te toetsen middels een audit.</t>
  </si>
  <si>
    <t>Mochten er zich tijdens de uitvoering van het Exitplan escalaties voordoen of klachten worden ingediend dan worden deze behandeld conform hetgeen is overeengekomen in de Overeenkomst.</t>
  </si>
  <si>
    <t>De Opdrachtnemer stelt een Exitplan op. De finale versie van dit Exitplan wordt binnen 8 weken na contractering opgeleverd en jaarlijks herzien.</t>
  </si>
  <si>
    <t>Herziening van het Exitplan geschiedt jaarlijks conform de wijzigingsprocedure of zo veel vaker als opdrachtgever daar inredelijkheid om verzoekt, zodat het de dan bestaande situatie als uitgangspunt heeft. Indien bij herziening geen overeenstemming over het Exitplan wordt bereikt, kan iedere partij de escalatieprocedures volgen.</t>
  </si>
  <si>
    <t>Na afhandeling van een hoogste Prioriteit Incident volgt altijd binnen 8 werkuren een separate Error Restoration Report (ERR) rapportage over de afhandeling van het Incident (specificaties van de ERR worden in de DAP opgenomen).</t>
  </si>
  <si>
    <t xml:space="preserve">De oplossing blijft gedurende de gehele looptijd voldoen aan de uitvoering van de huidige en toekomstige relevante landelijke wet- en regelgeving én het beleid in het kader van deze regelingen. Bijvoorbeeld de Archiefwet 2021 (wetsvoorstel), de Wet Open Overheid en de Algemene Verordening Gegevensbescherming. </t>
  </si>
  <si>
    <r>
      <t>Voor alle geboden dienstverlening geldt dat de procesvoering en de inrichting van (beheer)processen dient te voldoen aan ITIL standaarde</t>
    </r>
    <r>
      <rPr>
        <sz val="9"/>
        <rFont val="Calibri"/>
        <family val="2"/>
        <scheme val="minor"/>
      </rPr>
      <t xml:space="preserve">n (of soortgelijke marktstandaarden). </t>
    </r>
  </si>
  <si>
    <r>
      <t>Het onderhoudswindow is op maandag tot en met vrijdag van</t>
    </r>
    <r>
      <rPr>
        <sz val="9"/>
        <color rgb="FFFF0000"/>
        <rFont val="Calibri"/>
        <family val="2"/>
        <scheme val="minor"/>
      </rPr>
      <t xml:space="preserve"> </t>
    </r>
    <r>
      <rPr>
        <sz val="9"/>
        <rFont val="Calibri"/>
        <family val="2"/>
        <scheme val="minor"/>
      </rPr>
      <t xml:space="preserve">22:00 uur tot 06:30 de volgende ochtend Op zaterdag en zondag en feestdagen, in alle gevallen mits er een goedgekeurde change is. </t>
    </r>
  </si>
  <si>
    <t>De oplossing kan Vernietigings- of overdrachtslijsten produceren. Hierop wordt aangegeven welke informatieobjecten op een gekozen datum in aanmerking komen voor vernietiging of overdracht. Ten minste wordt hierop getoond: het identificatienummer, de omschrijving, de eigenaar, de relevante datums en relevante gegevens uit de Selectielijst. </t>
  </si>
  <si>
    <t>De goedgekeurde vernietigingslijst wordt vastgelegd in het systeem. </t>
  </si>
  <si>
    <t>Tussen het moment van opmaak van de vernietigingslijst en de daadwerkelijke vernietiging kunnen alleen handmatig informatieobjecten aan de lijst toegevoegd worden. Van een goedgekeurde vernietigingslijst moeten ook alleen die informatieobjecten worden vernietigd, ook als de daadwerkelijke vernietiging maanden later plaatsvindt. </t>
  </si>
  <si>
    <t>De oplossing kan een overzicht opstellen van de vernietigde informatieobjecten met bijbehorende metadata met minimaal de verantwoordelijke eigenaar, de uitvoerder van de vernietiging, de wijze van vernietiging en de vernietigingsdatum. </t>
  </si>
  <si>
    <t xml:space="preserve">Het is mogelijk om te kunnen configureren welke (PU eigen) metadata er op de vernietigingslijst worden getoond. </t>
  </si>
  <si>
    <t>De geboden oplossing garandeerd dat een zoekopdracht in 95% van de gevallen binnen 3 seconden een zoekresultaat opleverd. Dit geldt ook voor het tonen van documenten tot 2 MB.</t>
  </si>
  <si>
    <t>Het is mogelijk specifieke profielen/rollen in te richten voor autorisaties en vertrouwelijkheden. </t>
  </si>
  <si>
    <t xml:space="preserve">De dossiers en de bijbehorende digitale documenten kunnen na overbrenging naar het RMA niet meer worden gewijzigd. </t>
  </si>
  <si>
    <t>Het is mogelijk autorisaties en vertrouwelijkheden in te richten per individuele gebruiker, per gebruikersgroep en/of per organisatieonderdeel. </t>
  </si>
  <si>
    <t>Autorisaties en vertrouwelijkheden voor gebruikers en/of groepen gebruikers zijn door de PU zelf aan te brengen. </t>
  </si>
  <si>
    <t>Autorisaties en vertrouwelijkheden maken het mogelijk onderscheid aan te brengen in de mogelijkheden voor gebruikers(groepen) binnen de oplossing. In ieder geval voor de zichtbaarheid van bepaalde metadatavelden, in de getoonde zoekresultaten en in de te nemen acties binnen de oplossing. </t>
  </si>
  <si>
    <t>Er zijn tenminste rollen gedefinieerd voor de accounts van de archiefmedewerkers, recordmanagers en de functionele beheerder. Indien nodig kunnen deze rollen worden aangepast.</t>
  </si>
  <si>
    <t>Als de oplossing gebruik maakt van standaard autorisatierollen levert de leverancier een autorisatiematrix op, met daarin de standaardrollen en welke functies die rol mag uitvoeren.</t>
  </si>
  <si>
    <t>Opdrachtnemer garandeert bij calamiteiten (disaster) minimaal een Repair Time Objective (RTO) van max. 8 uur.</t>
  </si>
  <si>
    <t>De Oplossing kent een centrale zoekingang waarmee integraal door de gehele Oplossing gezocht kan worden naar informatieobjecten.</t>
  </si>
  <si>
    <t>De Oplossing maakt gebruik van responsive design (geschikt voor verschillende output devices).</t>
  </si>
  <si>
    <t>De Opdrachtgever kan zonder tussenkomst van de Opdrachtnemer zelf rapportages vanuit de Oplossing creëren en kan worden opgeslagen voor meervoudig gebruik.</t>
  </si>
  <si>
    <t>Padnamen, dossiers enof bestandsnamen hebben een beperking van maximaal 254 karakters in de geboden oplossing.</t>
  </si>
  <si>
    <t>Het metadata model van de provincie Utrecht moet geimplementeerd kunnen worden in de oplossing.</t>
  </si>
  <si>
    <t>In de geboden oplossing Is het mogelijk om op eenvoudige wijze dossiers en documenten te verplaatsen. Dit kan alleen worden uitgevoerd door geautoriseeerde personen (specifiek gedefinieerde rol).</t>
  </si>
  <si>
    <t>De eigenschappen van de objecten, kunnen in apart venster in beeld worden gebracht.</t>
  </si>
  <si>
    <t>In de oplossing vindt archivering plaats volgens de selectielijst voor archiefbescheiden van provinciale organen (Provisa). In het vervolg aangeduid als selectielijst.</t>
  </si>
  <si>
    <t>In de oplossing kunnen meerdere versies van de selectielijst worden geimplementeerd.</t>
  </si>
  <si>
    <t>De oplossing is in staat aan te geven op basis van welke zogenaamde selectielijst  wordt gearchiveerd.</t>
  </si>
  <si>
    <t>De Oplossing maakt het mogelijk om bewaartermijnen aan dossiers toe te kennen. Het is mogelijk om deze bewaartermijn te vervangen door een andere bewaartermijn. In te stellen op minimaal de volgende niveaus: dossiers, groepen dossiers, werkprocessen.</t>
  </si>
  <si>
    <t>De geboden oplossing biedt de mogelijkheid om geautomatiseerde vernietiging te ondersteunen; maar vernietiging geschiedt nooit zonder akkoord van de beheerder (proces moet in te richten zijn).</t>
  </si>
  <si>
    <t>De oplossing moet de mogelijkheid bieden om als resultaat de verschillende versies van het gearchiveerde object/document te tonen.</t>
  </si>
  <si>
    <t>"De rapportages uit de geboden oplossing moeten kunnen worden aangeboden in de volgende formaten: Excel; CSV; XML;PDF".</t>
  </si>
  <si>
    <t>De door u aangeboden oplossing kan rechtstreeks exporteren naar de geldende versie OpenDocument Format (ODF).</t>
  </si>
  <si>
    <t xml:space="preserve">Met betrekking tot archivering kan de door u aangeboden oplossing rechtstreeks exporteren naar geldende standaard betreffende PDF/A. </t>
  </si>
  <si>
    <t>De vernietigingslijst kan in een bruikbare vorm geëxporteerd worden, in ieder geval naar een bestand, dat leesbaar en interpreteerbaar (tenminste in de volgende formaten: "Excel; CSV; XML;PDF") is voor derden (zoals niet-informatiespecialisten en de archiefautoriteit of auditors). </t>
  </si>
  <si>
    <t>De oplossing kan een leesbaar en interpreteerbaar (tenministe in de volgende formaten: "Excel; CSV; XML;PDF") overzicht opstellen van de vernietigde informatieobjecten met bijbehorende metadata met minimaal de verantwoordelijke eigenaar, de uitvoerder van de vernietiging, de wijze van vernietiging en de vernietigingsdatum. </t>
  </si>
  <si>
    <t>De oplossing is in staat informatieobjecten over te dragen aan een door de provincie Utrecht aan te dragen e-depot.</t>
  </si>
  <si>
    <t>De geboden oplossing moet minimaal de standaard bestandformaten kunnen verwerken: A0 tm A6, B0 tm Bx, autocad en bouwtekeningen.</t>
  </si>
  <si>
    <t>Alle datadragers waarop data van de Provincie Utrecht opgeslagen is of is geweest en die onder de beheerverantwoordelijkheid vallen van Opdrachtnemer worden bij vervanging door Opdrachtnemer te allen tijde aantoonbaar gewist of blijvend (gecertificeerd) vernietigd.</t>
  </si>
  <si>
    <t xml:space="preserve">Na gunning zal Opdrachtnemer, in samenspraak met Opdrachtgever, het Plan van Aanpak finetunen en ter goedkeuring aanbieden aan de Opdrachtgever. </t>
  </si>
  <si>
    <t>Testen</t>
  </si>
  <si>
    <t>Opdrachtnemer stemt in met het model-SLA (zie bijlage 6).</t>
  </si>
  <si>
    <t xml:space="preserve">Opdrachtnemer en Opdrachtgever komen na gunning gezamenlijk een DAP-document overeen,  waarin zij voorgenoemde zaken nader zullen uitwerken. Dit uiterlijk voor de in produktiename van de oplossing. </t>
  </si>
  <si>
    <t>Gegevens, metagegevens en databases.
In het Exitplan zijn de locaties van alle elektronisch vastgelegde of op papier vastgelegde gegevens en databases gespecificeerd. Aangegeven zijn het eigenaarschap, de locaties waar de betreffende gegevens en databases zijn opgeslagen en het eigenaarschap van de opslagfaciliteit. Opdrachtnemer voert veranderingen in deze gegevens door op basis van de overeengekomen (change) procedures en Vewerkersovereenkomst.</t>
  </si>
  <si>
    <t>Binnen de geboden oplossing moet het mogelijk zijn om afgesloten dossiers te "heropenen". Dit om eventuele ontbrekende documenten toe te voegen of noodzakelijke aanpassingen in documenten vanuit een specifieke rol. Deze functionaliteit moet middels het toekennen van rechten aan of uit worden gezet.</t>
  </si>
  <si>
    <t>De Oplossing maakt het mogelijk om de eigen organisatie specifieke URL’s toe te passen, zodat vanuit de domeinnaam  duidelijk is dat het een provincie Utrecht applicatie betreft (bv … archiefsysteem.provincie-utrecht.nl)</t>
  </si>
  <si>
    <t>Opdrachtnemer garandeert bij calamiteiten (disaster) minimaal een  Repair Point Objective (RPO) van max.24 uur.</t>
  </si>
  <si>
    <t>De door opdrachtnemer aangeboden oplossing met betrekking tot back-up en restore biedt restoremogelijkheid op informatieobject niveau met een minimale RPO van maximaal 24 uur.</t>
  </si>
  <si>
    <t>De oplossing maakt het mogelijk om gegevens over te brengen naar een E-Depot dit conform het aansluitingsprofiel zoals dit is opgenomen in  het MDTO.</t>
  </si>
  <si>
    <t>Opdrachtnemer dient alle voor de aangeboden oplossing benodigde componenten als managed dienst (SAAS Applicatie) aan te bieden.</t>
  </si>
  <si>
    <t>De gebruikershandleiding dient geïntegreerd (helpfunctie) en context gevoelig te zijn. De gebruiker krijgt alleen meldingen die betrekking hebben op datgene waar hij zich bevindt in de geboden oplossing.</t>
  </si>
  <si>
    <r>
      <t>Het moet voor de gebruike</t>
    </r>
    <r>
      <rPr>
        <sz val="9"/>
        <color theme="1"/>
        <rFont val="Calibri"/>
        <family val="2"/>
        <scheme val="minor"/>
      </rPr>
      <t xml:space="preserve">r </t>
    </r>
    <r>
      <rPr>
        <sz val="9"/>
        <color theme="1"/>
        <rFont val="Calibri (Hoofdtekst)"/>
      </rPr>
      <t>duidelijk</t>
    </r>
    <r>
      <rPr>
        <sz val="9"/>
        <color rgb="FF000000"/>
        <rFont val="Calibri"/>
        <family val="2"/>
        <scheme val="minor"/>
      </rPr>
      <t xml:space="preserve"> (bv door middel van een bread crumb trail) zijn op welk niveau in de ordeningsstructuur hij zich bevindt.</t>
    </r>
  </si>
  <si>
    <t>Het is in de oplossing niet mogelijk om bestanden van 0 bytes op te slaan. De oplossing moet kunnen herkennen of een bestand leeg is en hier een melding van geeft.</t>
  </si>
  <si>
    <t>De oplossing biedt de mogelijkheid om dossiers en bestandsnamen die indentiek zijn aan: CON, PRN, AUX, NUL, COM1, COM2, COM3, COM4, COM5, COM6, COM7, COM8, COM9, LPT1, LPT2, LPT3, LPT4, LPT5, LPT6, LPT7, LPT8 of LPT9 aan te passen</t>
  </si>
  <si>
    <t>Opdrachtnemer maakt onderscheid tussen niet-standaard en standaard wijzigingen, zoals beschreven in artikel 6.6 van de SLA (Bijlage XX)</t>
  </si>
  <si>
    <t xml:space="preserve">De geboden oplossing heeft de mogelijkheid zich te laten bevragen en resultaten weer te geven via een externe zoekmachine. </t>
  </si>
  <si>
    <t xml:space="preserve">De Opdrachtnemer levert de volgende APIs of koppelingen inclusief documentatie op basis van de relevante standaarden voor de volgende systemen van de Opdrachtgever:
1. E-Depot gebruik makend van aansluit profiel MTDO
2. Samenwerkomgeving (Sharepoint Online)
3. Toekomstige Enterprise Search oplossing </t>
  </si>
  <si>
    <t>De integraties met de geboden oplossing moeten kunnen verlopen via het toekomstig integratieplatform (ESB) van de provincie Utrecht (Open Structuur)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</si>
</sst>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font>
      <sz val="10"/>
      <color theme="1"/>
      <name val="Arial"/>
      <family val="2"/>
    </font>
    <font>
      <sz val="10"/>
      <name val="Arial"/>
      <family val="2"/>
    </font>
    <font>
      <sz val="8"/>
      <color indexed="8"/>
      <name val="Calibri"/>
      <family val="2"/>
    </font>
    <font>
      <sz val="10"/>
      <color theme="1"/>
      <name val="Calibri"/>
      <family val="2"/>
      <scheme val="minor"/>
    </font>
    <font>
      <b/>
      <sz val="12"/>
      <color theme="1"/>
      <name val="Arial"/>
      <family val="2"/>
    </font>
    <font>
      <b/>
      <sz val="12"/>
      <color theme="1"/>
      <name val="Calibri"/>
      <family val="2"/>
      <scheme val="minor"/>
    </font>
    <font>
      <b/>
      <sz val="11"/>
      <name val="Calibri"/>
      <family val="2"/>
      <scheme val="minor"/>
    </font>
    <font>
      <sz val="9"/>
      <name val="Calibri"/>
      <family val="2"/>
      <scheme val="minor"/>
    </font>
    <font>
      <sz val="9"/>
      <color indexed="8"/>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color theme="1"/>
      <name val="Arial"/>
      <family val="2"/>
    </font>
    <font>
      <sz val="9"/>
      <color theme="1"/>
      <name val="Arial"/>
      <family val="2"/>
    </font>
    <font>
      <b/>
      <i/>
      <sz val="9"/>
      <color rgb="FFFF0000"/>
      <name val="Calibri"/>
      <family val="2"/>
      <scheme val="minor"/>
    </font>
    <font>
      <sz val="11"/>
      <color theme="1"/>
      <name val="Calibri"/>
      <family val="2"/>
    </font>
    <font>
      <sz val="11"/>
      <color theme="1"/>
      <name val="Arial"/>
      <family val="2"/>
    </font>
    <font>
      <sz val="9"/>
      <name val="Calibri"/>
      <family val="2"/>
    </font>
    <font>
      <sz val="9"/>
      <color theme="1"/>
      <name val="Calibri"/>
      <family val="2"/>
    </font>
    <font>
      <sz val="9"/>
      <color theme="1"/>
      <name val="Calibri (Hoofdtekst)"/>
    </font>
    <font>
      <b/>
      <sz val="9"/>
      <name val="Calibri"/>
      <family val="2"/>
      <scheme val="minor"/>
    </font>
    <font>
      <sz val="9"/>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s>
  <borders count="9">
    <border>
      <left/>
      <right/>
      <top/>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91">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xf numFmtId="0" fontId="11" fillId="0" borderId="1" xfId="0" applyFont="1" applyBorder="1" applyAlignment="1">
      <alignment horizontal="center" vertical="center"/>
    </xf>
    <xf numFmtId="0" fontId="12" fillId="0" borderId="1" xfId="0" applyFont="1" applyBorder="1"/>
    <xf numFmtId="0" fontId="10" fillId="0" borderId="0" xfId="0" applyFont="1" applyAlignment="1">
      <alignment horizontal="center" vertical="center"/>
    </xf>
    <xf numFmtId="0" fontId="13" fillId="0" borderId="0" xfId="0" applyFont="1"/>
    <xf numFmtId="0" fontId="10" fillId="0" borderId="2" xfId="0" applyFont="1" applyBorder="1" applyAlignment="1">
      <alignment vertical="center"/>
    </xf>
    <xf numFmtId="0" fontId="13" fillId="0" borderId="0" xfId="0" applyFont="1" applyAlignment="1">
      <alignment horizontal="center" vertical="center"/>
    </xf>
    <xf numFmtId="0" fontId="0" fillId="0" borderId="0" xfId="0" applyFont="1" applyAlignment="1">
      <alignment horizontal="center" vertical="center"/>
    </xf>
    <xf numFmtId="0" fontId="0" fillId="0" borderId="0" xfId="0" applyFont="1"/>
    <xf numFmtId="0" fontId="15" fillId="0" borderId="0" xfId="0" applyFont="1" applyAlignment="1">
      <alignment vertical="center" wrapText="1"/>
    </xf>
    <xf numFmtId="0" fontId="0" fillId="0" borderId="0" xfId="0" applyAlignment="1">
      <alignment horizontal="left" vertical="top"/>
    </xf>
    <xf numFmtId="0" fontId="16" fillId="0" borderId="0" xfId="0" applyFont="1" applyAlignment="1">
      <alignment horizontal="left" vertical="top"/>
    </xf>
    <xf numFmtId="0" fontId="10" fillId="0" borderId="4" xfId="0" applyFont="1" applyBorder="1" applyAlignment="1">
      <alignment vertical="center"/>
    </xf>
    <xf numFmtId="164" fontId="6" fillId="3" borderId="3" xfId="1" applyNumberFormat="1" applyFont="1" applyFill="1" applyBorder="1" applyAlignment="1">
      <alignment horizontal="left" vertical="center"/>
    </xf>
    <xf numFmtId="0" fontId="9" fillId="0" borderId="3" xfId="0" applyFont="1" applyFill="1" applyBorder="1" applyAlignment="1">
      <alignment horizontal="left" vertical="center" wrapText="1"/>
    </xf>
    <xf numFmtId="0" fontId="9" fillId="0" borderId="3" xfId="0" applyFont="1" applyBorder="1" applyAlignment="1">
      <alignment vertical="center" wrapText="1"/>
    </xf>
    <xf numFmtId="0" fontId="9" fillId="0" borderId="3" xfId="0" applyFont="1" applyFill="1" applyBorder="1" applyAlignment="1">
      <alignment vertical="center" wrapText="1"/>
    </xf>
    <xf numFmtId="0" fontId="7" fillId="0" borderId="3" xfId="0" applyFont="1" applyFill="1" applyBorder="1" applyAlignment="1">
      <alignment vertical="center" wrapText="1"/>
    </xf>
    <xf numFmtId="0" fontId="0" fillId="0" borderId="3" xfId="0" applyBorder="1"/>
    <xf numFmtId="0" fontId="9" fillId="2" borderId="3" xfId="0" applyFont="1" applyFill="1" applyBorder="1" applyAlignment="1">
      <alignment vertical="center" wrapText="1"/>
    </xf>
    <xf numFmtId="0" fontId="9" fillId="2" borderId="3" xfId="0" applyFont="1" applyFill="1" applyBorder="1" applyAlignment="1">
      <alignment horizontal="left" vertical="center" wrapText="1"/>
    </xf>
    <xf numFmtId="0" fontId="9" fillId="3" borderId="3" xfId="0" applyFont="1" applyFill="1" applyBorder="1" applyAlignment="1">
      <alignment horizontal="left" vertical="center" wrapText="1"/>
    </xf>
    <xf numFmtId="0" fontId="7" fillId="2" borderId="3" xfId="0" applyFont="1" applyFill="1" applyBorder="1" applyAlignment="1">
      <alignment vertical="center" wrapText="1"/>
    </xf>
    <xf numFmtId="164" fontId="7" fillId="0" borderId="3" xfId="1" applyNumberFormat="1" applyFont="1" applyFill="1" applyBorder="1" applyAlignment="1">
      <alignment horizontal="left" vertical="center" wrapText="1"/>
    </xf>
    <xf numFmtId="0" fontId="12" fillId="0" borderId="3" xfId="0" applyFont="1" applyBorder="1"/>
    <xf numFmtId="0" fontId="11" fillId="0" borderId="3" xfId="0" applyFont="1" applyBorder="1"/>
    <xf numFmtId="0" fontId="13" fillId="0" borderId="3" xfId="0" applyFont="1" applyBorder="1"/>
    <xf numFmtId="0" fontId="10" fillId="0" borderId="3" xfId="0" applyFont="1" applyBorder="1" applyAlignment="1">
      <alignment horizontal="left" vertical="center" wrapText="1"/>
    </xf>
    <xf numFmtId="0" fontId="10" fillId="0" borderId="3" xfId="0" applyFont="1" applyFill="1" applyBorder="1" applyAlignment="1">
      <alignment horizontal="left" vertical="center" wrapText="1"/>
    </xf>
    <xf numFmtId="0" fontId="13" fillId="3" borderId="3" xfId="0" applyFont="1" applyFill="1" applyBorder="1"/>
    <xf numFmtId="0" fontId="11" fillId="3" borderId="3" xfId="0" applyFont="1" applyFill="1" applyBorder="1" applyAlignment="1">
      <alignment vertical="center"/>
    </xf>
    <xf numFmtId="0" fontId="13" fillId="0" borderId="3" xfId="0" applyFont="1" applyFill="1" applyBorder="1"/>
    <xf numFmtId="0" fontId="10" fillId="0" borderId="3" xfId="0" applyFont="1" applyBorder="1" applyAlignment="1">
      <alignment vertical="center" wrapText="1"/>
    </xf>
    <xf numFmtId="0" fontId="0" fillId="0" borderId="3" xfId="0" applyBorder="1" applyAlignment="1">
      <alignment horizontal="center" vertical="center"/>
    </xf>
    <xf numFmtId="0" fontId="9" fillId="0" borderId="6" xfId="0" applyFont="1" applyFill="1" applyBorder="1" applyAlignment="1">
      <alignment horizontal="left" vertical="center" wrapText="1"/>
    </xf>
    <xf numFmtId="0" fontId="7" fillId="0" borderId="6" xfId="0" applyFont="1" applyBorder="1" applyAlignment="1">
      <alignment vertical="center" wrapText="1"/>
    </xf>
    <xf numFmtId="0" fontId="18" fillId="0" borderId="0" xfId="0" applyFont="1"/>
    <xf numFmtId="0" fontId="18" fillId="0" borderId="3" xfId="0" applyFont="1" applyBorder="1"/>
    <xf numFmtId="0" fontId="18" fillId="0" borderId="3" xfId="0" applyFont="1" applyBorder="1" applyAlignment="1">
      <alignment wrapText="1"/>
    </xf>
    <xf numFmtId="0" fontId="3"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Fill="1"/>
    <xf numFmtId="0" fontId="18" fillId="0" borderId="3" xfId="0" applyFont="1" applyFill="1" applyBorder="1" applyAlignment="1">
      <alignment wrapText="1"/>
    </xf>
    <xf numFmtId="0" fontId="17" fillId="0" borderId="3" xfId="0" applyFont="1" applyFill="1" applyBorder="1" applyAlignment="1">
      <alignment vertical="center" wrapText="1"/>
    </xf>
    <xf numFmtId="0" fontId="10" fillId="0" borderId="3" xfId="0" applyFont="1" applyFill="1" applyBorder="1" applyAlignment="1">
      <alignment vertical="center" wrapText="1"/>
    </xf>
    <xf numFmtId="0" fontId="11" fillId="0" borderId="3" xfId="0" applyFont="1" applyBorder="1" applyAlignment="1">
      <alignment horizontal="left" vertical="top"/>
    </xf>
    <xf numFmtId="0" fontId="11" fillId="0" borderId="1" xfId="0" applyFont="1" applyBorder="1"/>
    <xf numFmtId="164" fontId="20" fillId="3" borderId="3" xfId="1" applyNumberFormat="1" applyFont="1" applyFill="1" applyBorder="1" applyAlignment="1">
      <alignment horizontal="left" vertical="center"/>
    </xf>
    <xf numFmtId="0" fontId="10" fillId="0" borderId="0" xfId="0" applyFont="1"/>
    <xf numFmtId="0" fontId="10" fillId="0" borderId="3" xfId="0" applyFont="1" applyBorder="1" applyAlignment="1">
      <alignment horizontal="left" vertical="top"/>
    </xf>
    <xf numFmtId="0" fontId="9" fillId="0" borderId="3" xfId="0" applyFont="1" applyBorder="1" applyAlignment="1">
      <alignment horizontal="left" vertical="top" wrapText="1"/>
    </xf>
    <xf numFmtId="0" fontId="10" fillId="3" borderId="3" xfId="0" applyFont="1" applyFill="1" applyBorder="1" applyAlignment="1">
      <alignment horizontal="center" vertical="top"/>
    </xf>
    <xf numFmtId="164" fontId="20" fillId="3" borderId="3" xfId="1" applyNumberFormat="1" applyFont="1" applyFill="1" applyBorder="1" applyAlignment="1">
      <alignment horizontal="left" vertical="top" wrapText="1"/>
    </xf>
    <xf numFmtId="0" fontId="7" fillId="0" borderId="3" xfId="1" applyFont="1" applyBorder="1" applyAlignment="1">
      <alignment horizontal="left" vertical="top" wrapText="1"/>
    </xf>
    <xf numFmtId="0" fontId="20" fillId="3" borderId="3" xfId="1" applyFont="1" applyFill="1" applyBorder="1" applyAlignment="1">
      <alignment horizontal="left" vertical="top" wrapText="1"/>
    </xf>
    <xf numFmtId="0" fontId="10" fillId="0" borderId="3" xfId="0" applyFont="1" applyBorder="1" applyAlignment="1">
      <alignment horizontal="left" vertical="top" wrapText="1"/>
    </xf>
    <xf numFmtId="0" fontId="7" fillId="4" borderId="3" xfId="1" applyFont="1" applyFill="1" applyBorder="1" applyAlignment="1">
      <alignment horizontal="left" vertical="top" wrapText="1"/>
    </xf>
    <xf numFmtId="0" fontId="10" fillId="0" borderId="0" xfId="0" applyFont="1" applyAlignment="1">
      <alignment horizontal="center" vertical="top"/>
    </xf>
    <xf numFmtId="0" fontId="10" fillId="0" borderId="0" xfId="0" applyFont="1" applyAlignment="1">
      <alignment horizontal="left" vertical="top" wrapText="1"/>
    </xf>
    <xf numFmtId="0" fontId="18" fillId="0" borderId="0" xfId="0" applyFont="1" applyAlignment="1">
      <alignment wrapText="1"/>
    </xf>
    <xf numFmtId="0" fontId="9" fillId="3" borderId="6" xfId="0" applyFont="1" applyFill="1" applyBorder="1" applyAlignment="1">
      <alignment horizontal="left" vertical="center" wrapText="1"/>
    </xf>
    <xf numFmtId="0" fontId="14" fillId="0" borderId="0" xfId="0" applyFont="1" applyAlignment="1">
      <alignment horizontal="center" wrapText="1"/>
    </xf>
    <xf numFmtId="0" fontId="12" fillId="0" borderId="3" xfId="0" applyFont="1" applyBorder="1" applyAlignment="1">
      <alignment horizontal="left" vertical="top"/>
    </xf>
    <xf numFmtId="0" fontId="13" fillId="0" borderId="3" xfId="0" applyFont="1" applyBorder="1" applyAlignment="1">
      <alignment horizontal="left" vertical="top"/>
    </xf>
    <xf numFmtId="0" fontId="7" fillId="0" borderId="3" xfId="1" applyFont="1" applyBorder="1" applyAlignment="1">
      <alignment horizontal="left" vertical="top"/>
    </xf>
    <xf numFmtId="0" fontId="18" fillId="4" borderId="3" xfId="0" applyFont="1" applyFill="1" applyBorder="1" applyAlignment="1">
      <alignment horizontal="left" vertical="top" wrapText="1"/>
    </xf>
    <xf numFmtId="0" fontId="8" fillId="4" borderId="3" xfId="2" applyFont="1" applyFill="1" applyBorder="1" applyAlignment="1">
      <alignment horizontal="left" vertical="top" wrapText="1"/>
    </xf>
    <xf numFmtId="0" fontId="7" fillId="4" borderId="3" xfId="0" applyFont="1" applyFill="1" applyBorder="1" applyAlignment="1">
      <alignment horizontal="left" vertical="top" wrapText="1"/>
    </xf>
    <xf numFmtId="0" fontId="9" fillId="4" borderId="3" xfId="0" applyFont="1" applyFill="1" applyBorder="1" applyAlignment="1">
      <alignment horizontal="left" vertical="top" wrapText="1"/>
    </xf>
    <xf numFmtId="0" fontId="18" fillId="4" borderId="3" xfId="0" applyFont="1" applyFill="1" applyBorder="1" applyAlignment="1">
      <alignment horizontal="left" vertical="top"/>
    </xf>
    <xf numFmtId="0" fontId="12" fillId="0" borderId="5" xfId="0" applyFont="1" applyBorder="1"/>
    <xf numFmtId="0" fontId="11" fillId="0" borderId="5" xfId="0" applyFont="1" applyBorder="1"/>
    <xf numFmtId="164" fontId="20" fillId="3" borderId="7" xfId="1" applyNumberFormat="1" applyFont="1" applyFill="1" applyBorder="1" applyAlignment="1">
      <alignment horizontal="left" vertical="center"/>
    </xf>
    <xf numFmtId="164" fontId="20" fillId="3" borderId="8" xfId="1" applyNumberFormat="1" applyFont="1" applyFill="1" applyBorder="1" applyAlignment="1">
      <alignment horizontal="left" vertical="center"/>
    </xf>
    <xf numFmtId="0" fontId="13" fillId="3" borderId="5" xfId="0" applyFont="1" applyFill="1" applyBorder="1"/>
    <xf numFmtId="164" fontId="20" fillId="3" borderId="5" xfId="1" applyNumberFormat="1" applyFont="1" applyFill="1" applyBorder="1" applyAlignment="1">
      <alignment horizontal="left" vertical="center"/>
    </xf>
    <xf numFmtId="164" fontId="20" fillId="3" borderId="6" xfId="1" applyNumberFormat="1" applyFont="1" applyFill="1" applyBorder="1" applyAlignment="1">
      <alignment horizontal="left" vertical="center"/>
    </xf>
    <xf numFmtId="0" fontId="18" fillId="0" borderId="3" xfId="0" applyFont="1" applyBorder="1" applyAlignment="1">
      <alignment vertical="center" wrapText="1"/>
    </xf>
    <xf numFmtId="0" fontId="18" fillId="0" borderId="3" xfId="0" applyFont="1" applyBorder="1" applyAlignment="1">
      <alignment vertical="top" wrapText="1"/>
    </xf>
    <xf numFmtId="0" fontId="18" fillId="3" borderId="3" xfId="0" applyFont="1" applyFill="1" applyBorder="1" applyAlignment="1">
      <alignment vertical="center" wrapText="1"/>
    </xf>
    <xf numFmtId="0" fontId="18" fillId="3" borderId="3" xfId="0" quotePrefix="1" applyFont="1" applyFill="1" applyBorder="1" applyAlignment="1">
      <alignment vertical="center" wrapText="1"/>
    </xf>
    <xf numFmtId="0" fontId="12" fillId="0" borderId="3" xfId="0" applyFont="1" applyBorder="1" applyAlignment="1">
      <alignment horizontal="left" vertical="top" wrapText="1"/>
    </xf>
    <xf numFmtId="0" fontId="11" fillId="0" borderId="3" xfId="0" applyFont="1" applyBorder="1" applyAlignment="1">
      <alignment horizontal="left" vertical="top" wrapText="1"/>
    </xf>
    <xf numFmtId="164" fontId="20" fillId="3" borderId="3" xfId="1" applyNumberFormat="1" applyFont="1" applyFill="1" applyBorder="1" applyAlignment="1">
      <alignment horizontal="left" vertical="center" wrapText="1"/>
    </xf>
    <xf numFmtId="0" fontId="13" fillId="0" borderId="3" xfId="0" applyFont="1" applyBorder="1" applyAlignment="1">
      <alignment wrapText="1"/>
    </xf>
    <xf numFmtId="0" fontId="13" fillId="3" borderId="3" xfId="0" applyFont="1" applyFill="1" applyBorder="1" applyAlignment="1">
      <alignment wrapText="1"/>
    </xf>
  </cellXfs>
  <cellStyles count="3">
    <cellStyle name="Excel Built-in Normal" xfId="2" xr:uid="{8400471F-91B3-4F95-9FDE-20A80C755DB1}"/>
    <cellStyle name="Standaard" xfId="0" builtinId="0"/>
    <cellStyle name="Standaard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6"/>
  <sheetViews>
    <sheetView tabSelected="1" zoomScaleNormal="100" workbookViewId="0">
      <pane ySplit="1" topLeftCell="A2" activePane="bottomLeft" state="frozen"/>
      <selection pane="bottomLeft" activeCell="B52" sqref="B52"/>
    </sheetView>
  </sheetViews>
  <sheetFormatPr defaultColWidth="8.85546875" defaultRowHeight="12.75"/>
  <cols>
    <col min="1" max="1" width="9.5703125" customWidth="1"/>
    <col min="2" max="2" width="119.42578125" customWidth="1"/>
    <col min="3" max="3" width="21.42578125" style="2" customWidth="1"/>
    <col min="4" max="8" width="8.85546875" style="2"/>
  </cols>
  <sheetData>
    <row r="1" spans="1:8" s="5" customFormat="1" ht="15.75">
      <c r="A1" s="75"/>
      <c r="B1" s="76" t="s">
        <v>0</v>
      </c>
      <c r="C1" s="3"/>
      <c r="D1" s="3"/>
      <c r="E1" s="3"/>
      <c r="F1" s="4"/>
      <c r="G1" s="4"/>
      <c r="H1" s="4"/>
    </row>
    <row r="2" spans="1:8">
      <c r="A2" s="77"/>
      <c r="B2" s="78" t="s">
        <v>1</v>
      </c>
      <c r="C2" s="1"/>
      <c r="D2" s="1"/>
      <c r="E2" s="1"/>
    </row>
    <row r="3" spans="1:8" ht="24">
      <c r="A3" s="39">
        <f>ROW()-2</f>
        <v>1</v>
      </c>
      <c r="B3" s="40" t="s">
        <v>2</v>
      </c>
      <c r="C3" s="1"/>
      <c r="D3" s="1"/>
      <c r="E3" s="1"/>
    </row>
    <row r="4" spans="1:8">
      <c r="A4" s="39">
        <f t="shared" ref="A4:A6" si="0">ROW()-2</f>
        <v>2</v>
      </c>
      <c r="B4" s="42" t="s">
        <v>3</v>
      </c>
      <c r="C4" s="1"/>
      <c r="D4" s="1"/>
      <c r="E4" s="1"/>
    </row>
    <row r="5" spans="1:8" ht="36">
      <c r="A5" s="39">
        <f t="shared" si="0"/>
        <v>3</v>
      </c>
      <c r="B5" s="43" t="s">
        <v>151</v>
      </c>
      <c r="C5" s="1"/>
      <c r="D5" s="1"/>
      <c r="E5" s="1"/>
    </row>
    <row r="6" spans="1:8" ht="24">
      <c r="A6" s="39">
        <f t="shared" si="0"/>
        <v>4</v>
      </c>
      <c r="B6" s="25" t="s">
        <v>4</v>
      </c>
      <c r="C6" s="1"/>
      <c r="D6" s="1"/>
      <c r="E6" s="1"/>
    </row>
    <row r="7" spans="1:8">
      <c r="A7" s="26"/>
      <c r="B7" s="52" t="s">
        <v>10</v>
      </c>
      <c r="C7" s="1"/>
      <c r="D7" s="1"/>
      <c r="E7" s="1"/>
    </row>
    <row r="8" spans="1:8">
      <c r="A8" s="19">
        <f>ROW()-3</f>
        <v>5</v>
      </c>
      <c r="B8" s="41" t="s">
        <v>11</v>
      </c>
      <c r="C8" s="1"/>
      <c r="D8" s="1"/>
      <c r="E8" s="1"/>
    </row>
    <row r="9" spans="1:8" ht="24">
      <c r="A9" s="19">
        <f t="shared" ref="A9:A17" si="1">ROW()-3</f>
        <v>6</v>
      </c>
      <c r="B9" s="21" t="s">
        <v>203</v>
      </c>
      <c r="C9" s="1"/>
      <c r="D9" s="1"/>
      <c r="E9" s="1"/>
    </row>
    <row r="10" spans="1:8">
      <c r="A10" s="19">
        <f t="shared" si="1"/>
        <v>7</v>
      </c>
      <c r="B10" s="21" t="s">
        <v>171</v>
      </c>
      <c r="C10" s="1"/>
      <c r="D10" s="1"/>
      <c r="E10" s="1"/>
    </row>
    <row r="11" spans="1:8" ht="24">
      <c r="A11" s="19">
        <f t="shared" si="1"/>
        <v>8</v>
      </c>
      <c r="B11" s="21" t="s">
        <v>202</v>
      </c>
      <c r="C11" s="1"/>
      <c r="D11" s="1"/>
      <c r="E11" s="1"/>
    </row>
    <row r="12" spans="1:8">
      <c r="A12" s="19">
        <f t="shared" si="1"/>
        <v>9</v>
      </c>
      <c r="B12" s="21" t="s">
        <v>172</v>
      </c>
      <c r="C12" s="1"/>
      <c r="D12" s="1"/>
      <c r="E12" s="1"/>
    </row>
    <row r="13" spans="1:8">
      <c r="A13" s="19">
        <f t="shared" si="1"/>
        <v>10</v>
      </c>
      <c r="B13" s="21" t="s">
        <v>12</v>
      </c>
      <c r="C13" s="1"/>
      <c r="D13" s="1"/>
      <c r="E13" s="1"/>
    </row>
    <row r="14" spans="1:8">
      <c r="A14" s="19">
        <f t="shared" si="1"/>
        <v>11</v>
      </c>
      <c r="B14" s="21" t="s">
        <v>201</v>
      </c>
      <c r="C14" s="1"/>
      <c r="D14" s="1"/>
      <c r="E14" s="1"/>
    </row>
    <row r="15" spans="1:8" ht="29.1" customHeight="1">
      <c r="A15" s="19">
        <f t="shared" si="1"/>
        <v>12</v>
      </c>
      <c r="B15" s="21" t="s">
        <v>13</v>
      </c>
      <c r="C15" s="1"/>
      <c r="D15" s="1"/>
      <c r="E15" s="1"/>
    </row>
    <row r="16" spans="1:8" ht="24">
      <c r="A16" s="19">
        <f t="shared" si="1"/>
        <v>13</v>
      </c>
      <c r="B16" s="21" t="s">
        <v>173</v>
      </c>
      <c r="C16" s="1"/>
      <c r="D16" s="1"/>
      <c r="E16" s="1"/>
    </row>
    <row r="17" spans="1:8">
      <c r="A17" s="19">
        <f t="shared" si="1"/>
        <v>14</v>
      </c>
      <c r="B17" s="20" t="s">
        <v>174</v>
      </c>
      <c r="C17" s="1"/>
      <c r="D17" s="1"/>
      <c r="E17" s="1"/>
    </row>
    <row r="18" spans="1:8" s="13" customFormat="1">
      <c r="A18" s="34"/>
      <c r="B18" s="52" t="s">
        <v>14</v>
      </c>
      <c r="C18" s="1"/>
      <c r="D18" s="1"/>
      <c r="E18" s="1"/>
      <c r="F18" s="12"/>
      <c r="G18" s="12"/>
      <c r="H18" s="12"/>
    </row>
    <row r="19" spans="1:8" s="46" customFormat="1" ht="36">
      <c r="A19" s="19">
        <f>ROW()-4</f>
        <v>15</v>
      </c>
      <c r="B19" s="47" t="s">
        <v>15</v>
      </c>
      <c r="C19" s="44"/>
      <c r="D19" s="44"/>
      <c r="E19" s="44"/>
      <c r="F19" s="45"/>
      <c r="G19" s="45"/>
      <c r="H19" s="45"/>
    </row>
    <row r="20" spans="1:8" s="46" customFormat="1" ht="24">
      <c r="A20" s="19">
        <f t="shared" ref="A20:A29" si="2">ROW()-4</f>
        <v>16</v>
      </c>
      <c r="B20" s="43" t="s">
        <v>175</v>
      </c>
      <c r="C20" s="44"/>
      <c r="D20" s="44"/>
      <c r="E20" s="44"/>
      <c r="F20" s="45"/>
      <c r="G20" s="45"/>
      <c r="H20" s="45"/>
    </row>
    <row r="21" spans="1:8" s="46" customFormat="1">
      <c r="A21" s="19">
        <f t="shared" si="2"/>
        <v>17</v>
      </c>
      <c r="B21" s="43" t="s">
        <v>176</v>
      </c>
      <c r="C21" s="44"/>
      <c r="D21" s="44"/>
      <c r="E21" s="44"/>
      <c r="F21" s="45"/>
      <c r="G21" s="45"/>
      <c r="H21" s="45"/>
    </row>
    <row r="22" spans="1:8" s="46" customFormat="1">
      <c r="A22" s="19">
        <f t="shared" si="2"/>
        <v>18</v>
      </c>
      <c r="B22" s="43" t="s">
        <v>177</v>
      </c>
      <c r="C22" s="44"/>
      <c r="D22" s="44"/>
      <c r="E22" s="44"/>
      <c r="F22" s="45"/>
      <c r="G22" s="45"/>
      <c r="H22" s="45"/>
    </row>
    <row r="23" spans="1:8" ht="36">
      <c r="A23" s="19">
        <f t="shared" si="2"/>
        <v>19</v>
      </c>
      <c r="B23" s="28" t="s">
        <v>16</v>
      </c>
      <c r="C23" s="1"/>
      <c r="D23" s="1"/>
      <c r="E23" s="1"/>
    </row>
    <row r="24" spans="1:8" ht="24.75" customHeight="1">
      <c r="A24" s="19">
        <f t="shared" si="2"/>
        <v>20</v>
      </c>
      <c r="B24" s="21" t="s">
        <v>17</v>
      </c>
      <c r="C24" s="1"/>
      <c r="D24" s="1"/>
      <c r="E24" s="1"/>
    </row>
    <row r="25" spans="1:8" ht="24">
      <c r="A25" s="19">
        <f t="shared" si="2"/>
        <v>21</v>
      </c>
      <c r="B25" s="21" t="s">
        <v>18</v>
      </c>
      <c r="C25" s="1"/>
      <c r="D25" s="1"/>
      <c r="E25" s="1"/>
    </row>
    <row r="26" spans="1:8" ht="33" customHeight="1">
      <c r="A26" s="19">
        <f t="shared" si="2"/>
        <v>22</v>
      </c>
      <c r="B26" s="21" t="s">
        <v>178</v>
      </c>
    </row>
    <row r="27" spans="1:8" ht="24">
      <c r="A27" s="19">
        <f t="shared" si="2"/>
        <v>23</v>
      </c>
      <c r="B27" s="21" t="s">
        <v>19</v>
      </c>
    </row>
    <row r="28" spans="1:8">
      <c r="A28" s="19">
        <f t="shared" si="2"/>
        <v>24</v>
      </c>
      <c r="B28" s="28" t="s">
        <v>20</v>
      </c>
    </row>
    <row r="29" spans="1:8" ht="36">
      <c r="A29" s="19">
        <f t="shared" si="2"/>
        <v>25</v>
      </c>
      <c r="B29" s="21" t="s">
        <v>194</v>
      </c>
    </row>
    <row r="30" spans="1:8">
      <c r="A30" s="34"/>
      <c r="B30" s="52" t="s">
        <v>21</v>
      </c>
      <c r="C30" s="1"/>
      <c r="D30" s="1"/>
      <c r="E30" s="1"/>
    </row>
    <row r="31" spans="1:8" ht="36">
      <c r="A31" s="19">
        <f>ROW()-5</f>
        <v>26</v>
      </c>
      <c r="B31" s="43" t="s">
        <v>154</v>
      </c>
    </row>
    <row r="32" spans="1:8" ht="36">
      <c r="A32" s="19">
        <f t="shared" ref="A32:A40" si="3">ROW()-5</f>
        <v>27</v>
      </c>
      <c r="B32" s="43" t="s">
        <v>184</v>
      </c>
    </row>
    <row r="33" spans="1:5">
      <c r="A33" s="19">
        <f t="shared" si="3"/>
        <v>28</v>
      </c>
      <c r="B33" s="42" t="s">
        <v>155</v>
      </c>
    </row>
    <row r="34" spans="1:5" ht="36">
      <c r="A34" s="19">
        <f t="shared" si="3"/>
        <v>29</v>
      </c>
      <c r="B34" s="43" t="s">
        <v>156</v>
      </c>
    </row>
    <row r="35" spans="1:5" ht="24">
      <c r="A35" s="19">
        <f t="shared" si="3"/>
        <v>30</v>
      </c>
      <c r="B35" s="21" t="s">
        <v>179</v>
      </c>
    </row>
    <row r="36" spans="1:5" ht="24">
      <c r="A36" s="19">
        <f t="shared" si="3"/>
        <v>31</v>
      </c>
      <c r="B36" s="21" t="s">
        <v>22</v>
      </c>
    </row>
    <row r="37" spans="1:5" ht="24">
      <c r="A37" s="19">
        <f t="shared" si="3"/>
        <v>32</v>
      </c>
      <c r="B37" s="43" t="s">
        <v>157</v>
      </c>
    </row>
    <row r="38" spans="1:5">
      <c r="A38" s="19">
        <f t="shared" si="3"/>
        <v>33</v>
      </c>
      <c r="B38" s="22" t="s">
        <v>23</v>
      </c>
    </row>
    <row r="39" spans="1:5" ht="36">
      <c r="A39" s="19">
        <f t="shared" si="3"/>
        <v>34</v>
      </c>
      <c r="B39" s="43" t="s">
        <v>185</v>
      </c>
    </row>
    <row r="40" spans="1:5">
      <c r="A40" s="19">
        <f t="shared" si="3"/>
        <v>35</v>
      </c>
      <c r="B40" s="43" t="s">
        <v>158</v>
      </c>
    </row>
    <row r="41" spans="1:5">
      <c r="A41" s="34"/>
      <c r="B41" s="52" t="s">
        <v>24</v>
      </c>
      <c r="C41" s="1"/>
      <c r="D41" s="1"/>
      <c r="E41" s="1"/>
    </row>
    <row r="42" spans="1:5">
      <c r="A42" s="19">
        <f>ROW()-6</f>
        <v>36</v>
      </c>
      <c r="B42" s="21" t="s">
        <v>168</v>
      </c>
    </row>
    <row r="43" spans="1:5">
      <c r="A43" s="19">
        <f t="shared" ref="A43:A53" si="4">ROW()-6</f>
        <v>37</v>
      </c>
      <c r="B43" s="21" t="s">
        <v>25</v>
      </c>
    </row>
    <row r="44" spans="1:5">
      <c r="A44" s="19">
        <f t="shared" si="4"/>
        <v>38</v>
      </c>
      <c r="B44" s="21" t="s">
        <v>26</v>
      </c>
    </row>
    <row r="45" spans="1:5">
      <c r="A45" s="19">
        <f t="shared" si="4"/>
        <v>39</v>
      </c>
      <c r="B45" s="21" t="s">
        <v>27</v>
      </c>
    </row>
    <row r="46" spans="1:5" ht="24">
      <c r="A46" s="19">
        <f t="shared" si="4"/>
        <v>40</v>
      </c>
      <c r="B46" s="21" t="s">
        <v>28</v>
      </c>
    </row>
    <row r="47" spans="1:5">
      <c r="A47" s="19">
        <f t="shared" si="4"/>
        <v>41</v>
      </c>
      <c r="B47" s="21" t="s">
        <v>29</v>
      </c>
    </row>
    <row r="48" spans="1:5">
      <c r="A48" s="19">
        <f t="shared" si="4"/>
        <v>42</v>
      </c>
      <c r="B48" s="21" t="s">
        <v>30</v>
      </c>
    </row>
    <row r="49" spans="1:8" ht="24">
      <c r="A49" s="19">
        <f t="shared" si="4"/>
        <v>43</v>
      </c>
      <c r="B49" s="21" t="s">
        <v>31</v>
      </c>
    </row>
    <row r="50" spans="1:8">
      <c r="A50" s="19">
        <f t="shared" si="4"/>
        <v>44</v>
      </c>
      <c r="B50" s="21" t="s">
        <v>180</v>
      </c>
    </row>
    <row r="51" spans="1:8">
      <c r="A51" s="19">
        <f t="shared" si="4"/>
        <v>45</v>
      </c>
      <c r="B51" s="21" t="s">
        <v>205</v>
      </c>
    </row>
    <row r="52" spans="1:8" ht="24">
      <c r="A52" s="19">
        <f t="shared" si="4"/>
        <v>46</v>
      </c>
      <c r="B52" s="21" t="s">
        <v>159</v>
      </c>
    </row>
    <row r="53" spans="1:8">
      <c r="A53" s="19">
        <f t="shared" si="4"/>
        <v>47</v>
      </c>
      <c r="B53" s="21" t="s">
        <v>32</v>
      </c>
    </row>
    <row r="54" spans="1:8">
      <c r="A54" s="79"/>
      <c r="B54" s="80" t="s">
        <v>33</v>
      </c>
    </row>
    <row r="55" spans="1:8" s="23" customFormat="1" ht="24">
      <c r="A55" s="19">
        <f>ROW()-7</f>
        <v>48</v>
      </c>
      <c r="B55" s="21" t="s">
        <v>34</v>
      </c>
      <c r="C55" s="38"/>
      <c r="D55" s="38"/>
      <c r="E55" s="38"/>
      <c r="F55" s="38"/>
      <c r="G55" s="38"/>
      <c r="H55" s="38"/>
    </row>
    <row r="56" spans="1:8" s="23" customFormat="1">
      <c r="A56" s="19">
        <f t="shared" ref="A56:A63" si="5">ROW()-7</f>
        <v>49</v>
      </c>
      <c r="B56" s="42" t="s">
        <v>160</v>
      </c>
      <c r="C56" s="38"/>
      <c r="D56" s="38"/>
      <c r="E56" s="38"/>
      <c r="F56" s="38"/>
      <c r="G56" s="38"/>
      <c r="H56" s="38"/>
    </row>
    <row r="57" spans="1:8" s="23" customFormat="1">
      <c r="A57" s="19">
        <f t="shared" si="5"/>
        <v>50</v>
      </c>
      <c r="B57" s="42" t="s">
        <v>162</v>
      </c>
      <c r="C57" s="38"/>
      <c r="D57" s="38"/>
      <c r="E57" s="38"/>
      <c r="F57" s="38"/>
      <c r="G57" s="38"/>
      <c r="H57" s="38"/>
    </row>
    <row r="58" spans="1:8" s="23" customFormat="1">
      <c r="A58" s="19">
        <f t="shared" si="5"/>
        <v>51</v>
      </c>
      <c r="B58" s="42" t="s">
        <v>163</v>
      </c>
      <c r="C58" s="38"/>
      <c r="D58" s="38"/>
      <c r="E58" s="38"/>
      <c r="F58" s="38"/>
      <c r="G58" s="38"/>
      <c r="H58" s="38"/>
    </row>
    <row r="59" spans="1:8" s="23" customFormat="1">
      <c r="A59" s="19">
        <f t="shared" si="5"/>
        <v>52</v>
      </c>
      <c r="B59" s="21" t="s">
        <v>161</v>
      </c>
      <c r="C59" s="38"/>
      <c r="D59" s="38"/>
      <c r="E59" s="38"/>
      <c r="F59" s="38"/>
      <c r="G59" s="38"/>
      <c r="H59" s="38"/>
    </row>
    <row r="60" spans="1:8" s="23" customFormat="1" ht="24">
      <c r="A60" s="19">
        <f t="shared" si="5"/>
        <v>53</v>
      </c>
      <c r="B60" s="64" t="s">
        <v>166</v>
      </c>
      <c r="C60" s="38"/>
      <c r="D60" s="38"/>
      <c r="E60" s="38"/>
      <c r="F60" s="38"/>
      <c r="G60" s="38"/>
      <c r="H60" s="38"/>
    </row>
    <row r="61" spans="1:8" s="23" customFormat="1" ht="24">
      <c r="A61" s="19">
        <f t="shared" si="5"/>
        <v>54</v>
      </c>
      <c r="B61" s="21" t="s">
        <v>165</v>
      </c>
      <c r="C61" s="38"/>
      <c r="D61" s="38"/>
      <c r="E61" s="38"/>
      <c r="F61" s="38"/>
      <c r="G61" s="38"/>
      <c r="H61" s="38"/>
    </row>
    <row r="62" spans="1:8" s="23" customFormat="1">
      <c r="A62" s="19">
        <f t="shared" si="5"/>
        <v>55</v>
      </c>
      <c r="B62" s="21" t="s">
        <v>35</v>
      </c>
      <c r="C62" s="38"/>
      <c r="D62" s="38"/>
      <c r="E62" s="38"/>
      <c r="F62" s="38"/>
      <c r="G62" s="38"/>
      <c r="H62" s="38"/>
    </row>
    <row r="63" spans="1:8" s="23" customFormat="1" ht="35.1" customHeight="1">
      <c r="A63" s="19">
        <f t="shared" si="5"/>
        <v>56</v>
      </c>
      <c r="B63" s="64" t="s">
        <v>164</v>
      </c>
      <c r="C63" s="38"/>
      <c r="D63" s="38"/>
      <c r="E63" s="38"/>
      <c r="F63" s="38"/>
      <c r="G63" s="38"/>
      <c r="H63" s="38"/>
    </row>
    <row r="64" spans="1:8">
      <c r="A64" s="65"/>
      <c r="B64" s="81" t="s">
        <v>36</v>
      </c>
    </row>
    <row r="65" spans="1:2" ht="24">
      <c r="A65" s="19">
        <f>ROW()-8</f>
        <v>57</v>
      </c>
      <c r="B65" s="21" t="s">
        <v>37</v>
      </c>
    </row>
    <row r="66" spans="1:2" ht="24">
      <c r="A66" s="19">
        <f t="shared" ref="A66:A70" si="6">ROW()-8</f>
        <v>58</v>
      </c>
      <c r="B66" s="21" t="s">
        <v>38</v>
      </c>
    </row>
    <row r="67" spans="1:2">
      <c r="A67" s="19">
        <f t="shared" si="6"/>
        <v>59</v>
      </c>
      <c r="B67" s="21" t="s">
        <v>169</v>
      </c>
    </row>
    <row r="68" spans="1:2" ht="24">
      <c r="A68" s="19">
        <f t="shared" si="6"/>
        <v>60</v>
      </c>
      <c r="B68" s="21" t="s">
        <v>200</v>
      </c>
    </row>
    <row r="69" spans="1:2">
      <c r="A69" s="19">
        <f t="shared" si="6"/>
        <v>61</v>
      </c>
      <c r="B69" s="21" t="s">
        <v>39</v>
      </c>
    </row>
    <row r="70" spans="1:2">
      <c r="A70" s="19">
        <f t="shared" si="6"/>
        <v>62</v>
      </c>
      <c r="B70" s="21" t="s">
        <v>40</v>
      </c>
    </row>
    <row r="71" spans="1:2">
      <c r="A71" s="26"/>
      <c r="B71" s="52" t="s">
        <v>41</v>
      </c>
    </row>
    <row r="72" spans="1:2" ht="36">
      <c r="A72" s="19">
        <f>ROW()-9</f>
        <v>63</v>
      </c>
      <c r="B72" s="21" t="s">
        <v>42</v>
      </c>
    </row>
    <row r="73" spans="1:2">
      <c r="A73" s="19">
        <f t="shared" ref="A73:A74" si="7">ROW()-9</f>
        <v>64</v>
      </c>
      <c r="B73" s="42" t="s">
        <v>43</v>
      </c>
    </row>
    <row r="74" spans="1:2">
      <c r="A74" s="19">
        <f t="shared" si="7"/>
        <v>65</v>
      </c>
      <c r="B74" s="42" t="s">
        <v>44</v>
      </c>
    </row>
    <row r="75" spans="1:2">
      <c r="A75" s="26"/>
      <c r="B75" s="52" t="s">
        <v>45</v>
      </c>
    </row>
    <row r="76" spans="1:2">
      <c r="A76" s="19">
        <f>ROW()-10</f>
        <v>66</v>
      </c>
      <c r="B76" s="21" t="s">
        <v>46</v>
      </c>
    </row>
    <row r="77" spans="1:2" ht="24">
      <c r="A77" s="19">
        <f t="shared" ref="A77:A79" si="8">ROW()-10</f>
        <v>67</v>
      </c>
      <c r="B77" s="21" t="s">
        <v>170</v>
      </c>
    </row>
    <row r="78" spans="1:2">
      <c r="A78" s="19">
        <f t="shared" si="8"/>
        <v>68</v>
      </c>
      <c r="B78" s="21" t="s">
        <v>181</v>
      </c>
    </row>
    <row r="79" spans="1:2" ht="36">
      <c r="A79" s="19">
        <f t="shared" si="8"/>
        <v>69</v>
      </c>
      <c r="B79" s="21" t="s">
        <v>47</v>
      </c>
    </row>
    <row r="80" spans="1:2">
      <c r="A80" s="26"/>
      <c r="B80" s="52" t="s">
        <v>48</v>
      </c>
    </row>
    <row r="81" spans="1:5" ht="24">
      <c r="A81" s="19">
        <f>ROW()-11</f>
        <v>70</v>
      </c>
      <c r="B81" s="21" t="s">
        <v>49</v>
      </c>
    </row>
    <row r="82" spans="1:5" ht="24">
      <c r="A82" s="19">
        <f t="shared" ref="A82:A86" si="9">ROW()-11</f>
        <v>71</v>
      </c>
      <c r="B82" s="21" t="s">
        <v>50</v>
      </c>
    </row>
    <row r="83" spans="1:5">
      <c r="A83" s="19">
        <f t="shared" si="9"/>
        <v>72</v>
      </c>
      <c r="B83" s="21" t="s">
        <v>186</v>
      </c>
    </row>
    <row r="84" spans="1:5">
      <c r="A84" s="19">
        <f t="shared" si="9"/>
        <v>73</v>
      </c>
      <c r="B84" s="41" t="s">
        <v>198</v>
      </c>
    </row>
    <row r="85" spans="1:5">
      <c r="A85" s="19">
        <f t="shared" si="9"/>
        <v>74</v>
      </c>
      <c r="B85" s="19" t="s">
        <v>182</v>
      </c>
      <c r="C85" s="1"/>
      <c r="D85" s="1"/>
      <c r="E85" s="1"/>
    </row>
    <row r="86" spans="1:5">
      <c r="A86" s="19">
        <f t="shared" si="9"/>
        <v>75</v>
      </c>
      <c r="B86" s="19" t="s">
        <v>183</v>
      </c>
      <c r="C86" s="1"/>
      <c r="D86" s="1"/>
      <c r="E86" s="1"/>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ED5FD-F898-4CDD-91EC-84E7B3B16219}">
  <dimension ref="A1:F51"/>
  <sheetViews>
    <sheetView zoomScaleNormal="100" workbookViewId="0">
      <pane ySplit="1" topLeftCell="A2" activePane="bottomLeft" state="frozen"/>
      <selection pane="bottomLeft" activeCell="E16" sqref="E16"/>
    </sheetView>
  </sheetViews>
  <sheetFormatPr defaultColWidth="8.85546875" defaultRowHeight="12"/>
  <cols>
    <col min="1" max="1" width="8.85546875" style="9"/>
    <col min="2" max="2" width="119.85546875" style="9" customWidth="1"/>
    <col min="3" max="3" width="8.85546875" style="11"/>
    <col min="4" max="16384" width="8.85546875" style="9"/>
  </cols>
  <sheetData>
    <row r="1" spans="1:6" s="7" customFormat="1">
      <c r="A1" s="29"/>
      <c r="B1" s="30" t="s">
        <v>0</v>
      </c>
      <c r="C1" s="6"/>
    </row>
    <row r="2" spans="1:6" ht="15">
      <c r="A2" s="18"/>
      <c r="B2" s="18" t="s">
        <v>1</v>
      </c>
      <c r="C2" s="8"/>
    </row>
    <row r="3" spans="1:6" customFormat="1" ht="12.75">
      <c r="A3" s="19">
        <f t="shared" ref="A3:A30" si="0">ROW()-2</f>
        <v>1</v>
      </c>
      <c r="B3" s="21" t="s">
        <v>199</v>
      </c>
      <c r="C3" s="1"/>
      <c r="D3" s="2"/>
      <c r="E3" s="2"/>
      <c r="F3" s="2"/>
    </row>
    <row r="4" spans="1:6" customFormat="1" ht="12.75">
      <c r="A4" s="19">
        <f t="shared" si="0"/>
        <v>2</v>
      </c>
      <c r="B4" s="21" t="s">
        <v>51</v>
      </c>
      <c r="C4" s="1"/>
      <c r="D4" s="2"/>
      <c r="E4" s="2"/>
      <c r="F4" s="2"/>
    </row>
    <row r="5" spans="1:6" customFormat="1" ht="24">
      <c r="A5" s="19">
        <f t="shared" si="0"/>
        <v>3</v>
      </c>
      <c r="B5" s="21" t="s">
        <v>52</v>
      </c>
      <c r="C5" s="1"/>
      <c r="D5" s="2"/>
      <c r="E5" s="2"/>
      <c r="F5" s="2"/>
    </row>
    <row r="6" spans="1:6" customFormat="1" ht="24">
      <c r="A6" s="19">
        <f t="shared" si="0"/>
        <v>4</v>
      </c>
      <c r="B6" s="48" t="s">
        <v>54</v>
      </c>
      <c r="C6" s="1"/>
      <c r="D6" s="2"/>
      <c r="E6" s="2"/>
      <c r="F6" s="2"/>
    </row>
    <row r="7" spans="1:6" ht="24">
      <c r="A7" s="19">
        <f t="shared" si="0"/>
        <v>5</v>
      </c>
      <c r="B7" s="21" t="s">
        <v>57</v>
      </c>
      <c r="C7" s="8"/>
    </row>
    <row r="8" spans="1:6" customFormat="1" ht="24">
      <c r="A8" s="19">
        <f t="shared" si="0"/>
        <v>6</v>
      </c>
      <c r="B8" s="21" t="s">
        <v>56</v>
      </c>
      <c r="C8" s="1"/>
      <c r="D8" s="2"/>
      <c r="E8" s="2"/>
      <c r="F8" s="2"/>
    </row>
    <row r="9" spans="1:6">
      <c r="A9" s="19">
        <f t="shared" si="0"/>
        <v>7</v>
      </c>
      <c r="B9" s="33" t="s">
        <v>66</v>
      </c>
      <c r="C9" s="8"/>
    </row>
    <row r="10" spans="1:6" customFormat="1" ht="24">
      <c r="A10" s="19">
        <f t="shared" si="0"/>
        <v>8</v>
      </c>
      <c r="B10" s="19" t="s">
        <v>58</v>
      </c>
      <c r="C10" s="1"/>
      <c r="D10" s="2"/>
      <c r="E10" s="2"/>
      <c r="F10" s="2"/>
    </row>
    <row r="11" spans="1:6" customFormat="1" ht="24">
      <c r="A11" s="19">
        <f t="shared" si="0"/>
        <v>9</v>
      </c>
      <c r="B11" s="19" t="s">
        <v>59</v>
      </c>
      <c r="C11" s="1"/>
      <c r="D11" s="2"/>
      <c r="E11" s="2"/>
      <c r="F11" s="2"/>
    </row>
    <row r="12" spans="1:6">
      <c r="A12" s="19">
        <f t="shared" si="0"/>
        <v>10</v>
      </c>
      <c r="B12" s="33" t="s">
        <v>65</v>
      </c>
      <c r="C12" s="8"/>
    </row>
    <row r="13" spans="1:6" ht="24">
      <c r="A13" s="19">
        <f t="shared" si="0"/>
        <v>11</v>
      </c>
      <c r="B13" s="21" t="s">
        <v>195</v>
      </c>
      <c r="C13" s="8"/>
    </row>
    <row r="14" spans="1:6">
      <c r="A14" s="19">
        <f t="shared" si="0"/>
        <v>12</v>
      </c>
      <c r="B14" s="21" t="s">
        <v>60</v>
      </c>
      <c r="C14" s="8"/>
    </row>
    <row r="15" spans="1:6" customFormat="1" ht="24">
      <c r="A15" s="19">
        <f t="shared" si="0"/>
        <v>13</v>
      </c>
      <c r="B15" s="21" t="s">
        <v>53</v>
      </c>
      <c r="C15" s="1"/>
      <c r="D15" s="2"/>
      <c r="E15" s="2"/>
      <c r="F15" s="2"/>
    </row>
    <row r="16" spans="1:6" customFormat="1" ht="24">
      <c r="A16" s="19">
        <f t="shared" si="0"/>
        <v>14</v>
      </c>
      <c r="B16" s="27" t="s">
        <v>5</v>
      </c>
      <c r="C16" s="1"/>
      <c r="D16" s="2"/>
      <c r="E16" s="2"/>
      <c r="F16" s="2"/>
    </row>
    <row r="17" spans="1:6">
      <c r="A17" s="19">
        <f t="shared" si="0"/>
        <v>15</v>
      </c>
      <c r="B17" s="22" t="s">
        <v>55</v>
      </c>
      <c r="C17" s="8"/>
    </row>
    <row r="18" spans="1:6">
      <c r="A18" s="19">
        <f t="shared" si="0"/>
        <v>16</v>
      </c>
      <c r="B18" s="21" t="s">
        <v>196</v>
      </c>
      <c r="C18" s="8"/>
    </row>
    <row r="19" spans="1:6">
      <c r="A19" s="19">
        <f t="shared" si="0"/>
        <v>17</v>
      </c>
      <c r="B19" s="49" t="s">
        <v>167</v>
      </c>
      <c r="C19" s="8"/>
    </row>
    <row r="20" spans="1:6">
      <c r="A20" s="19">
        <f t="shared" si="0"/>
        <v>18</v>
      </c>
      <c r="B20" s="32" t="s">
        <v>62</v>
      </c>
      <c r="C20" s="8"/>
    </row>
    <row r="21" spans="1:6">
      <c r="A21" s="19">
        <f t="shared" si="0"/>
        <v>19</v>
      </c>
      <c r="B21" s="32" t="s">
        <v>63</v>
      </c>
      <c r="C21" s="8"/>
    </row>
    <row r="22" spans="1:6">
      <c r="A22" s="19">
        <f t="shared" si="0"/>
        <v>20</v>
      </c>
      <c r="B22" s="33" t="s">
        <v>187</v>
      </c>
      <c r="C22" s="8"/>
    </row>
    <row r="23" spans="1:6" ht="24">
      <c r="A23" s="19">
        <f t="shared" si="0"/>
        <v>21</v>
      </c>
      <c r="B23" s="32" t="s">
        <v>64</v>
      </c>
      <c r="C23" s="8"/>
    </row>
    <row r="24" spans="1:6" customFormat="1" ht="24">
      <c r="A24" s="19">
        <f t="shared" si="0"/>
        <v>22</v>
      </c>
      <c r="B24" s="22" t="s">
        <v>6</v>
      </c>
      <c r="C24" s="1"/>
      <c r="D24" s="2"/>
      <c r="E24" s="2"/>
      <c r="F24" s="2"/>
    </row>
    <row r="25" spans="1:6" customFormat="1" ht="24">
      <c r="A25" s="19">
        <f t="shared" si="0"/>
        <v>23</v>
      </c>
      <c r="B25" s="21" t="s">
        <v>61</v>
      </c>
      <c r="C25" s="1"/>
      <c r="D25" s="2"/>
      <c r="E25" s="2"/>
      <c r="F25" s="2"/>
    </row>
    <row r="26" spans="1:6" ht="60">
      <c r="A26" s="19">
        <f t="shared" si="0"/>
        <v>24</v>
      </c>
      <c r="B26" s="21" t="s">
        <v>206</v>
      </c>
      <c r="C26" s="8"/>
    </row>
    <row r="27" spans="1:6" ht="24">
      <c r="A27" s="19">
        <f t="shared" si="0"/>
        <v>25</v>
      </c>
      <c r="B27" s="32" t="s">
        <v>207</v>
      </c>
      <c r="C27" s="8"/>
    </row>
    <row r="28" spans="1:6" customFormat="1" ht="24">
      <c r="A28" s="19">
        <f>ROW()-4</f>
        <v>24</v>
      </c>
      <c r="B28" s="21" t="s">
        <v>188</v>
      </c>
      <c r="C28" s="1"/>
      <c r="D28" s="2"/>
      <c r="E28" s="2"/>
      <c r="F28" s="2"/>
    </row>
    <row r="29" spans="1:6" customFormat="1" ht="24">
      <c r="A29" s="19">
        <f>ROW()-4</f>
        <v>25</v>
      </c>
      <c r="B29" s="21" t="s">
        <v>9</v>
      </c>
      <c r="C29" s="1"/>
      <c r="D29" s="2"/>
      <c r="E29" s="2"/>
      <c r="F29" s="2"/>
    </row>
    <row r="30" spans="1:6" ht="24">
      <c r="A30" s="19">
        <f t="shared" si="0"/>
        <v>28</v>
      </c>
      <c r="B30" s="32" t="s">
        <v>64</v>
      </c>
      <c r="C30" s="8"/>
    </row>
    <row r="31" spans="1:6">
      <c r="A31" s="34"/>
      <c r="B31" s="35" t="s">
        <v>67</v>
      </c>
      <c r="C31" s="8"/>
    </row>
    <row r="32" spans="1:6" customFormat="1" ht="12.75">
      <c r="A32" s="19">
        <f>ROW()-3</f>
        <v>29</v>
      </c>
      <c r="B32" s="21" t="s">
        <v>68</v>
      </c>
      <c r="C32" s="2"/>
      <c r="D32" s="2"/>
      <c r="E32" s="2"/>
      <c r="F32" s="2"/>
    </row>
    <row r="33" spans="1:6" customFormat="1" ht="36">
      <c r="A33" s="36">
        <f>ROW()-3</f>
        <v>30</v>
      </c>
      <c r="B33" s="24" t="s">
        <v>69</v>
      </c>
      <c r="C33" s="1"/>
      <c r="D33" s="2"/>
      <c r="E33" s="2"/>
      <c r="F33" s="2"/>
    </row>
    <row r="34" spans="1:6" ht="24">
      <c r="A34" s="36">
        <f t="shared" ref="A34:A38" si="1">ROW()-3</f>
        <v>31</v>
      </c>
      <c r="B34" s="20" t="s">
        <v>70</v>
      </c>
      <c r="C34" s="8"/>
    </row>
    <row r="35" spans="1:6" ht="24">
      <c r="A35" s="36">
        <f t="shared" si="1"/>
        <v>32</v>
      </c>
      <c r="B35" s="20" t="s">
        <v>71</v>
      </c>
      <c r="C35" s="8"/>
    </row>
    <row r="36" spans="1:6" ht="24">
      <c r="A36" s="36">
        <f t="shared" si="1"/>
        <v>33</v>
      </c>
      <c r="B36" s="20" t="s">
        <v>72</v>
      </c>
      <c r="C36" s="8"/>
    </row>
    <row r="37" spans="1:6" ht="24">
      <c r="A37" s="36">
        <f t="shared" si="1"/>
        <v>34</v>
      </c>
      <c r="B37" s="20" t="s">
        <v>73</v>
      </c>
      <c r="C37" s="8"/>
    </row>
    <row r="38" spans="1:6" ht="24">
      <c r="A38" s="36">
        <f t="shared" si="1"/>
        <v>35</v>
      </c>
      <c r="B38" s="20" t="s">
        <v>74</v>
      </c>
      <c r="C38" s="8"/>
    </row>
    <row r="39" spans="1:6">
      <c r="A39" s="34"/>
      <c r="B39" s="35" t="s">
        <v>75</v>
      </c>
      <c r="C39" s="8"/>
    </row>
    <row r="40" spans="1:6">
      <c r="A40" s="31">
        <f>ROW()-4</f>
        <v>36</v>
      </c>
      <c r="B40" s="20" t="s">
        <v>76</v>
      </c>
      <c r="C40" s="8"/>
    </row>
    <row r="41" spans="1:6" ht="24">
      <c r="A41" s="31">
        <f t="shared" ref="A41:A44" si="2">ROW()-4</f>
        <v>37</v>
      </c>
      <c r="B41" s="49" t="s">
        <v>197</v>
      </c>
      <c r="C41" s="8"/>
    </row>
    <row r="42" spans="1:6" ht="24">
      <c r="A42" s="31">
        <f t="shared" si="2"/>
        <v>38</v>
      </c>
      <c r="B42" s="21" t="s">
        <v>77</v>
      </c>
      <c r="C42" s="8"/>
    </row>
    <row r="43" spans="1:6">
      <c r="A43" s="31">
        <f t="shared" si="2"/>
        <v>39</v>
      </c>
      <c r="B43" s="21" t="s">
        <v>78</v>
      </c>
      <c r="C43" s="8"/>
    </row>
    <row r="44" spans="1:6" ht="24">
      <c r="A44" s="31">
        <f t="shared" si="2"/>
        <v>40</v>
      </c>
      <c r="B44" s="21" t="s">
        <v>79</v>
      </c>
      <c r="C44" s="8"/>
    </row>
    <row r="45" spans="1:6">
      <c r="A45" s="34"/>
      <c r="B45" s="35" t="s">
        <v>80</v>
      </c>
      <c r="C45" s="8"/>
    </row>
    <row r="46" spans="1:6">
      <c r="A46" s="31">
        <f>ROW()-5</f>
        <v>41</v>
      </c>
      <c r="B46" s="37" t="s">
        <v>81</v>
      </c>
      <c r="C46" s="8"/>
    </row>
    <row r="47" spans="1:6" ht="24">
      <c r="A47" s="31">
        <f>ROW()-5</f>
        <v>42</v>
      </c>
      <c r="B47" s="37" t="s">
        <v>82</v>
      </c>
      <c r="C47" s="8"/>
    </row>
    <row r="48" spans="1:6">
      <c r="B48" s="17"/>
      <c r="C48" s="8"/>
    </row>
    <row r="49" spans="2:3">
      <c r="B49" s="10"/>
      <c r="C49" s="8"/>
    </row>
    <row r="50" spans="2:3">
      <c r="B50" s="10"/>
      <c r="C50" s="8"/>
    </row>
    <row r="51" spans="2:3">
      <c r="B51" s="66"/>
      <c r="C51" s="8"/>
    </row>
  </sheetData>
  <autoFilter ref="B1:B47" xr:uid="{612C1FE9-2A1F-8142-AE0E-DF2F07CFFA3D}"/>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D57AC-CFE5-4739-A82F-E87C54D1CCD2}">
  <dimension ref="A1:H17"/>
  <sheetViews>
    <sheetView zoomScaleNormal="100" workbookViewId="0">
      <selection activeCell="B15" sqref="B15"/>
    </sheetView>
  </sheetViews>
  <sheetFormatPr defaultColWidth="11.42578125" defaultRowHeight="14.25"/>
  <cols>
    <col min="1" max="1" width="12.28515625" style="15" customWidth="1"/>
    <col min="2" max="2" width="123.140625" style="16" customWidth="1"/>
  </cols>
  <sheetData>
    <row r="1" spans="1:8" s="5" customFormat="1" ht="15.75">
      <c r="A1" s="67"/>
      <c r="B1" s="50" t="s">
        <v>0</v>
      </c>
    </row>
    <row r="2" spans="1:8" ht="12.75">
      <c r="A2" s="26"/>
      <c r="B2" s="52" t="s">
        <v>83</v>
      </c>
      <c r="C2" s="2"/>
      <c r="D2" s="2"/>
      <c r="E2" s="2"/>
      <c r="F2" s="2"/>
      <c r="G2" s="2"/>
      <c r="H2" s="2"/>
    </row>
    <row r="3" spans="1:8" ht="12.75">
      <c r="A3" s="68">
        <f>ROW()-2</f>
        <v>1</v>
      </c>
      <c r="B3" s="69" t="s">
        <v>84</v>
      </c>
    </row>
    <row r="4" spans="1:8" ht="96">
      <c r="A4" s="68">
        <f t="shared" ref="A4:A5" si="0">ROW()-2</f>
        <v>2</v>
      </c>
      <c r="B4" s="70" t="s">
        <v>85</v>
      </c>
    </row>
    <row r="5" spans="1:8" ht="24">
      <c r="A5" s="68">
        <f t="shared" si="0"/>
        <v>3</v>
      </c>
      <c r="B5" s="71" t="s">
        <v>189</v>
      </c>
    </row>
    <row r="6" spans="1:8" ht="12.75">
      <c r="A6" s="59"/>
      <c r="B6" s="59" t="s">
        <v>190</v>
      </c>
    </row>
    <row r="7" spans="1:8" ht="12.75">
      <c r="A7" s="68">
        <f t="shared" ref="A7:A9" si="1">ROW()-3</f>
        <v>4</v>
      </c>
      <c r="B7" s="58" t="s">
        <v>86</v>
      </c>
    </row>
    <row r="8" spans="1:8" ht="12.75">
      <c r="A8" s="68">
        <f t="shared" si="1"/>
        <v>5</v>
      </c>
      <c r="B8" s="58" t="s">
        <v>87</v>
      </c>
    </row>
    <row r="9" spans="1:8" ht="12.75">
      <c r="A9" s="68">
        <f t="shared" si="1"/>
        <v>6</v>
      </c>
      <c r="B9" s="58" t="s">
        <v>88</v>
      </c>
    </row>
    <row r="10" spans="1:8" ht="12.75">
      <c r="A10" s="57"/>
      <c r="B10" s="57" t="s">
        <v>89</v>
      </c>
    </row>
    <row r="11" spans="1:8" ht="12.75">
      <c r="A11" s="68">
        <f>ROW()-4</f>
        <v>7</v>
      </c>
      <c r="B11" s="72" t="s">
        <v>90</v>
      </c>
    </row>
    <row r="12" spans="1:8" ht="36">
      <c r="A12" s="68">
        <f>ROW()-4</f>
        <v>8</v>
      </c>
      <c r="B12" s="73" t="s">
        <v>91</v>
      </c>
    </row>
    <row r="13" spans="1:8" ht="12.75">
      <c r="A13" s="57"/>
      <c r="B13" s="57" t="s">
        <v>92</v>
      </c>
    </row>
    <row r="14" spans="1:8" ht="12.75">
      <c r="A14" s="68">
        <f>ROW()-5</f>
        <v>9</v>
      </c>
      <c r="B14" s="72" t="s">
        <v>93</v>
      </c>
    </row>
    <row r="15" spans="1:8" ht="72">
      <c r="A15" s="68">
        <f>ROW()-5</f>
        <v>10</v>
      </c>
      <c r="B15" s="72" t="s">
        <v>94</v>
      </c>
    </row>
    <row r="16" spans="1:8" ht="12.75">
      <c r="A16" s="57"/>
      <c r="B16" s="59" t="s">
        <v>95</v>
      </c>
    </row>
    <row r="17" spans="1:2" ht="12.75">
      <c r="A17" s="68">
        <f>ROW()-6</f>
        <v>11</v>
      </c>
      <c r="B17" s="74" t="s">
        <v>96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AE30-2A58-4C68-A218-CFF3706E33D6}">
  <dimension ref="A1:H26"/>
  <sheetViews>
    <sheetView zoomScaleNormal="100" workbookViewId="0">
      <selection activeCell="B17" sqref="B17"/>
    </sheetView>
  </sheetViews>
  <sheetFormatPr defaultColWidth="11.42578125" defaultRowHeight="12"/>
  <cols>
    <col min="1" max="1" width="11.85546875" style="62" customWidth="1"/>
    <col min="2" max="2" width="116.140625" style="63" customWidth="1"/>
    <col min="3" max="16384" width="11.42578125" style="53"/>
  </cols>
  <sheetData>
    <row r="1" spans="1:8" s="51" customFormat="1">
      <c r="A1" s="50"/>
      <c r="B1" s="50" t="s">
        <v>0</v>
      </c>
    </row>
    <row r="2" spans="1:8">
      <c r="A2" s="26"/>
      <c r="B2" s="52" t="s">
        <v>83</v>
      </c>
    </row>
    <row r="3" spans="1:8" ht="24">
      <c r="A3" s="54">
        <f>ROW()-2</f>
        <v>1</v>
      </c>
      <c r="B3" s="55" t="s">
        <v>152</v>
      </c>
    </row>
    <row r="4" spans="1:8">
      <c r="A4" s="56"/>
      <c r="B4" s="57" t="s">
        <v>97</v>
      </c>
    </row>
    <row r="5" spans="1:8" ht="24">
      <c r="A5" s="54">
        <f>ROW()-3</f>
        <v>2</v>
      </c>
      <c r="B5" s="58" t="s">
        <v>98</v>
      </c>
    </row>
    <row r="6" spans="1:8">
      <c r="A6" s="56"/>
      <c r="B6" s="59" t="s">
        <v>99</v>
      </c>
    </row>
    <row r="7" spans="1:8">
      <c r="A7" s="54">
        <f>ROW()-4</f>
        <v>3</v>
      </c>
      <c r="B7" s="54" t="s">
        <v>191</v>
      </c>
    </row>
    <row r="8" spans="1:8">
      <c r="A8" s="54">
        <f t="shared" ref="A8:A10" si="0">ROW()-4</f>
        <v>4</v>
      </c>
      <c r="B8" s="60" t="s">
        <v>100</v>
      </c>
    </row>
    <row r="9" spans="1:8" ht="24">
      <c r="A9" s="54">
        <f t="shared" si="0"/>
        <v>5</v>
      </c>
      <c r="B9" s="58" t="s">
        <v>101</v>
      </c>
    </row>
    <row r="10" spans="1:8" ht="24">
      <c r="A10" s="54">
        <f t="shared" si="0"/>
        <v>6</v>
      </c>
      <c r="B10" s="58" t="s">
        <v>153</v>
      </c>
    </row>
    <row r="11" spans="1:8" ht="24">
      <c r="A11" s="19">
        <f>ROW()-4</f>
        <v>7</v>
      </c>
      <c r="B11" s="24" t="s">
        <v>7</v>
      </c>
      <c r="C11" s="8"/>
      <c r="D11" s="8"/>
      <c r="E11" s="8"/>
      <c r="F11" s="8"/>
      <c r="G11" s="8"/>
      <c r="H11" s="8"/>
    </row>
    <row r="12" spans="1:8">
      <c r="A12" s="56"/>
      <c r="B12" s="59" t="s">
        <v>102</v>
      </c>
    </row>
    <row r="13" spans="1:8" ht="36">
      <c r="A13" s="54">
        <f>ROW()-4</f>
        <v>9</v>
      </c>
      <c r="B13" s="58" t="s">
        <v>103</v>
      </c>
    </row>
    <row r="14" spans="1:8">
      <c r="A14" s="19">
        <f>ROW()-4</f>
        <v>10</v>
      </c>
      <c r="B14" s="22" t="s">
        <v>8</v>
      </c>
      <c r="C14" s="8"/>
      <c r="D14" s="8"/>
      <c r="E14" s="8"/>
      <c r="F14" s="8"/>
      <c r="G14" s="8"/>
      <c r="H14" s="8"/>
    </row>
    <row r="15" spans="1:8" ht="24">
      <c r="A15" s="54">
        <f>ROW()-5</f>
        <v>10</v>
      </c>
      <c r="B15" s="61" t="s">
        <v>150</v>
      </c>
    </row>
    <row r="16" spans="1:8">
      <c r="A16" s="56"/>
      <c r="B16" s="59" t="s">
        <v>104</v>
      </c>
    </row>
    <row r="17" spans="1:2" ht="24">
      <c r="A17" s="54">
        <f>ROW()-6</f>
        <v>11</v>
      </c>
      <c r="B17" s="60" t="s">
        <v>105</v>
      </c>
    </row>
    <row r="18" spans="1:2">
      <c r="A18" s="56"/>
      <c r="B18" s="59" t="s">
        <v>106</v>
      </c>
    </row>
    <row r="19" spans="1:2">
      <c r="A19" s="54">
        <f>ROW()-7</f>
        <v>12</v>
      </c>
      <c r="B19" s="60" t="s">
        <v>204</v>
      </c>
    </row>
    <row r="20" spans="1:2">
      <c r="A20" s="54">
        <f>ROW()-7</f>
        <v>13</v>
      </c>
      <c r="B20" s="60" t="s">
        <v>107</v>
      </c>
    </row>
    <row r="21" spans="1:2">
      <c r="A21" s="56"/>
      <c r="B21" s="59" t="s">
        <v>108</v>
      </c>
    </row>
    <row r="22" spans="1:2" ht="36">
      <c r="A22" s="54">
        <f>ROW()-8</f>
        <v>14</v>
      </c>
      <c r="B22" s="60" t="s">
        <v>109</v>
      </c>
    </row>
    <row r="23" spans="1:2" ht="24">
      <c r="A23" s="54">
        <f>ROW()-8</f>
        <v>15</v>
      </c>
      <c r="B23" s="60" t="s">
        <v>110</v>
      </c>
    </row>
    <row r="24" spans="1:2">
      <c r="A24" s="56"/>
      <c r="B24" s="57" t="s">
        <v>111</v>
      </c>
    </row>
    <row r="25" spans="1:2" ht="24">
      <c r="A25" s="54">
        <f>ROW()-9</f>
        <v>16</v>
      </c>
      <c r="B25" s="60" t="s">
        <v>192</v>
      </c>
    </row>
    <row r="26" spans="1:2" ht="24">
      <c r="A26" s="54">
        <f>ROW()-9</f>
        <v>17</v>
      </c>
      <c r="B26" s="60" t="s">
        <v>112</v>
      </c>
    </row>
  </sheetData>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3CA91-3EBC-414B-8D2C-2AAE0E6C783F}">
  <dimension ref="A1:B40"/>
  <sheetViews>
    <sheetView zoomScaleNormal="100" workbookViewId="0">
      <selection activeCell="B14" sqref="B14"/>
    </sheetView>
  </sheetViews>
  <sheetFormatPr defaultColWidth="11.42578125" defaultRowHeight="15"/>
  <cols>
    <col min="2" max="2" width="118.42578125" style="14" customWidth="1"/>
  </cols>
  <sheetData>
    <row r="1" spans="1:2" ht="12.75">
      <c r="A1" s="86"/>
      <c r="B1" s="87" t="s">
        <v>0</v>
      </c>
    </row>
    <row r="2" spans="1:2" ht="12.75">
      <c r="A2" s="26"/>
      <c r="B2" s="88" t="s">
        <v>83</v>
      </c>
    </row>
    <row r="3" spans="1:2" ht="12.75">
      <c r="A3" s="89">
        <f t="shared" ref="A3:A10" si="0">ROW()-2</f>
        <v>1</v>
      </c>
      <c r="B3" s="82" t="s">
        <v>148</v>
      </c>
    </row>
    <row r="4" spans="1:2" ht="36">
      <c r="A4" s="89">
        <f t="shared" si="0"/>
        <v>2</v>
      </c>
      <c r="B4" s="82" t="s">
        <v>113</v>
      </c>
    </row>
    <row r="5" spans="1:2" ht="24">
      <c r="A5" s="89">
        <f t="shared" si="0"/>
        <v>3</v>
      </c>
      <c r="B5" s="83" t="s">
        <v>114</v>
      </c>
    </row>
    <row r="6" spans="1:2" ht="36">
      <c r="A6" s="89">
        <f t="shared" si="0"/>
        <v>4</v>
      </c>
      <c r="B6" s="82" t="s">
        <v>115</v>
      </c>
    </row>
    <row r="7" spans="1:2" ht="12.75">
      <c r="A7" s="89">
        <f t="shared" si="0"/>
        <v>5</v>
      </c>
      <c r="B7" s="82" t="s">
        <v>116</v>
      </c>
    </row>
    <row r="8" spans="1:2" ht="60">
      <c r="A8" s="89">
        <f t="shared" si="0"/>
        <v>6</v>
      </c>
      <c r="B8" s="82" t="s">
        <v>117</v>
      </c>
    </row>
    <row r="9" spans="1:2" ht="36">
      <c r="A9" s="89">
        <f t="shared" si="0"/>
        <v>7</v>
      </c>
      <c r="B9" s="82" t="s">
        <v>149</v>
      </c>
    </row>
    <row r="10" spans="1:2" ht="24">
      <c r="A10" s="89">
        <f t="shared" si="0"/>
        <v>8</v>
      </c>
      <c r="B10" s="82" t="s">
        <v>118</v>
      </c>
    </row>
    <row r="11" spans="1:2" ht="12.75">
      <c r="A11" s="90"/>
      <c r="B11" s="84" t="s">
        <v>119</v>
      </c>
    </row>
    <row r="12" spans="1:2" ht="12.75">
      <c r="A12" s="90"/>
      <c r="B12" s="85" t="s">
        <v>120</v>
      </c>
    </row>
    <row r="13" spans="1:2" ht="12.75">
      <c r="A13" s="89">
        <f>ROW()-4</f>
        <v>9</v>
      </c>
      <c r="B13" s="82" t="s">
        <v>121</v>
      </c>
    </row>
    <row r="14" spans="1:2" ht="72">
      <c r="A14" s="89">
        <f t="shared" ref="A14:A20" si="1">ROW()-4</f>
        <v>10</v>
      </c>
      <c r="B14" s="83" t="s">
        <v>122</v>
      </c>
    </row>
    <row r="15" spans="1:2" ht="72">
      <c r="A15" s="89">
        <f t="shared" si="1"/>
        <v>11</v>
      </c>
      <c r="B15" s="83" t="s">
        <v>123</v>
      </c>
    </row>
    <row r="16" spans="1:2" ht="36">
      <c r="A16" s="89">
        <f t="shared" si="1"/>
        <v>12</v>
      </c>
      <c r="B16" s="83" t="s">
        <v>124</v>
      </c>
    </row>
    <row r="17" spans="1:2" ht="24">
      <c r="A17" s="89">
        <f t="shared" si="1"/>
        <v>13</v>
      </c>
      <c r="B17" s="82" t="s">
        <v>125</v>
      </c>
    </row>
    <row r="18" spans="1:2" ht="24">
      <c r="A18" s="89">
        <f t="shared" si="1"/>
        <v>14</v>
      </c>
      <c r="B18" s="82" t="s">
        <v>126</v>
      </c>
    </row>
    <row r="19" spans="1:2" ht="36">
      <c r="A19" s="89">
        <f t="shared" si="1"/>
        <v>15</v>
      </c>
      <c r="B19" s="82" t="s">
        <v>127</v>
      </c>
    </row>
    <row r="20" spans="1:2" ht="36">
      <c r="A20" s="89">
        <f t="shared" si="1"/>
        <v>16</v>
      </c>
      <c r="B20" s="83" t="s">
        <v>128</v>
      </c>
    </row>
    <row r="21" spans="1:2" ht="12.75">
      <c r="A21" s="90"/>
      <c r="B21" s="84" t="s">
        <v>129</v>
      </c>
    </row>
    <row r="22" spans="1:2" ht="48">
      <c r="A22" s="89">
        <f>ROW()-5</f>
        <v>17</v>
      </c>
      <c r="B22" s="83" t="s">
        <v>130</v>
      </c>
    </row>
    <row r="23" spans="1:2" ht="96">
      <c r="A23" s="89">
        <f t="shared" ref="A23:A26" si="2">ROW()-5</f>
        <v>18</v>
      </c>
      <c r="B23" s="83" t="s">
        <v>131</v>
      </c>
    </row>
    <row r="24" spans="1:2" ht="48">
      <c r="A24" s="89">
        <f t="shared" si="2"/>
        <v>19</v>
      </c>
      <c r="B24" s="83" t="s">
        <v>193</v>
      </c>
    </row>
    <row r="25" spans="1:2" ht="60">
      <c r="A25" s="89">
        <f t="shared" si="2"/>
        <v>20</v>
      </c>
      <c r="B25" s="83" t="s">
        <v>132</v>
      </c>
    </row>
    <row r="26" spans="1:2" ht="156">
      <c r="A26" s="89">
        <f t="shared" si="2"/>
        <v>21</v>
      </c>
      <c r="B26" s="83" t="s">
        <v>133</v>
      </c>
    </row>
    <row r="27" spans="1:2" ht="12.75">
      <c r="A27" s="90"/>
      <c r="B27" s="85" t="s">
        <v>134</v>
      </c>
    </row>
    <row r="28" spans="1:2" ht="48">
      <c r="A28" s="89">
        <f>ROW()-6</f>
        <v>22</v>
      </c>
      <c r="B28" s="83" t="s">
        <v>135</v>
      </c>
    </row>
    <row r="29" spans="1:2" ht="24">
      <c r="A29" s="89">
        <f t="shared" ref="A29:A30" si="3">ROW()-6</f>
        <v>23</v>
      </c>
      <c r="B29" s="83" t="s">
        <v>136</v>
      </c>
    </row>
    <row r="30" spans="1:2" ht="60">
      <c r="A30" s="89">
        <f t="shared" si="3"/>
        <v>24</v>
      </c>
      <c r="B30" s="82" t="s">
        <v>137</v>
      </c>
    </row>
    <row r="31" spans="1:2" ht="12.75">
      <c r="A31" s="90"/>
      <c r="B31" s="85" t="s">
        <v>138</v>
      </c>
    </row>
    <row r="32" spans="1:2" ht="204">
      <c r="A32" s="89">
        <f>ROW()-7</f>
        <v>25</v>
      </c>
      <c r="B32" s="83" t="s">
        <v>139</v>
      </c>
    </row>
    <row r="33" spans="1:2" ht="12.75">
      <c r="A33" s="90"/>
      <c r="B33" s="85" t="s">
        <v>140</v>
      </c>
    </row>
    <row r="34" spans="1:2" ht="60">
      <c r="A34" s="89">
        <f>ROW()-8</f>
        <v>26</v>
      </c>
      <c r="B34" s="83" t="s">
        <v>141</v>
      </c>
    </row>
    <row r="35" spans="1:2" ht="12.75">
      <c r="A35" s="90"/>
      <c r="B35" s="85" t="s">
        <v>142</v>
      </c>
    </row>
    <row r="36" spans="1:2" ht="24">
      <c r="A36" s="89">
        <f>ROW()-9</f>
        <v>27</v>
      </c>
      <c r="B36" s="82" t="s">
        <v>143</v>
      </c>
    </row>
    <row r="37" spans="1:2" ht="12.75">
      <c r="A37" s="90"/>
      <c r="B37" s="85" t="s">
        <v>144</v>
      </c>
    </row>
    <row r="38" spans="1:2" ht="72">
      <c r="A38" s="89">
        <f>ROW()-10</f>
        <v>28</v>
      </c>
      <c r="B38" s="83" t="s">
        <v>145</v>
      </c>
    </row>
    <row r="39" spans="1:2" ht="24">
      <c r="A39" s="89">
        <f t="shared" ref="A39:A40" si="4">ROW()-10</f>
        <v>29</v>
      </c>
      <c r="B39" s="82" t="s">
        <v>146</v>
      </c>
    </row>
    <row r="40" spans="1:2" ht="24">
      <c r="A40" s="89">
        <f t="shared" si="4"/>
        <v>30</v>
      </c>
      <c r="B40" s="83" t="s">
        <v>147</v>
      </c>
    </row>
  </sheetData>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Dossiernaam xmlns="31911fe3-559e-46f7-9da4-febecb76e125">Aanschaf en inrichting van een nieuw record management systeem</PUDossiernaam>
    <bee6bab28bc347dea223a27ae484b55c xmlns="42fb45e1-d04f-4ab6-8524-7ddaea455175" xsi:nil="true"/>
    <PUBegindatumCopyright xmlns="31911fe3-559e-46f7-9da4-febecb76e125" xsi:nil="true"/>
    <dc87032591014caf9b8c241199203258 xmlns="42fb45e1-d04f-4ab6-8524-7ddaea455175" xsi:nil="true"/>
    <PUCopyrightRechten xmlns="31911fe3-559e-46f7-9da4-febecb76e125">false</PUCopyrightRechten>
    <PUSelectiecategorie xmlns="31911fe3-559e-46f7-9da4-febecb76e125">77</PUSelectiecategorie>
    <d6579817e59147ae85edfd3136814cae xmlns="42fb45e1-d04f-4ab6-8524-7ddaea455175" xsi:nil="true"/>
    <PUOmschrijvingVoorwaardenCopyright xmlns="31911fe3-559e-46f7-9da4-febecb76e125" xsi:nil="true"/>
    <c69891f5b6724842a1992b729e890d0f xmlns="42fb45e1-d04f-4ab6-8524-7ddaea455175" xsi:nil="true"/>
    <ecddcceb7a3944bcb5df119ed71fb281 xmlns="42fb45e1-d04f-4ab6-8524-7ddaea455175" xsi:nil="true"/>
    <kb23fa795b9743b8adae1149359e24fa xmlns="42fb45e1-d04f-4ab6-8524-7ddaea455175" xsi:nil="true"/>
    <PUWerkingsgebiedDocument xmlns="31911fe3-559e-46f7-9da4-febecb76e125" xsi:nil="true"/>
    <PUBegindatumdossier xmlns="31911fe3-559e-46f7-9da4-febecb76e125">2020-09-25T00:00:00+00:00</PUBegindatumdossier>
    <TaxCatchAll xmlns="42fb45e1-d04f-4ab6-8524-7ddaea455175">
      <Value>8</Value>
      <Value>7</Value>
      <Value>6</Value>
      <Value>5</Value>
      <Value>4</Value>
      <Value>3</Value>
      <Value>2</Value>
      <Value>1</Value>
    </TaxCatchAll>
    <d48145a825f34c759bf35e0f0f98a24d xmlns="42fb45e1-d04f-4ab6-8524-7ddaea455175" xsi:nil="true"/>
    <PUWBSElement xmlns="31911fe3-559e-46f7-9da4-febecb76e125">P.0592.013.001</PUWBSElement>
    <PUEinddatumdossier xmlns="31911fe3-559e-46f7-9da4-febecb76e125" xsi:nil="true"/>
    <e28028357a134c8cba3ce1e424d81274 xmlns="42fb45e1-d04f-4ab6-8524-7ddaea455175" xsi:nil="true"/>
    <PUWBSOmschrijving xmlns="31911fe3-559e-46f7-9da4-febecb76e125">Aanbesteding RMA/DMS</PUWBSOmschrijving>
    <PUEinddatumCopyright xmlns="31911fe3-559e-46f7-9da4-febecb76e125" xsi:nil="true"/>
    <n35da69e1c1047dea46f4e43c827e5fd xmlns="42fb45e1-d04f-4ab6-8524-7ddaea455175" xsi:nil="true"/>
    <_dlc_DocId xmlns="42fb45e1-d04f-4ab6-8524-7ddaea455175">UTSP-1444476404-87</_dlc_DocId>
    <_dlc_DocIdUrl xmlns="42fb45e1-d04f-4ab6-8524-7ddaea455175">
      <Url>https://provincieutrecht.sharepoint.com/sites/prjct-AanbestedingRMADMSnieuw/_layouts/15/DocIdRedir.aspx?ID=UTSP-1444476404-87</Url>
      <Description>UTSP-1444476404-87</Description>
    </_dlc_DocIdUrl>
  </documentManagement>
</p:properties>
</file>

<file path=customXml/itemProps1.xml><?xml version="1.0" encoding="utf-8"?>
<ds:datastoreItem xmlns:ds="http://schemas.openxmlformats.org/officeDocument/2006/customXml" ds:itemID="{1B81A2FB-B47B-48A9-B25A-FB0E59A55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27F636-4E71-4F94-BDDA-0A6785D446BF}">
  <ds:schemaRefs>
    <ds:schemaRef ds:uri="http://schemas.microsoft.com/sharepoint/events"/>
  </ds:schemaRefs>
</ds:datastoreItem>
</file>

<file path=customXml/itemProps3.xml><?xml version="1.0" encoding="utf-8"?>
<ds:datastoreItem xmlns:ds="http://schemas.openxmlformats.org/officeDocument/2006/customXml" ds:itemID="{6524ED22-9BFE-4C63-899D-64CA38E88036}">
  <ds:schemaRefs>
    <ds:schemaRef ds:uri="http://schemas.microsoft.com/sharepoint/v3/contenttype/forms"/>
  </ds:schemaRefs>
</ds:datastoreItem>
</file>

<file path=customXml/itemProps4.xml><?xml version="1.0" encoding="utf-8"?>
<ds:datastoreItem xmlns:ds="http://schemas.openxmlformats.org/officeDocument/2006/customXml" ds:itemID="{EF57CDB0-539B-4394-BB0C-B39B5BBFA998}">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31911fe3-559e-46f7-9da4-febecb76e125"/>
    <ds:schemaRef ds:uri="http://www.w3.org/XML/1998/namespace"/>
    <ds:schemaRef ds:uri="http://purl.org/dc/terms/"/>
    <ds:schemaRef ds:uri="42fb45e1-d04f-4ab6-8524-7ddaea455175"/>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Functionele eisen</vt:lpstr>
      <vt:lpstr>Technische eisen</vt:lpstr>
      <vt:lpstr>Kwaliteit eenmalige Diensten</vt:lpstr>
      <vt:lpstr>Kwaliteit Service Levels</vt:lpstr>
      <vt:lpstr>Exit Strategie</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Peter van der</dc:creator>
  <cp:keywords/>
  <dc:description/>
  <cp:lastModifiedBy>Wilgen, Rick van</cp:lastModifiedBy>
  <cp:revision/>
  <dcterms:created xsi:type="dcterms:W3CDTF">2018-03-20T11:53:07Z</dcterms:created>
  <dcterms:modified xsi:type="dcterms:W3CDTF">2021-05-25T17:15:55Z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-2044553384</vt:i4>
  </property>
  <property fmtid="{D5CDD505-2E9C-101B-9397-08002B2CF9AE}" pid="3" name="_NewReviewCycle">
    <vt:lpwstr/>
  </property>
  <property fmtid="{D5CDD505-2E9C-101B-9397-08002B2CF9AE}" pid="4" name="_EmailSubject">
    <vt:lpwstr/>
  </property>
  <property fmtid="{D5CDD505-2E9C-101B-9397-08002B2CF9AE}" pid="5" name="_AuthorEmail">
    <vt:lpwstr>Peter.van.der.Mark@provincie-utrecht.nl</vt:lpwstr>
  </property>
  <property fmtid="{D5CDD505-2E9C-101B-9397-08002B2CF9AE}" pid="6" name="_AuthorEmailDisplayName">
    <vt:lpwstr>Mark, Peter van der</vt:lpwstr>
  </property>
  <property fmtid="{D5CDD505-2E9C-101B-9397-08002B2CF9AE}" pid="7" name="ContentTypeId">
    <vt:lpwstr>0x0101003E9A2B830A3CB44DBCE3112387D3A13600027D544D4B8B7248AEBB31D1D05FB4E3</vt:lpwstr>
  </property>
  <property fmtid="{D5CDD505-2E9C-101B-9397-08002B2CF9AE}" pid="8"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9" name="n35da69e1c1047dea46f4e43c827e5fd0">
    <vt:lpwstr>7 jaar dan wel 7 jaar na afloop van de overeenkomst|9718142c-c2a9-469b-bef3-f673a1d7e1d1</vt:lpwstr>
  </property>
  <property fmtid="{D5CDD505-2E9C-101B-9397-08002B2CF9AE}" pid="10" name="bee6bab28bc347dea223a27ae484b55c0">
    <vt:lpwstr>BDV Henk Heijnemans (Rob Sijm) - Concernmanager Bedrijfsvoering|89c0540d-8588-4a1f-b258-b707f9c3a29d</vt:lpwstr>
  </property>
  <property fmtid="{D5CDD505-2E9C-101B-9397-08002B2CF9AE}" pid="11" name="ecddcceb7a3944bcb5df119ed71fb2810">
    <vt:lpwstr>Bewaren|4570fb31-860c-44f7-be36-40938139c6a7</vt:lpwstr>
  </property>
  <property fmtid="{D5CDD505-2E9C-101B-9397-08002B2CF9AE}" pid="12" name="dc87032591014caf9b8c2411992032580">
    <vt:lpwstr>Verbeteren archivering en informatiebeheer|7b9ed8dc-550f-4af7-a010-cec062af0a60</vt:lpwstr>
  </property>
  <property fmtid="{D5CDD505-2E9C-101B-9397-08002B2CF9AE}" pid="13" name="d48145a825f34c759bf35e0f0f98a24d0">
    <vt:lpwstr>Utrecht|ddf86f93-2e97-4075-96ae-bd71b4c1dc6a</vt:lpwstr>
  </property>
  <property fmtid="{D5CDD505-2E9C-101B-9397-08002B2CF9AE}" pid="14" name="e28028357a134c8cba3ce1e424d812740">
    <vt:lpwstr>Provinciale organisatie en bedrijfsvoering|892f8557-221d-4668-893e-94c2b064cbb6</vt:lpwstr>
  </property>
  <property fmtid="{D5CDD505-2E9C-101B-9397-08002B2CF9AE}" pid="15" name="kb23fa795b9743b8adae1149359e24fa0">
    <vt:lpwstr>TL BDV-IEA Charley Frigge (Anton Grootendorst), Teamleider Informatievoorziening ＆ automatisering|5382f074-cc2a-4cef-b4db-0e9f1a2ed478</vt:lpwstr>
  </property>
  <property fmtid="{D5CDD505-2E9C-101B-9397-08002B2CF9AE}" pid="16" name="PUWaardering">
    <vt:lpwstr>5;#Bewaren|4570fb31-860c-44f7-be36-40938139c6a7</vt:lpwstr>
  </property>
  <property fmtid="{D5CDD505-2E9C-101B-9397-08002B2CF9AE}" pid="17" name="PUBewaartermijn">
    <vt:lpwstr>6;#7 jaar dan wel 7 jaar na afloop van de overeenkomst|9718142c-c2a9-469b-bef3-f673a1d7e1d1</vt:lpwstr>
  </property>
  <property fmtid="{D5CDD505-2E9C-101B-9397-08002B2CF9AE}" pid="18" name="PUWerkproces">
    <vt:lpwstr>3;#14. Aankopen, verkopen, ruilen en bruikleen van roerende zaken, leveren of verlenen van diensten alsmede het aangaan van overeenkomsten daarbij|4012e11a-36c8-467a-8823-a44bbb38e830</vt:lpwstr>
  </property>
  <property fmtid="{D5CDD505-2E9C-101B-9397-08002B2CF9AE}" pid="19" name="PUWerkingsgebiedDossier">
    <vt:lpwstr>1;#Utrecht|ddf86f93-2e97-4075-96ae-bd71b4c1dc6a</vt:lpwstr>
  </property>
  <property fmtid="{D5CDD505-2E9C-101B-9397-08002B2CF9AE}" pid="20" name="_dlc_DocIdItemGuid">
    <vt:lpwstr>959d55ae-e3c1-4eda-8e7f-adf11885c5c5</vt:lpwstr>
  </property>
  <property fmtid="{D5CDD505-2E9C-101B-9397-08002B2CF9AE}" pid="21" name="PUProceseigenaar">
    <vt:lpwstr>4;#TL BDV-IEA Charley Frigge (Anton Grootendorst), Teamleider Informatievoorziening ＆ automatisering|5382f074-cc2a-4cef-b4db-0e9f1a2ed478</vt:lpwstr>
  </property>
  <property fmtid="{D5CDD505-2E9C-101B-9397-08002B2CF9AE}" pid="22" name="PUEindverantwoordelijkeProceseigenaar">
    <vt:lpwstr>8;#BDV Henk Heijnemans (Rob Sijm) - Concernmanager Bedrijfsvoering|89c0540d-8588-4a1f-b258-b707f9c3a29d</vt:lpwstr>
  </property>
  <property fmtid="{D5CDD505-2E9C-101B-9397-08002B2CF9AE}" pid="23" name="PUDoelenboom">
    <vt:lpwstr>7;#Verbeteren archivering en informatiebeheer|7b9ed8dc-550f-4af7-a010-cec062af0a60</vt:lpwstr>
  </property>
  <property fmtid="{D5CDD505-2E9C-101B-9397-08002B2CF9AE}" pid="24" name="PUThema">
    <vt:lpwstr>2;#Provinciale organisatie en bedrijfsvoering|892f8557-221d-4668-893e-94c2b064cbb6</vt:lpwstr>
  </property>
  <property fmtid="{D5CDD505-2E9C-101B-9397-08002B2CF9AE}" pid="25" name="c69891f5b6724842a1992b729e890d0f0">
    <vt:lpwstr/>
  </property>
  <property fmtid="{D5CDD505-2E9C-101B-9397-08002B2CF9AE}" pid="26" name="PUDocumentTrefwoorden">
    <vt:lpwstr/>
  </property>
  <property fmtid="{D5CDD505-2E9C-101B-9397-08002B2CF9AE}" pid="27" name="_ReviewingToolsShownOnce">
    <vt:lpwstr/>
  </property>
</Properties>
</file>