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BB lopende projecten\740.12 Leiderdorp Ondersteuning inkoopdocument\3. Bijlagen leidraad\"/>
    </mc:Choice>
  </mc:AlternateContent>
  <xr:revisionPtr revIDLastSave="0" documentId="13_ncr:1_{DAB7C687-29B7-4C75-B68F-FCDF5F8E3307}" xr6:coauthVersionLast="47" xr6:coauthVersionMax="47" xr10:uidLastSave="{00000000-0000-0000-0000-000000000000}"/>
  <bookViews>
    <workbookView xWindow="28680" yWindow="-120" windowWidth="51840" windowHeight="21240" xr2:uid="{00000000-000D-0000-FFFF-FFFF00000000}"/>
  </bookViews>
  <sheets>
    <sheet name="1. totaal project" sheetId="6" r:id="rId1"/>
    <sheet name="2. calculatie plek" sheetId="8" r:id="rId2"/>
    <sheet name="3. voorbeeld" sheetId="7" r:id="rId3"/>
  </sheets>
  <definedNames>
    <definedName name="AANTAL_WERK" localSheetId="1">'2. calculatie plek'!$B:$B</definedName>
    <definedName name="AANTAL_WERK">#REF!</definedName>
    <definedName name="_xlnm.Print_Area" localSheetId="1">'2. calculatie plek'!$B$6:$I$37</definedName>
    <definedName name="OMSCHRIJVING_WERK" localSheetId="1">'2. calculatie plek'!$D:$D</definedName>
    <definedName name="OMSCHRIJVING_WER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8" l="1"/>
  <c r="I36" i="8" s="1"/>
  <c r="H69" i="8"/>
  <c r="I70" i="8" s="1"/>
  <c r="E5" i="6" l="1"/>
  <c r="I3" i="8" s="1"/>
  <c r="D5" i="6"/>
  <c r="I2" i="8" s="1"/>
  <c r="H66" i="8"/>
  <c r="I67" i="8" s="1"/>
  <c r="H63" i="8"/>
  <c r="I64" i="8" s="1"/>
  <c r="H60" i="8"/>
  <c r="I61" i="8" s="1"/>
  <c r="H59" i="8"/>
  <c r="H56" i="8"/>
  <c r="I57" i="8" s="1"/>
  <c r="H55" i="8"/>
  <c r="H52" i="8"/>
  <c r="I53" i="8" s="1"/>
  <c r="H51" i="8"/>
  <c r="H48" i="8"/>
  <c r="I49" i="8" s="1"/>
  <c r="H47" i="8"/>
  <c r="H44" i="8"/>
  <c r="I45" i="8" s="1"/>
  <c r="H32" i="8"/>
  <c r="I33" i="8" s="1"/>
  <c r="H29" i="8"/>
  <c r="I30" i="8" s="1"/>
  <c r="H26" i="8"/>
  <c r="I27" i="8" s="1"/>
  <c r="H25" i="8"/>
  <c r="H22" i="8"/>
  <c r="I23" i="8" s="1"/>
  <c r="H21" i="8"/>
  <c r="H18" i="8"/>
  <c r="I19" i="8" s="1"/>
  <c r="H17" i="8"/>
  <c r="H14" i="8"/>
  <c r="I15" i="8" s="1"/>
  <c r="H13" i="8"/>
  <c r="H10" i="8"/>
  <c r="I11" i="8" s="1"/>
  <c r="I71" i="8" l="1"/>
  <c r="F4" i="6" s="1"/>
  <c r="I37" i="8"/>
  <c r="I45" i="7"/>
  <c r="I4" i="8" l="1"/>
  <c r="F3" i="6"/>
  <c r="I35" i="7"/>
  <c r="H34" i="7"/>
  <c r="H33" i="7"/>
  <c r="H32" i="7"/>
  <c r="H28" i="7"/>
  <c r="H27" i="7"/>
  <c r="H26" i="7"/>
  <c r="H25" i="7"/>
  <c r="H24" i="7"/>
  <c r="I29" i="7" s="1"/>
  <c r="H21" i="7"/>
  <c r="I22" i="7" s="1"/>
  <c r="H18" i="7"/>
  <c r="H17" i="7"/>
  <c r="H16" i="7"/>
  <c r="H15" i="7"/>
  <c r="H14" i="7"/>
  <c r="H13" i="7"/>
  <c r="I19" i="7" s="1"/>
  <c r="H6" i="7"/>
  <c r="H7" i="7"/>
  <c r="H8" i="7"/>
  <c r="H9" i="7"/>
  <c r="H5" i="7"/>
  <c r="I10" i="7" s="1"/>
  <c r="H43" i="7"/>
  <c r="I44" i="7" s="1"/>
  <c r="H40" i="7"/>
  <c r="I41" i="7" s="1"/>
  <c r="H37" i="7"/>
  <c r="I38" i="7" s="1"/>
  <c r="C5" i="6" l="1"/>
  <c r="I1" i="8" s="1"/>
  <c r="F5" i="6" l="1"/>
</calcChain>
</file>

<file path=xl/sharedStrings.xml><?xml version="1.0" encoding="utf-8"?>
<sst xmlns="http://schemas.openxmlformats.org/spreadsheetml/2006/main" count="274" uniqueCount="99">
  <si>
    <t>AANTAL</t>
  </si>
  <si>
    <t>TOELICHTING</t>
  </si>
  <si>
    <t>V/NV</t>
  </si>
  <si>
    <t>PRIJS PER EENHEID</t>
  </si>
  <si>
    <t>TOTAAL PER WERKZ</t>
  </si>
  <si>
    <t>Verhardingen</t>
  </si>
  <si>
    <t>Grondwerk</t>
  </si>
  <si>
    <t>Groenvoorzieningen</t>
  </si>
  <si>
    <t>Totaal</t>
  </si>
  <si>
    <t>NV</t>
  </si>
  <si>
    <t xml:space="preserve"> </t>
  </si>
  <si>
    <t>NR.</t>
  </si>
  <si>
    <t xml:space="preserve">drainage voetbalveld  </t>
  </si>
  <si>
    <t>verwijderen klein klimrek</t>
  </si>
  <si>
    <t>verwijderen wip</t>
  </si>
  <si>
    <t>Plek</t>
  </si>
  <si>
    <t>nr</t>
  </si>
  <si>
    <t>grondheuvels ter plaatse</t>
  </si>
  <si>
    <t>zitmuurtjes van 30*30 tegels (15m*0,4m hoog)</t>
  </si>
  <si>
    <t>72m2*0,2m=14m3 ontgraven cunet bij groot klimrek</t>
  </si>
  <si>
    <t xml:space="preserve">1m2*0,2=70m3 ontgraven cunet onder pleintje </t>
  </si>
  <si>
    <t>deel basketbalplein verwijderen</t>
  </si>
  <si>
    <t>30m3+25m3 valondergrond bij schommel en klimzeshoek</t>
  </si>
  <si>
    <t>bij klimrek t.b.v. gazon</t>
  </si>
  <si>
    <t>recreatiemengsel t.p.v. oud klimrek</t>
  </si>
  <si>
    <t>verwijderen groot klimrek en 1 basketbalpalen</t>
  </si>
  <si>
    <t>deel plein dat blijft opnieuw kantstrook herstraten en opsluiten</t>
  </si>
  <si>
    <t>schommel en duikelrek vanaf Gerard Doulaan</t>
  </si>
  <si>
    <t>poefs herplaatsen en opknappen/schilderen</t>
  </si>
  <si>
    <t>poefs opnemen en herplaatsen</t>
  </si>
  <si>
    <t>bosplatsoen/hoge heesters</t>
  </si>
  <si>
    <t>t.b.v. bosplantsoen/hoge heesters</t>
  </si>
  <si>
    <t>doelen vanaf Jacobshoeve Erf</t>
  </si>
  <si>
    <t>klimzeshoek conform tekening en logboek</t>
  </si>
  <si>
    <t>#</t>
  </si>
  <si>
    <t>zie separate offerte(s) met specificaties</t>
  </si>
  <si>
    <t>(Speel)voorzieningen</t>
  </si>
  <si>
    <t>Opruimen</t>
  </si>
  <si>
    <t>Overige</t>
  </si>
  <si>
    <t>(SUB)TOTAAL</t>
  </si>
  <si>
    <t>in deze cel optelling voor overige</t>
  </si>
  <si>
    <t>EENHEID</t>
  </si>
  <si>
    <t>OMSCHRIJVING WERKZAAMHEID</t>
  </si>
  <si>
    <t>uur</t>
  </si>
  <si>
    <t>st</t>
  </si>
  <si>
    <t>m3</t>
  </si>
  <si>
    <t>m2</t>
  </si>
  <si>
    <t>m2/m1</t>
  </si>
  <si>
    <t>totaal leveringen verhardingen</t>
  </si>
  <si>
    <t>totaal leveringen grond</t>
  </si>
  <si>
    <t>totaal leveringen toestellen</t>
  </si>
  <si>
    <t>totaal leveringen groen</t>
  </si>
  <si>
    <t>?</t>
  </si>
  <si>
    <t>m1</t>
  </si>
  <si>
    <t>verwijderen en afvoeren klein speeltoestel</t>
  </si>
  <si>
    <t>verwijderen en afvoeren middel speeltoestel</t>
  </si>
  <si>
    <t xml:space="preserve"> verwijderen en afvoeren groot speeltoestel</t>
  </si>
  <si>
    <t>opnemen en naar depot middel speeltoestel</t>
  </si>
  <si>
    <t>opnemen Verharding: tegels 30-50m2</t>
  </si>
  <si>
    <t>ontgraven en in lokaal depot zetten: zand</t>
  </si>
  <si>
    <t>leveren en aanbrengen grond uit depot gemeente</t>
  </si>
  <si>
    <t>op locatie verwerken grond/profileren</t>
  </si>
  <si>
    <t>uit lokaal depot terugzetten zand 10 tot 30m3</t>
  </si>
  <si>
    <t>leveren en aanbrengen drainage</t>
  </si>
  <si>
    <t>herstraten opsluitingen: betonbanden</t>
  </si>
  <si>
    <t>herplaatsen middel speeltoestel</t>
  </si>
  <si>
    <t>herplaatsen zitelement</t>
  </si>
  <si>
    <t>leveren en plaatsen groot speeltoestel</t>
  </si>
  <si>
    <t>metselen muurtje</t>
  </si>
  <si>
    <t>inzaaien gazon</t>
  </si>
  <si>
    <t>spitten 50 cm</t>
  </si>
  <si>
    <t>totaal uren diensten</t>
  </si>
  <si>
    <t>Gewoon: opsplitsen naar werkzaamheden (kleine dingen logisch bundelen mag (bijv. leveren en plaatsen speeltoestel) en eenheidsprijzen daarbij inclusief uitvoeringskosten.</t>
  </si>
  <si>
    <t>Inschrijfsom</t>
  </si>
  <si>
    <t>Uren diensten</t>
  </si>
  <si>
    <t>Onderhoudstermijn</t>
  </si>
  <si>
    <t>in deze cel optelling voor onderhoudstermijn</t>
  </si>
  <si>
    <t>zie separate offerte(s) met specificaties drainagezand</t>
  </si>
  <si>
    <t>zie separate offerte(s) met specificaties bosplantsoen</t>
  </si>
  <si>
    <t>KLIC</t>
  </si>
  <si>
    <t>eenmalig voor uitvoering doen KLIC melding</t>
  </si>
  <si>
    <t>ontwerp en participatie</t>
  </si>
  <si>
    <t>water geven bosplantsoen</t>
  </si>
  <si>
    <t>aanbrengen bosplantsoen</t>
  </si>
  <si>
    <t>Raming gewoon voor plek X</t>
  </si>
  <si>
    <t>#werkzaamheid#</t>
  </si>
  <si>
    <t>in deze cel de optelling van totaal</t>
  </si>
  <si>
    <t>Splinterlaan</t>
  </si>
  <si>
    <t>Dwarstocht</t>
  </si>
  <si>
    <t>Raming 1 Splinterlaan</t>
  </si>
  <si>
    <t>Raming 2 Dwarstocht</t>
  </si>
  <si>
    <t>in deze cel optelling voor leveringen en werkzaamheden in kolom H</t>
  </si>
  <si>
    <t>in deze cel optelling voor werkzaamheden in kolom H</t>
  </si>
  <si>
    <t>leveringen hier met totaalbedrag opnemen met verwijzing naar offertenummers en separaat offertes met productomschrijving (aantal en kwaliteit) toevoegen</t>
  </si>
  <si>
    <t>Plafondbedrag</t>
  </si>
  <si>
    <t>nvt in casus, potentieel in 2023 en verder</t>
  </si>
  <si>
    <t>Taakstellend budget</t>
  </si>
  <si>
    <t>Bodembedrag</t>
  </si>
  <si>
    <t>Optelling prijsaanbieding over te nemen op inschrijfbiljet (deze moet liggen tussen bodembedrag en plafondbedrag)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</si>
</sst>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1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trike/>
      <sz val="11"/>
      <color theme="1"/>
      <name val="Century Gothic"/>
      <family val="2"/>
    </font>
    <font>
      <strike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7" borderId="0" applyNumberFormat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41" fontId="2" fillId="0" borderId="7" xfId="0" applyNumberFormat="1" applyFont="1" applyBorder="1" applyAlignment="1">
      <alignment horizontal="left"/>
    </xf>
    <xf numFmtId="41" fontId="2" fillId="0" borderId="4" xfId="0" applyNumberFormat="1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41" fontId="2" fillId="0" borderId="7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7" fillId="0" borderId="12" xfId="0" applyFont="1" applyBorder="1"/>
    <xf numFmtId="44" fontId="4" fillId="0" borderId="12" xfId="1" applyFont="1" applyBorder="1"/>
    <xf numFmtId="9" fontId="0" fillId="0" borderId="0" xfId="5" applyFont="1"/>
    <xf numFmtId="0" fontId="3" fillId="2" borderId="7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right"/>
    </xf>
    <xf numFmtId="164" fontId="3" fillId="4" borderId="8" xfId="0" applyNumberFormat="1" applyFont="1" applyFill="1" applyBorder="1" applyAlignment="1">
      <alignment horizontal="right"/>
    </xf>
    <xf numFmtId="164" fontId="3" fillId="4" borderId="11" xfId="0" applyNumberFormat="1" applyFont="1" applyFill="1" applyBorder="1" applyAlignment="1">
      <alignment horizontal="right"/>
    </xf>
    <xf numFmtId="164" fontId="3" fillId="3" borderId="11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left" wrapText="1"/>
    </xf>
    <xf numFmtId="164" fontId="3" fillId="5" borderId="12" xfId="1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center"/>
    </xf>
    <xf numFmtId="165" fontId="2" fillId="3" borderId="10" xfId="0" applyNumberFormat="1" applyFont="1" applyFill="1" applyBorder="1" applyAlignment="1">
      <alignment horizontal="right"/>
    </xf>
    <xf numFmtId="164" fontId="2" fillId="3" borderId="10" xfId="0" applyNumberFormat="1" applyFont="1" applyFill="1" applyBorder="1" applyAlignment="1">
      <alignment horizontal="right"/>
    </xf>
    <xf numFmtId="0" fontId="0" fillId="0" borderId="18" xfId="0" applyBorder="1" applyAlignment="1">
      <alignment horizontal="left"/>
    </xf>
    <xf numFmtId="0" fontId="7" fillId="0" borderId="19" xfId="0" applyFont="1" applyBorder="1"/>
    <xf numFmtId="0" fontId="5" fillId="0" borderId="21" xfId="0" applyFont="1" applyBorder="1"/>
    <xf numFmtId="0" fontId="5" fillId="0" borderId="22" xfId="0" applyFont="1" applyBorder="1"/>
    <xf numFmtId="44" fontId="4" fillId="0" borderId="19" xfId="1" applyFont="1" applyBorder="1"/>
    <xf numFmtId="0" fontId="5" fillId="6" borderId="22" xfId="0" applyFont="1" applyFill="1" applyBorder="1" applyAlignment="1">
      <alignment horizontal="right"/>
    </xf>
    <xf numFmtId="0" fontId="0" fillId="0" borderId="21" xfId="0" applyBorder="1"/>
    <xf numFmtId="0" fontId="0" fillId="0" borderId="0" xfId="0" applyBorder="1"/>
    <xf numFmtId="44" fontId="5" fillId="6" borderId="22" xfId="0" applyNumberFormat="1" applyFont="1" applyFill="1" applyBorder="1"/>
    <xf numFmtId="44" fontId="8" fillId="7" borderId="12" xfId="6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5" fillId="5" borderId="23" xfId="0" applyFont="1" applyFill="1" applyBorder="1" applyAlignment="1">
      <alignment horizontal="right"/>
    </xf>
    <xf numFmtId="165" fontId="0" fillId="0" borderId="20" xfId="0" applyNumberFormat="1" applyBorder="1"/>
    <xf numFmtId="165" fontId="0" fillId="0" borderId="15" xfId="0" applyNumberFormat="1" applyBorder="1"/>
    <xf numFmtId="165" fontId="5" fillId="5" borderId="23" xfId="0" applyNumberFormat="1" applyFont="1" applyFill="1" applyBorder="1"/>
    <xf numFmtId="0" fontId="10" fillId="0" borderId="3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165" fontId="11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11" fillId="0" borderId="6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center"/>
    </xf>
    <xf numFmtId="165" fontId="11" fillId="0" borderId="7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0" fontId="11" fillId="0" borderId="9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center"/>
    </xf>
    <xf numFmtId="165" fontId="11" fillId="0" borderId="10" xfId="0" applyNumberFormat="1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164" fontId="10" fillId="4" borderId="11" xfId="0" applyNumberFormat="1" applyFont="1" applyFill="1" applyBorder="1" applyAlignment="1">
      <alignment horizontal="right"/>
    </xf>
    <xf numFmtId="0" fontId="5" fillId="6" borderId="27" xfId="0" applyFont="1" applyFill="1" applyBorder="1" applyAlignment="1">
      <alignment horizontal="right"/>
    </xf>
    <xf numFmtId="44" fontId="4" fillId="0" borderId="28" xfId="1" applyFont="1" applyBorder="1"/>
    <xf numFmtId="44" fontId="4" fillId="0" borderId="29" xfId="1" applyFont="1" applyBorder="1"/>
    <xf numFmtId="44" fontId="5" fillId="6" borderId="27" xfId="0" applyNumberFormat="1" applyFont="1" applyFill="1" applyBorder="1"/>
    <xf numFmtId="0" fontId="1" fillId="3" borderId="1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4" xfId="0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</cellXfs>
  <cellStyles count="7">
    <cellStyle name="Accent2" xfId="6" builtinId="33"/>
    <cellStyle name="Procent" xfId="5" builtinId="5"/>
    <cellStyle name="Standaard" xfId="0" builtinId="0"/>
    <cellStyle name="Valuta" xfId="1" builtinId="4"/>
    <cellStyle name="Valuta 2" xfId="2" xr:uid="{00000000-0005-0000-0000-00002F000000}"/>
    <cellStyle name="Valuta 2 2" xfId="4" xr:uid="{CCDB2E45-87B5-413B-86AD-77CFBC099D34}"/>
    <cellStyle name="Valuta 3" xfId="3" xr:uid="{B2819030-4D4C-42B5-8009-8C159FBC8511}"/>
  </cellStyles>
  <dxfs count="0"/>
  <tableStyles count="0" defaultTableStyle="TableStyleMedium2" defaultPivotStyle="PivotStyleLight16"/>
  <colors>
    <mruColors>
      <color rgb="FFDC4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7064-FC5D-4ED6-888F-42579D7DC05E}">
  <dimension ref="A1:M5"/>
  <sheetViews>
    <sheetView tabSelected="1" workbookViewId="0">
      <selection activeCell="M14" sqref="M13:M14"/>
    </sheetView>
  </sheetViews>
  <sheetFormatPr defaultColWidth="8.85546875" defaultRowHeight="15" x14ac:dyDescent="0.25"/>
  <cols>
    <col min="1" max="1" width="3.85546875" bestFit="1" customWidth="1"/>
    <col min="2" max="2" width="18.140625" customWidth="1"/>
    <col min="3" max="3" width="19.28515625" bestFit="1" customWidth="1"/>
    <col min="4" max="4" width="13.5703125" bestFit="1" customWidth="1"/>
    <col min="5" max="5" width="14.140625" bestFit="1" customWidth="1"/>
    <col min="6" max="6" width="11.85546875" bestFit="1" customWidth="1"/>
    <col min="10" max="10" width="6.85546875" customWidth="1"/>
  </cols>
  <sheetData>
    <row r="1" spans="1:13" ht="15.75" thickBot="1" x14ac:dyDescent="0.3"/>
    <row r="2" spans="1:13" ht="15.75" thickBot="1" x14ac:dyDescent="0.3">
      <c r="A2" s="80" t="s">
        <v>16</v>
      </c>
      <c r="B2" s="81" t="s">
        <v>15</v>
      </c>
      <c r="C2" s="83" t="s">
        <v>96</v>
      </c>
      <c r="D2" s="117" t="s">
        <v>97</v>
      </c>
      <c r="E2" s="117" t="s">
        <v>94</v>
      </c>
      <c r="F2" s="92" t="s">
        <v>73</v>
      </c>
    </row>
    <row r="3" spans="1:13" x14ac:dyDescent="0.25">
      <c r="A3" s="78">
        <v>1</v>
      </c>
      <c r="B3" s="79" t="s">
        <v>87</v>
      </c>
      <c r="C3" s="82">
        <v>25000</v>
      </c>
      <c r="D3" s="118">
        <v>20000</v>
      </c>
      <c r="E3" s="118">
        <v>30000</v>
      </c>
      <c r="F3" s="93">
        <f>'2. calculatie plek'!I37</f>
        <v>0</v>
      </c>
      <c r="J3" s="50"/>
      <c r="M3" s="50"/>
    </row>
    <row r="4" spans="1:13" ht="15.75" thickBot="1" x14ac:dyDescent="0.3">
      <c r="A4" s="47">
        <v>2</v>
      </c>
      <c r="B4" s="48" t="s">
        <v>88</v>
      </c>
      <c r="C4" s="49">
        <v>42000</v>
      </c>
      <c r="D4" s="119">
        <v>37000</v>
      </c>
      <c r="E4" s="118">
        <v>47000</v>
      </c>
      <c r="F4" s="94">
        <f>'2. calculatie plek'!I71</f>
        <v>0</v>
      </c>
      <c r="M4" s="50"/>
    </row>
    <row r="5" spans="1:13" ht="15.75" thickBot="1" x14ac:dyDescent="0.3">
      <c r="A5" s="84"/>
      <c r="B5" s="81" t="s">
        <v>8</v>
      </c>
      <c r="C5" s="86">
        <f>SUM(C3:C4)</f>
        <v>67000</v>
      </c>
      <c r="D5" s="120">
        <f>SUM(D3:D4)</f>
        <v>57000</v>
      </c>
      <c r="E5" s="120">
        <f>SUM(E3:E4)</f>
        <v>77000</v>
      </c>
      <c r="F5" s="95">
        <f>SUM(F3:F4)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2868-7CDE-4E6F-865A-4F38A5E15D1F}">
  <sheetPr>
    <pageSetUpPr fitToPage="1"/>
  </sheetPr>
  <dimension ref="A1:J71"/>
  <sheetViews>
    <sheetView zoomScale="70" zoomScaleNormal="70" zoomScalePageLayoutView="75" workbookViewId="0">
      <selection activeCell="J18" sqref="J18"/>
    </sheetView>
  </sheetViews>
  <sheetFormatPr defaultColWidth="9.140625" defaultRowHeight="21.95" customHeight="1" x14ac:dyDescent="0.3"/>
  <cols>
    <col min="1" max="1" width="8" style="5" customWidth="1"/>
    <col min="2" max="2" width="9.42578125" style="4" bestFit="1" customWidth="1"/>
    <col min="3" max="3" width="10.85546875" style="4" bestFit="1" customWidth="1"/>
    <col min="4" max="4" width="40.85546875" style="30" customWidth="1"/>
    <col min="5" max="5" width="48" style="30" customWidth="1"/>
    <col min="6" max="6" width="6.42578125" style="5" bestFit="1" customWidth="1"/>
    <col min="7" max="7" width="18.5703125" style="27" customWidth="1"/>
    <col min="8" max="9" width="18.5703125" style="8" customWidth="1"/>
    <col min="10" max="10" width="107.42578125" style="1" bestFit="1" customWidth="1"/>
    <col min="11" max="11" width="36.42578125" style="1" customWidth="1"/>
    <col min="12" max="16384" width="9.140625" style="1"/>
  </cols>
  <sheetData>
    <row r="1" spans="1:10" ht="21.95" customHeight="1" x14ac:dyDescent="0.3">
      <c r="D1" s="1"/>
      <c r="I1" s="87">
        <f>'1. totaal project'!C5</f>
        <v>67000</v>
      </c>
      <c r="J1" s="58" t="s">
        <v>96</v>
      </c>
    </row>
    <row r="2" spans="1:10" ht="21.95" customHeight="1" x14ac:dyDescent="0.3">
      <c r="D2" s="1"/>
      <c r="I2" s="87">
        <f>'1. totaal project'!D5</f>
        <v>57000</v>
      </c>
      <c r="J2" s="58" t="s">
        <v>97</v>
      </c>
    </row>
    <row r="3" spans="1:10" ht="21.95" customHeight="1" x14ac:dyDescent="0.3">
      <c r="D3" s="1"/>
      <c r="I3" s="87">
        <f>'1. totaal project'!E5</f>
        <v>77000</v>
      </c>
      <c r="J3" s="58" t="s">
        <v>94</v>
      </c>
    </row>
    <row r="4" spans="1:10" ht="30" x14ac:dyDescent="0.3">
      <c r="D4" s="1"/>
      <c r="I4" s="59">
        <f>I37+I71</f>
        <v>0</v>
      </c>
      <c r="J4" s="58" t="s">
        <v>98</v>
      </c>
    </row>
    <row r="5" spans="1:10" ht="21.95" customHeight="1" thickBot="1" x14ac:dyDescent="0.35">
      <c r="G5" s="23"/>
    </row>
    <row r="6" spans="1:10" ht="16.5" x14ac:dyDescent="0.3">
      <c r="A6" s="124" t="s">
        <v>89</v>
      </c>
      <c r="B6" s="125"/>
      <c r="C6" s="125"/>
      <c r="D6" s="125"/>
      <c r="E6" s="125"/>
      <c r="F6" s="125"/>
      <c r="G6" s="125"/>
      <c r="H6" s="125"/>
      <c r="I6" s="126"/>
    </row>
    <row r="7" spans="1:10" ht="16.5" x14ac:dyDescent="0.3">
      <c r="A7" s="121"/>
      <c r="B7" s="122"/>
      <c r="C7" s="122"/>
      <c r="D7" s="122"/>
      <c r="E7" s="122"/>
      <c r="F7" s="122"/>
      <c r="G7" s="122"/>
      <c r="H7" s="122"/>
      <c r="I7" s="123"/>
    </row>
    <row r="8" spans="1:10" ht="17.25" thickBot="1" x14ac:dyDescent="0.35">
      <c r="A8" s="38" t="s">
        <v>11</v>
      </c>
      <c r="B8" s="2" t="s">
        <v>0</v>
      </c>
      <c r="C8" s="60" t="s">
        <v>41</v>
      </c>
      <c r="D8" s="88" t="s">
        <v>42</v>
      </c>
      <c r="E8" s="88" t="s">
        <v>1</v>
      </c>
      <c r="F8" s="89" t="s">
        <v>2</v>
      </c>
      <c r="G8" s="90" t="s">
        <v>3</v>
      </c>
      <c r="H8" s="91" t="s">
        <v>4</v>
      </c>
      <c r="I8" s="7" t="s">
        <v>39</v>
      </c>
    </row>
    <row r="9" spans="1:10" ht="16.5" x14ac:dyDescent="0.3">
      <c r="A9" s="39"/>
      <c r="B9" s="9"/>
      <c r="C9" s="61"/>
      <c r="D9" s="32" t="s">
        <v>37</v>
      </c>
      <c r="E9" s="36"/>
      <c r="F9" s="10"/>
      <c r="G9" s="25"/>
      <c r="H9" s="11"/>
      <c r="I9" s="12"/>
    </row>
    <row r="10" spans="1:10" ht="16.5" x14ac:dyDescent="0.3">
      <c r="A10" s="40"/>
      <c r="B10" s="13">
        <v>1</v>
      </c>
      <c r="C10" s="46" t="s">
        <v>44</v>
      </c>
      <c r="D10" s="33" t="s">
        <v>34</v>
      </c>
      <c r="E10" s="33" t="s">
        <v>34</v>
      </c>
      <c r="F10" s="14" t="s">
        <v>9</v>
      </c>
      <c r="G10" s="22">
        <v>0</v>
      </c>
      <c r="H10" s="15">
        <f>G10*B10</f>
        <v>0</v>
      </c>
      <c r="I10" s="16"/>
    </row>
    <row r="11" spans="1:10" ht="17.25" thickBot="1" x14ac:dyDescent="0.35">
      <c r="A11" s="40"/>
      <c r="B11" s="13"/>
      <c r="C11" s="46"/>
      <c r="D11" s="33"/>
      <c r="E11" s="33"/>
      <c r="F11" s="14"/>
      <c r="G11" s="22"/>
      <c r="H11" s="15"/>
      <c r="I11" s="55">
        <f>SUM(H10)</f>
        <v>0</v>
      </c>
      <c r="J11" s="1" t="s">
        <v>92</v>
      </c>
    </row>
    <row r="12" spans="1:10" ht="16.5" x14ac:dyDescent="0.3">
      <c r="A12" s="39"/>
      <c r="B12" s="9"/>
      <c r="C12" s="61"/>
      <c r="D12" s="32" t="s">
        <v>6</v>
      </c>
      <c r="E12" s="29"/>
      <c r="F12" s="10"/>
      <c r="G12" s="25"/>
      <c r="H12" s="11"/>
      <c r="I12" s="18"/>
    </row>
    <row r="13" spans="1:10" ht="16.5" x14ac:dyDescent="0.3">
      <c r="A13" s="40"/>
      <c r="B13" s="52">
        <v>1</v>
      </c>
      <c r="C13" s="63" t="s">
        <v>45</v>
      </c>
      <c r="D13" s="51" t="s">
        <v>49</v>
      </c>
      <c r="E13" s="51" t="s">
        <v>35</v>
      </c>
      <c r="F13" s="53" t="s">
        <v>9</v>
      </c>
      <c r="G13" s="22">
        <v>0</v>
      </c>
      <c r="H13" s="15">
        <f>G13*B13</f>
        <v>0</v>
      </c>
      <c r="I13" s="54"/>
      <c r="J13" s="1" t="s">
        <v>93</v>
      </c>
    </row>
    <row r="14" spans="1:10" ht="16.5" x14ac:dyDescent="0.3">
      <c r="A14" s="40"/>
      <c r="B14" s="13">
        <v>1</v>
      </c>
      <c r="C14" s="46" t="s">
        <v>45</v>
      </c>
      <c r="D14" s="33" t="s">
        <v>34</v>
      </c>
      <c r="E14" s="28" t="s">
        <v>34</v>
      </c>
      <c r="F14" s="14" t="s">
        <v>9</v>
      </c>
      <c r="G14" s="22">
        <v>0</v>
      </c>
      <c r="H14" s="15">
        <f>G14*B14</f>
        <v>0</v>
      </c>
      <c r="I14" s="17"/>
    </row>
    <row r="15" spans="1:10" ht="17.25" thickBot="1" x14ac:dyDescent="0.35">
      <c r="A15" s="40"/>
      <c r="B15" s="13"/>
      <c r="C15" s="46"/>
      <c r="D15" s="33"/>
      <c r="E15" s="33"/>
      <c r="F15" s="14"/>
      <c r="G15" s="22"/>
      <c r="H15" s="15"/>
      <c r="I15" s="55">
        <f>SUM(H14)</f>
        <v>0</v>
      </c>
      <c r="J15" s="1" t="s">
        <v>91</v>
      </c>
    </row>
    <row r="16" spans="1:10" ht="16.5" x14ac:dyDescent="0.3">
      <c r="A16" s="39"/>
      <c r="B16" s="9"/>
      <c r="C16" s="61"/>
      <c r="D16" s="32" t="s">
        <v>5</v>
      </c>
      <c r="E16" s="29" t="s">
        <v>10</v>
      </c>
      <c r="F16" s="10"/>
      <c r="G16" s="25"/>
      <c r="H16" s="11"/>
      <c r="I16" s="18"/>
    </row>
    <row r="17" spans="1:10" ht="16.5" x14ac:dyDescent="0.3">
      <c r="A17" s="40"/>
      <c r="B17" s="52">
        <v>1</v>
      </c>
      <c r="C17" s="63" t="s">
        <v>47</v>
      </c>
      <c r="D17" s="51" t="s">
        <v>48</v>
      </c>
      <c r="E17" s="51" t="s">
        <v>35</v>
      </c>
      <c r="F17" s="53" t="s">
        <v>9</v>
      </c>
      <c r="G17" s="22">
        <v>0</v>
      </c>
      <c r="H17" s="15">
        <f>G17*B17</f>
        <v>0</v>
      </c>
      <c r="I17" s="54"/>
      <c r="J17" s="1" t="s">
        <v>93</v>
      </c>
    </row>
    <row r="18" spans="1:10" ht="16.5" x14ac:dyDescent="0.3">
      <c r="A18" s="40"/>
      <c r="B18" s="13">
        <v>1</v>
      </c>
      <c r="C18" s="46" t="s">
        <v>46</v>
      </c>
      <c r="D18" s="33" t="s">
        <v>34</v>
      </c>
      <c r="E18" s="33" t="s">
        <v>34</v>
      </c>
      <c r="F18" s="14" t="s">
        <v>9</v>
      </c>
      <c r="G18" s="22">
        <v>0</v>
      </c>
      <c r="H18" s="15">
        <f>G18*B18</f>
        <v>0</v>
      </c>
      <c r="I18" s="16"/>
    </row>
    <row r="19" spans="1:10" ht="17.25" thickBot="1" x14ac:dyDescent="0.35">
      <c r="A19" s="40"/>
      <c r="B19" s="13"/>
      <c r="C19" s="46"/>
      <c r="D19" s="33"/>
      <c r="E19" s="33"/>
      <c r="F19" s="14"/>
      <c r="G19" s="22"/>
      <c r="H19" s="15"/>
      <c r="I19" s="55">
        <f>SUM(H18)</f>
        <v>0</v>
      </c>
      <c r="J19" s="1" t="s">
        <v>91</v>
      </c>
    </row>
    <row r="20" spans="1:10" ht="16.5" x14ac:dyDescent="0.3">
      <c r="A20" s="39"/>
      <c r="B20" s="9"/>
      <c r="C20" s="61"/>
      <c r="D20" s="32" t="s">
        <v>36</v>
      </c>
      <c r="E20" s="32"/>
      <c r="F20" s="10"/>
      <c r="G20" s="25"/>
      <c r="H20" s="11"/>
      <c r="I20" s="18"/>
    </row>
    <row r="21" spans="1:10" ht="16.5" x14ac:dyDescent="0.3">
      <c r="A21" s="40"/>
      <c r="B21" s="52">
        <v>1</v>
      </c>
      <c r="C21" s="63" t="s">
        <v>44</v>
      </c>
      <c r="D21" s="51" t="s">
        <v>50</v>
      </c>
      <c r="E21" s="51" t="s">
        <v>35</v>
      </c>
      <c r="F21" s="53" t="s">
        <v>9</v>
      </c>
      <c r="G21" s="22">
        <v>0</v>
      </c>
      <c r="H21" s="15">
        <f>G21*B21</f>
        <v>0</v>
      </c>
      <c r="I21" s="54"/>
      <c r="J21" s="1" t="s">
        <v>93</v>
      </c>
    </row>
    <row r="22" spans="1:10" ht="16.5" x14ac:dyDescent="0.3">
      <c r="A22" s="40"/>
      <c r="B22" s="13">
        <v>1</v>
      </c>
      <c r="C22" s="46" t="s">
        <v>44</v>
      </c>
      <c r="D22" s="33" t="s">
        <v>34</v>
      </c>
      <c r="E22" s="33"/>
      <c r="F22" s="14" t="s">
        <v>9</v>
      </c>
      <c r="G22" s="22">
        <v>0</v>
      </c>
      <c r="H22" s="15">
        <f>G22*B22</f>
        <v>0</v>
      </c>
      <c r="I22" s="17"/>
    </row>
    <row r="23" spans="1:10" ht="17.25" thickBot="1" x14ac:dyDescent="0.35">
      <c r="A23" s="41"/>
      <c r="B23" s="19"/>
      <c r="C23" s="62"/>
      <c r="D23" s="34"/>
      <c r="E23" s="34"/>
      <c r="F23" s="20"/>
      <c r="G23" s="26"/>
      <c r="H23" s="21"/>
      <c r="I23" s="56">
        <f>SUM(H22:H22)</f>
        <v>0</v>
      </c>
      <c r="J23" s="1" t="s">
        <v>91</v>
      </c>
    </row>
    <row r="24" spans="1:10" ht="16.5" x14ac:dyDescent="0.3">
      <c r="A24" s="40"/>
      <c r="B24" s="9"/>
      <c r="C24" s="61"/>
      <c r="D24" s="32" t="s">
        <v>7</v>
      </c>
      <c r="E24" s="36"/>
      <c r="F24" s="10"/>
      <c r="G24" s="25"/>
      <c r="H24" s="11"/>
      <c r="I24" s="18"/>
    </row>
    <row r="25" spans="1:10" ht="16.5" x14ac:dyDescent="0.3">
      <c r="A25" s="40"/>
      <c r="B25" s="52">
        <v>1</v>
      </c>
      <c r="C25" s="63" t="s">
        <v>44</v>
      </c>
      <c r="D25" s="51" t="s">
        <v>51</v>
      </c>
      <c r="E25" s="51" t="s">
        <v>35</v>
      </c>
      <c r="F25" s="53" t="s">
        <v>9</v>
      </c>
      <c r="G25" s="22">
        <v>0</v>
      </c>
      <c r="H25" s="15">
        <f>G25*B25</f>
        <v>0</v>
      </c>
      <c r="I25" s="54"/>
      <c r="J25" s="1" t="s">
        <v>93</v>
      </c>
    </row>
    <row r="26" spans="1:10" ht="16.5" x14ac:dyDescent="0.3">
      <c r="A26" s="40"/>
      <c r="B26" s="13">
        <v>1</v>
      </c>
      <c r="C26" s="46" t="s">
        <v>46</v>
      </c>
      <c r="D26" s="33" t="s">
        <v>34</v>
      </c>
      <c r="E26" s="33" t="s">
        <v>34</v>
      </c>
      <c r="F26" s="14" t="s">
        <v>9</v>
      </c>
      <c r="G26" s="22">
        <v>0</v>
      </c>
      <c r="H26" s="15">
        <f>G26*B26</f>
        <v>0</v>
      </c>
      <c r="I26" s="17"/>
    </row>
    <row r="27" spans="1:10" ht="17.25" thickBot="1" x14ac:dyDescent="0.35">
      <c r="A27" s="41"/>
      <c r="B27" s="19"/>
      <c r="C27" s="62"/>
      <c r="D27" s="34"/>
      <c r="E27" s="34"/>
      <c r="F27" s="20"/>
      <c r="G27" s="26"/>
      <c r="H27" s="21"/>
      <c r="I27" s="56">
        <f>SUM(H26:H26)</f>
        <v>0</v>
      </c>
      <c r="J27" s="1" t="s">
        <v>91</v>
      </c>
    </row>
    <row r="28" spans="1:10" ht="16.5" x14ac:dyDescent="0.3">
      <c r="A28" s="13"/>
      <c r="B28" s="13"/>
      <c r="C28" s="46"/>
      <c r="D28" s="35" t="s">
        <v>38</v>
      </c>
      <c r="E28" s="33"/>
      <c r="F28" s="14"/>
      <c r="G28" s="22"/>
      <c r="H28" s="15"/>
      <c r="I28" s="17"/>
    </row>
    <row r="29" spans="1:10" ht="16.5" x14ac:dyDescent="0.3">
      <c r="A29" s="13"/>
      <c r="B29" s="13">
        <v>1</v>
      </c>
      <c r="C29" s="46" t="s">
        <v>52</v>
      </c>
      <c r="D29" s="33" t="s">
        <v>85</v>
      </c>
      <c r="E29" s="33" t="s">
        <v>34</v>
      </c>
      <c r="F29" s="14" t="s">
        <v>9</v>
      </c>
      <c r="G29" s="22">
        <v>0</v>
      </c>
      <c r="H29" s="15">
        <f>G29*B29</f>
        <v>0</v>
      </c>
      <c r="I29" s="17"/>
    </row>
    <row r="30" spans="1:10" ht="17.25" thickBot="1" x14ac:dyDescent="0.35">
      <c r="A30" s="19"/>
      <c r="B30" s="19"/>
      <c r="C30" s="62"/>
      <c r="D30" s="34"/>
      <c r="E30" s="34"/>
      <c r="F30" s="20"/>
      <c r="G30" s="26"/>
      <c r="H30" s="21"/>
      <c r="I30" s="56">
        <f>SUM(H29)</f>
        <v>0</v>
      </c>
      <c r="J30" s="1" t="s">
        <v>40</v>
      </c>
    </row>
    <row r="31" spans="1:10" ht="16.5" x14ac:dyDescent="0.3">
      <c r="A31" s="39"/>
      <c r="B31" s="65"/>
      <c r="C31" s="66"/>
      <c r="D31" s="67" t="s">
        <v>75</v>
      </c>
      <c r="E31" s="67"/>
      <c r="F31" s="68"/>
      <c r="G31" s="25"/>
      <c r="H31" s="11"/>
      <c r="I31" s="18"/>
    </row>
    <row r="32" spans="1:10" ht="16.5" x14ac:dyDescent="0.3">
      <c r="A32" s="40"/>
      <c r="B32" s="45">
        <v>1</v>
      </c>
      <c r="C32" s="64" t="s">
        <v>52</v>
      </c>
      <c r="D32" s="42" t="s">
        <v>85</v>
      </c>
      <c r="E32" s="42" t="s">
        <v>34</v>
      </c>
      <c r="F32" s="69" t="s">
        <v>9</v>
      </c>
      <c r="G32" s="22">
        <v>0</v>
      </c>
      <c r="H32" s="15">
        <f>G32*B32</f>
        <v>0</v>
      </c>
      <c r="I32" s="17"/>
    </row>
    <row r="33" spans="1:10" ht="17.25" thickBot="1" x14ac:dyDescent="0.35">
      <c r="A33" s="41"/>
      <c r="B33" s="19"/>
      <c r="C33" s="62"/>
      <c r="D33" s="34"/>
      <c r="E33" s="34"/>
      <c r="F33" s="20"/>
      <c r="G33" s="26"/>
      <c r="H33" s="21"/>
      <c r="I33" s="56">
        <f>SUM(H32)</f>
        <v>0</v>
      </c>
      <c r="J33" s="1" t="s">
        <v>76</v>
      </c>
    </row>
    <row r="34" spans="1:10" ht="16.5" x14ac:dyDescent="0.3">
      <c r="A34" s="39"/>
      <c r="B34" s="96"/>
      <c r="C34" s="97"/>
      <c r="D34" s="98" t="s">
        <v>74</v>
      </c>
      <c r="E34" s="98"/>
      <c r="F34" s="99"/>
      <c r="G34" s="100"/>
      <c r="H34" s="101"/>
      <c r="I34" s="102"/>
    </row>
    <row r="35" spans="1:10" ht="16.5" x14ac:dyDescent="0.3">
      <c r="A35" s="40"/>
      <c r="B35" s="103">
        <v>1</v>
      </c>
      <c r="C35" s="104" t="s">
        <v>43</v>
      </c>
      <c r="D35" s="105" t="s">
        <v>71</v>
      </c>
      <c r="E35" s="105" t="s">
        <v>34</v>
      </c>
      <c r="F35" s="106" t="s">
        <v>9</v>
      </c>
      <c r="G35" s="107">
        <v>0</v>
      </c>
      <c r="H35" s="108">
        <f>G35*B35</f>
        <v>0</v>
      </c>
      <c r="I35" s="109"/>
    </row>
    <row r="36" spans="1:10" ht="17.25" thickBot="1" x14ac:dyDescent="0.35">
      <c r="A36" s="41"/>
      <c r="B36" s="110"/>
      <c r="C36" s="111"/>
      <c r="D36" s="112"/>
      <c r="E36" s="112"/>
      <c r="F36" s="113"/>
      <c r="G36" s="114"/>
      <c r="H36" s="115"/>
      <c r="I36" s="116">
        <f>SUM(H35)</f>
        <v>0</v>
      </c>
      <c r="J36" s="1" t="s">
        <v>95</v>
      </c>
    </row>
    <row r="37" spans="1:10" ht="17.25" thickBot="1" x14ac:dyDescent="0.35">
      <c r="A37" s="70"/>
      <c r="B37" s="71"/>
      <c r="C37" s="72"/>
      <c r="D37" s="73" t="s">
        <v>8</v>
      </c>
      <c r="E37" s="74"/>
      <c r="F37" s="75"/>
      <c r="G37" s="76"/>
      <c r="H37" s="77"/>
      <c r="I37" s="57">
        <f>SUM(I9:I36)</f>
        <v>0</v>
      </c>
      <c r="J37" s="1" t="s">
        <v>86</v>
      </c>
    </row>
    <row r="39" spans="1:10" ht="21.95" customHeight="1" thickBot="1" x14ac:dyDescent="0.35">
      <c r="G39" s="23"/>
    </row>
    <row r="40" spans="1:10" ht="16.5" x14ac:dyDescent="0.3">
      <c r="A40" s="124" t="s">
        <v>90</v>
      </c>
      <c r="B40" s="125"/>
      <c r="C40" s="125"/>
      <c r="D40" s="125"/>
      <c r="E40" s="125"/>
      <c r="F40" s="125"/>
      <c r="G40" s="125"/>
      <c r="H40" s="125"/>
      <c r="I40" s="126"/>
    </row>
    <row r="41" spans="1:10" ht="16.5" x14ac:dyDescent="0.3">
      <c r="A41" s="121"/>
      <c r="B41" s="122"/>
      <c r="C41" s="122"/>
      <c r="D41" s="122"/>
      <c r="E41" s="122"/>
      <c r="F41" s="122"/>
      <c r="G41" s="122"/>
      <c r="H41" s="122"/>
      <c r="I41" s="123"/>
    </row>
    <row r="42" spans="1:10" ht="17.25" thickBot="1" x14ac:dyDescent="0.35">
      <c r="A42" s="38" t="s">
        <v>11</v>
      </c>
      <c r="B42" s="2" t="s">
        <v>0</v>
      </c>
      <c r="C42" s="60" t="s">
        <v>41</v>
      </c>
      <c r="D42" s="88" t="s">
        <v>42</v>
      </c>
      <c r="E42" s="88" t="s">
        <v>1</v>
      </c>
      <c r="F42" s="89" t="s">
        <v>2</v>
      </c>
      <c r="G42" s="90" t="s">
        <v>3</v>
      </c>
      <c r="H42" s="91" t="s">
        <v>4</v>
      </c>
      <c r="I42" s="7" t="s">
        <v>39</v>
      </c>
    </row>
    <row r="43" spans="1:10" ht="16.5" x14ac:dyDescent="0.3">
      <c r="A43" s="39"/>
      <c r="B43" s="9"/>
      <c r="C43" s="61"/>
      <c r="D43" s="32" t="s">
        <v>37</v>
      </c>
      <c r="E43" s="36"/>
      <c r="F43" s="10"/>
      <c r="G43" s="25"/>
      <c r="H43" s="11"/>
      <c r="I43" s="12"/>
    </row>
    <row r="44" spans="1:10" ht="16.5" x14ac:dyDescent="0.3">
      <c r="A44" s="40"/>
      <c r="B44" s="13">
        <v>1</v>
      </c>
      <c r="C44" s="46" t="s">
        <v>44</v>
      </c>
      <c r="D44" s="33" t="s">
        <v>34</v>
      </c>
      <c r="E44" s="33" t="s">
        <v>34</v>
      </c>
      <c r="F44" s="14" t="s">
        <v>9</v>
      </c>
      <c r="G44" s="22">
        <v>0</v>
      </c>
      <c r="H44" s="15">
        <f>G44*B44</f>
        <v>0</v>
      </c>
      <c r="I44" s="16"/>
    </row>
    <row r="45" spans="1:10" ht="17.25" thickBot="1" x14ac:dyDescent="0.35">
      <c r="A45" s="40"/>
      <c r="B45" s="13"/>
      <c r="C45" s="46"/>
      <c r="D45" s="33"/>
      <c r="E45" s="33"/>
      <c r="F45" s="14"/>
      <c r="G45" s="22"/>
      <c r="H45" s="15"/>
      <c r="I45" s="55">
        <f>SUM(H44)</f>
        <v>0</v>
      </c>
      <c r="J45" s="1" t="s">
        <v>92</v>
      </c>
    </row>
    <row r="46" spans="1:10" ht="17.25" thickBot="1" x14ac:dyDescent="0.35">
      <c r="A46" s="39"/>
      <c r="B46" s="9"/>
      <c r="C46" s="61"/>
      <c r="D46" s="32" t="s">
        <v>6</v>
      </c>
      <c r="E46" s="29"/>
      <c r="F46" s="10"/>
      <c r="G46" s="25"/>
      <c r="H46" s="11"/>
      <c r="I46" s="18"/>
    </row>
    <row r="47" spans="1:10" ht="16.5" x14ac:dyDescent="0.3">
      <c r="A47" s="40"/>
      <c r="B47" s="52">
        <v>1</v>
      </c>
      <c r="C47" s="63" t="s">
        <v>45</v>
      </c>
      <c r="D47" s="51" t="s">
        <v>49</v>
      </c>
      <c r="E47" s="51" t="s">
        <v>35</v>
      </c>
      <c r="F47" s="53" t="s">
        <v>9</v>
      </c>
      <c r="G47" s="22">
        <v>0</v>
      </c>
      <c r="H47" s="15">
        <f>G47*B47</f>
        <v>0</v>
      </c>
      <c r="I47" s="54"/>
      <c r="J47" s="1" t="s">
        <v>93</v>
      </c>
    </row>
    <row r="48" spans="1:10" ht="16.5" x14ac:dyDescent="0.3">
      <c r="A48" s="40"/>
      <c r="B48" s="13">
        <v>1</v>
      </c>
      <c r="C48" s="46" t="s">
        <v>45</v>
      </c>
      <c r="D48" s="33" t="s">
        <v>34</v>
      </c>
      <c r="E48" s="28" t="s">
        <v>34</v>
      </c>
      <c r="F48" s="14" t="s">
        <v>9</v>
      </c>
      <c r="G48" s="22">
        <v>0</v>
      </c>
      <c r="H48" s="15">
        <f>G48*B48</f>
        <v>0</v>
      </c>
      <c r="I48" s="17"/>
    </row>
    <row r="49" spans="1:10" ht="17.25" thickBot="1" x14ac:dyDescent="0.35">
      <c r="A49" s="40"/>
      <c r="B49" s="13"/>
      <c r="C49" s="46"/>
      <c r="D49" s="33"/>
      <c r="E49" s="33"/>
      <c r="F49" s="14"/>
      <c r="G49" s="22"/>
      <c r="H49" s="15"/>
      <c r="I49" s="55">
        <f>SUM(H48)</f>
        <v>0</v>
      </c>
      <c r="J49" s="1" t="s">
        <v>91</v>
      </c>
    </row>
    <row r="50" spans="1:10" ht="16.5" x14ac:dyDescent="0.3">
      <c r="A50" s="39"/>
      <c r="B50" s="9"/>
      <c r="C50" s="61"/>
      <c r="D50" s="32" t="s">
        <v>5</v>
      </c>
      <c r="E50" s="29" t="s">
        <v>10</v>
      </c>
      <c r="F50" s="10"/>
      <c r="G50" s="25"/>
      <c r="H50" s="11"/>
      <c r="I50" s="18"/>
    </row>
    <row r="51" spans="1:10" ht="16.5" x14ac:dyDescent="0.3">
      <c r="A51" s="40"/>
      <c r="B51" s="52">
        <v>1</v>
      </c>
      <c r="C51" s="63" t="s">
        <v>47</v>
      </c>
      <c r="D51" s="51" t="s">
        <v>48</v>
      </c>
      <c r="E51" s="51" t="s">
        <v>35</v>
      </c>
      <c r="F51" s="53" t="s">
        <v>9</v>
      </c>
      <c r="G51" s="22">
        <v>0</v>
      </c>
      <c r="H51" s="15">
        <f>G51*B51</f>
        <v>0</v>
      </c>
      <c r="I51" s="54"/>
      <c r="J51" s="1" t="s">
        <v>93</v>
      </c>
    </row>
    <row r="52" spans="1:10" ht="16.5" x14ac:dyDescent="0.3">
      <c r="A52" s="40"/>
      <c r="B52" s="13">
        <v>1</v>
      </c>
      <c r="C52" s="46" t="s">
        <v>46</v>
      </c>
      <c r="D52" s="33" t="s">
        <v>34</v>
      </c>
      <c r="E52" s="33" t="s">
        <v>34</v>
      </c>
      <c r="F52" s="14" t="s">
        <v>9</v>
      </c>
      <c r="G52" s="22">
        <v>0</v>
      </c>
      <c r="H52" s="15">
        <f>G52*B52</f>
        <v>0</v>
      </c>
      <c r="I52" s="16"/>
    </row>
    <row r="53" spans="1:10" ht="17.25" thickBot="1" x14ac:dyDescent="0.35">
      <c r="A53" s="40"/>
      <c r="B53" s="13"/>
      <c r="C53" s="46"/>
      <c r="D53" s="33"/>
      <c r="E53" s="33"/>
      <c r="F53" s="14"/>
      <c r="G53" s="22"/>
      <c r="H53" s="15"/>
      <c r="I53" s="55">
        <f>SUM(H52)</f>
        <v>0</v>
      </c>
      <c r="J53" s="1" t="s">
        <v>91</v>
      </c>
    </row>
    <row r="54" spans="1:10" ht="16.5" x14ac:dyDescent="0.3">
      <c r="A54" s="39"/>
      <c r="B54" s="9"/>
      <c r="C54" s="61"/>
      <c r="D54" s="32" t="s">
        <v>36</v>
      </c>
      <c r="E54" s="32"/>
      <c r="F54" s="10"/>
      <c r="G54" s="25"/>
      <c r="H54" s="11"/>
      <c r="I54" s="18"/>
    </row>
    <row r="55" spans="1:10" ht="16.5" x14ac:dyDescent="0.3">
      <c r="A55" s="40"/>
      <c r="B55" s="52">
        <v>1</v>
      </c>
      <c r="C55" s="63" t="s">
        <v>44</v>
      </c>
      <c r="D55" s="51" t="s">
        <v>50</v>
      </c>
      <c r="E55" s="51" t="s">
        <v>35</v>
      </c>
      <c r="F55" s="53" t="s">
        <v>9</v>
      </c>
      <c r="G55" s="22">
        <v>0</v>
      </c>
      <c r="H55" s="15">
        <f>G55*B55</f>
        <v>0</v>
      </c>
      <c r="I55" s="54"/>
      <c r="J55" s="1" t="s">
        <v>93</v>
      </c>
    </row>
    <row r="56" spans="1:10" ht="16.5" x14ac:dyDescent="0.3">
      <c r="A56" s="40"/>
      <c r="B56" s="13">
        <v>1</v>
      </c>
      <c r="C56" s="46" t="s">
        <v>44</v>
      </c>
      <c r="D56" s="33" t="s">
        <v>34</v>
      </c>
      <c r="E56" s="33"/>
      <c r="F56" s="14" t="s">
        <v>9</v>
      </c>
      <c r="G56" s="22">
        <v>0</v>
      </c>
      <c r="H56" s="15">
        <f>G56*B56</f>
        <v>0</v>
      </c>
      <c r="I56" s="17"/>
    </row>
    <row r="57" spans="1:10" ht="17.25" thickBot="1" x14ac:dyDescent="0.35">
      <c r="A57" s="41"/>
      <c r="B57" s="19"/>
      <c r="C57" s="62"/>
      <c r="D57" s="34"/>
      <c r="E57" s="34"/>
      <c r="F57" s="20"/>
      <c r="G57" s="26"/>
      <c r="H57" s="21"/>
      <c r="I57" s="56">
        <f>SUM(H56:H56)</f>
        <v>0</v>
      </c>
      <c r="J57" s="1" t="s">
        <v>91</v>
      </c>
    </row>
    <row r="58" spans="1:10" ht="16.5" x14ac:dyDescent="0.3">
      <c r="A58" s="40"/>
      <c r="B58" s="9"/>
      <c r="C58" s="61"/>
      <c r="D58" s="32" t="s">
        <v>7</v>
      </c>
      <c r="E58" s="36"/>
      <c r="F58" s="10"/>
      <c r="G58" s="25"/>
      <c r="H58" s="11"/>
      <c r="I58" s="18"/>
    </row>
    <row r="59" spans="1:10" ht="16.5" x14ac:dyDescent="0.3">
      <c r="A59" s="40"/>
      <c r="B59" s="52">
        <v>1</v>
      </c>
      <c r="C59" s="63" t="s">
        <v>44</v>
      </c>
      <c r="D59" s="51" t="s">
        <v>51</v>
      </c>
      <c r="E59" s="51" t="s">
        <v>35</v>
      </c>
      <c r="F59" s="53" t="s">
        <v>9</v>
      </c>
      <c r="G59" s="22">
        <v>0</v>
      </c>
      <c r="H59" s="15">
        <f>G59*B59</f>
        <v>0</v>
      </c>
      <c r="I59" s="54"/>
      <c r="J59" s="1" t="s">
        <v>93</v>
      </c>
    </row>
    <row r="60" spans="1:10" ht="16.5" x14ac:dyDescent="0.3">
      <c r="A60" s="40"/>
      <c r="B60" s="13">
        <v>1</v>
      </c>
      <c r="C60" s="46" t="s">
        <v>46</v>
      </c>
      <c r="D60" s="33" t="s">
        <v>34</v>
      </c>
      <c r="E60" s="33" t="s">
        <v>34</v>
      </c>
      <c r="F60" s="14" t="s">
        <v>9</v>
      </c>
      <c r="G60" s="22">
        <v>0</v>
      </c>
      <c r="H60" s="15">
        <f>G60*B60</f>
        <v>0</v>
      </c>
      <c r="I60" s="17"/>
    </row>
    <row r="61" spans="1:10" ht="17.25" thickBot="1" x14ac:dyDescent="0.35">
      <c r="A61" s="41"/>
      <c r="B61" s="19"/>
      <c r="C61" s="62"/>
      <c r="D61" s="34"/>
      <c r="E61" s="34"/>
      <c r="F61" s="20"/>
      <c r="G61" s="26"/>
      <c r="H61" s="21"/>
      <c r="I61" s="56">
        <f>SUM(H60:H60)</f>
        <v>0</v>
      </c>
      <c r="J61" s="1" t="s">
        <v>91</v>
      </c>
    </row>
    <row r="62" spans="1:10" ht="16.5" x14ac:dyDescent="0.3">
      <c r="A62" s="13"/>
      <c r="B62" s="13"/>
      <c r="C62" s="46"/>
      <c r="D62" s="35" t="s">
        <v>38</v>
      </c>
      <c r="E62" s="33"/>
      <c r="F62" s="14"/>
      <c r="G62" s="22"/>
      <c r="H62" s="15"/>
      <c r="I62" s="17"/>
    </row>
    <row r="63" spans="1:10" ht="16.5" x14ac:dyDescent="0.3">
      <c r="A63" s="13"/>
      <c r="B63" s="13">
        <v>1</v>
      </c>
      <c r="C63" s="46" t="s">
        <v>52</v>
      </c>
      <c r="D63" s="33" t="s">
        <v>85</v>
      </c>
      <c r="E63" s="33" t="s">
        <v>34</v>
      </c>
      <c r="F63" s="14" t="s">
        <v>9</v>
      </c>
      <c r="G63" s="22">
        <v>0</v>
      </c>
      <c r="H63" s="15">
        <f>G63*B63</f>
        <v>0</v>
      </c>
      <c r="I63" s="17"/>
    </row>
    <row r="64" spans="1:10" ht="17.25" thickBot="1" x14ac:dyDescent="0.35">
      <c r="A64" s="19"/>
      <c r="B64" s="19"/>
      <c r="C64" s="62"/>
      <c r="D64" s="34"/>
      <c r="E64" s="34"/>
      <c r="F64" s="20"/>
      <c r="G64" s="26"/>
      <c r="H64" s="21"/>
      <c r="I64" s="56">
        <f>SUM(H63)</f>
        <v>0</v>
      </c>
      <c r="J64" s="1" t="s">
        <v>40</v>
      </c>
    </row>
    <row r="65" spans="1:10" ht="16.5" x14ac:dyDescent="0.3">
      <c r="A65" s="39"/>
      <c r="B65" s="65"/>
      <c r="C65" s="66"/>
      <c r="D65" s="67" t="s">
        <v>75</v>
      </c>
      <c r="E65" s="67"/>
      <c r="F65" s="68"/>
      <c r="G65" s="25"/>
      <c r="H65" s="11"/>
      <c r="I65" s="18"/>
    </row>
    <row r="66" spans="1:10" ht="16.5" x14ac:dyDescent="0.3">
      <c r="A66" s="40"/>
      <c r="B66" s="45">
        <v>1</v>
      </c>
      <c r="C66" s="64" t="s">
        <v>52</v>
      </c>
      <c r="D66" s="42" t="s">
        <v>85</v>
      </c>
      <c r="E66" s="42" t="s">
        <v>34</v>
      </c>
      <c r="F66" s="69" t="s">
        <v>9</v>
      </c>
      <c r="G66" s="22">
        <v>0</v>
      </c>
      <c r="H66" s="15">
        <f>G66*B66</f>
        <v>0</v>
      </c>
      <c r="I66" s="17"/>
    </row>
    <row r="67" spans="1:10" ht="17.25" thickBot="1" x14ac:dyDescent="0.35">
      <c r="A67" s="41"/>
      <c r="B67" s="19"/>
      <c r="C67" s="62"/>
      <c r="D67" s="34"/>
      <c r="E67" s="34"/>
      <c r="F67" s="20"/>
      <c r="G67" s="26"/>
      <c r="H67" s="21"/>
      <c r="I67" s="56">
        <f>SUM(H66)</f>
        <v>0</v>
      </c>
      <c r="J67" s="1" t="s">
        <v>76</v>
      </c>
    </row>
    <row r="68" spans="1:10" ht="16.5" x14ac:dyDescent="0.3">
      <c r="A68" s="39"/>
      <c r="B68" s="96"/>
      <c r="C68" s="97"/>
      <c r="D68" s="98" t="s">
        <v>74</v>
      </c>
      <c r="E68" s="98"/>
      <c r="F68" s="99"/>
      <c r="G68" s="100"/>
      <c r="H68" s="101"/>
      <c r="I68" s="102"/>
    </row>
    <row r="69" spans="1:10" ht="16.5" x14ac:dyDescent="0.3">
      <c r="A69" s="40"/>
      <c r="B69" s="103">
        <v>1</v>
      </c>
      <c r="C69" s="104" t="s">
        <v>43</v>
      </c>
      <c r="D69" s="105" t="s">
        <v>71</v>
      </c>
      <c r="E69" s="105" t="s">
        <v>34</v>
      </c>
      <c r="F69" s="106" t="s">
        <v>9</v>
      </c>
      <c r="G69" s="107">
        <v>0</v>
      </c>
      <c r="H69" s="108">
        <f>G69*B69</f>
        <v>0</v>
      </c>
      <c r="I69" s="109"/>
    </row>
    <row r="70" spans="1:10" ht="17.25" thickBot="1" x14ac:dyDescent="0.35">
      <c r="A70" s="41"/>
      <c r="B70" s="110"/>
      <c r="C70" s="111"/>
      <c r="D70" s="112"/>
      <c r="E70" s="112"/>
      <c r="F70" s="113"/>
      <c r="G70" s="114"/>
      <c r="H70" s="115"/>
      <c r="I70" s="116">
        <f>SUM(H69)</f>
        <v>0</v>
      </c>
      <c r="J70" s="1" t="s">
        <v>95</v>
      </c>
    </row>
    <row r="71" spans="1:10" ht="17.25" thickBot="1" x14ac:dyDescent="0.35">
      <c r="A71" s="70"/>
      <c r="B71" s="71"/>
      <c r="C71" s="72"/>
      <c r="D71" s="73" t="s">
        <v>8</v>
      </c>
      <c r="E71" s="74"/>
      <c r="F71" s="75"/>
      <c r="G71" s="76"/>
      <c r="H71" s="77"/>
      <c r="I71" s="57">
        <f>SUM(I43:I70)</f>
        <v>0</v>
      </c>
      <c r="J71" s="1" t="s">
        <v>86</v>
      </c>
    </row>
  </sheetData>
  <mergeCells count="4">
    <mergeCell ref="A41:I41"/>
    <mergeCell ref="A6:I6"/>
    <mergeCell ref="A7:I7"/>
    <mergeCell ref="A40:I4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&amp;C&amp;"Century Gothic,Vet"&amp;F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B29C-BF41-43E5-9637-625D75AB62E8}">
  <dimension ref="A1:J45"/>
  <sheetViews>
    <sheetView workbookViewId="0">
      <selection activeCell="E40" sqref="E40"/>
    </sheetView>
  </sheetViews>
  <sheetFormatPr defaultRowHeight="15" x14ac:dyDescent="0.25"/>
  <cols>
    <col min="1" max="1" width="4.140625" bestFit="1" customWidth="1"/>
    <col min="2" max="2" width="8.5703125" bestFit="1" customWidth="1"/>
    <col min="3" max="3" width="8.5703125" customWidth="1"/>
    <col min="4" max="4" width="46.5703125" bestFit="1" customWidth="1"/>
    <col min="5" max="5" width="66.85546875" customWidth="1"/>
    <col min="6" max="6" width="13.5703125" bestFit="1" customWidth="1"/>
    <col min="7" max="7" width="11.42578125" customWidth="1"/>
    <col min="8" max="8" width="18.140625" bestFit="1" customWidth="1"/>
    <col min="9" max="9" width="18.85546875" bestFit="1" customWidth="1"/>
  </cols>
  <sheetData>
    <row r="1" spans="1:10" s="1" customFormat="1" ht="16.5" x14ac:dyDescent="0.3">
      <c r="A1" s="127" t="s">
        <v>84</v>
      </c>
      <c r="B1" s="127"/>
      <c r="C1" s="127"/>
      <c r="D1" s="127"/>
      <c r="E1" s="127"/>
      <c r="F1" s="127"/>
      <c r="G1" s="127"/>
      <c r="H1" s="127"/>
      <c r="I1" s="123"/>
    </row>
    <row r="2" spans="1:10" s="1" customFormat="1" ht="16.5" x14ac:dyDescent="0.3">
      <c r="A2" s="127" t="s">
        <v>72</v>
      </c>
      <c r="B2" s="127"/>
      <c r="C2" s="127"/>
      <c r="D2" s="127"/>
      <c r="E2" s="127"/>
      <c r="F2" s="127"/>
      <c r="G2" s="127"/>
      <c r="H2" s="127"/>
      <c r="I2" s="123"/>
    </row>
    <row r="3" spans="1:10" s="1" customFormat="1" ht="17.25" thickBot="1" x14ac:dyDescent="0.35">
      <c r="A3" s="38" t="s">
        <v>11</v>
      </c>
      <c r="B3" s="2" t="s">
        <v>0</v>
      </c>
      <c r="C3" s="60" t="s">
        <v>41</v>
      </c>
      <c r="D3" s="31" t="s">
        <v>42</v>
      </c>
      <c r="E3" s="31" t="s">
        <v>1</v>
      </c>
      <c r="F3" s="3" t="s">
        <v>2</v>
      </c>
      <c r="G3" s="24" t="s">
        <v>3</v>
      </c>
      <c r="H3" s="6" t="s">
        <v>4</v>
      </c>
      <c r="I3" s="7" t="s">
        <v>39</v>
      </c>
    </row>
    <row r="4" spans="1:10" s="1" customFormat="1" ht="16.5" x14ac:dyDescent="0.3">
      <c r="A4" s="39"/>
      <c r="B4" s="9"/>
      <c r="C4" s="61"/>
      <c r="D4" s="32" t="s">
        <v>37</v>
      </c>
      <c r="E4" s="36"/>
      <c r="F4" s="10"/>
      <c r="G4" s="25"/>
      <c r="H4" s="11"/>
      <c r="I4" s="12"/>
    </row>
    <row r="5" spans="1:10" ht="33" x14ac:dyDescent="0.3">
      <c r="A5" s="13"/>
      <c r="B5" s="13">
        <v>1</v>
      </c>
      <c r="C5" s="46" t="s">
        <v>44</v>
      </c>
      <c r="D5" s="33" t="s">
        <v>54</v>
      </c>
      <c r="E5" s="33" t="s">
        <v>14</v>
      </c>
      <c r="F5" s="28">
        <v>0</v>
      </c>
      <c r="G5" s="22">
        <v>100</v>
      </c>
      <c r="H5" s="15">
        <f>B5*G5</f>
        <v>100</v>
      </c>
      <c r="I5" s="16"/>
      <c r="J5" s="85"/>
    </row>
    <row r="6" spans="1:10" ht="33" x14ac:dyDescent="0.3">
      <c r="A6" s="13"/>
      <c r="B6" s="13">
        <v>1</v>
      </c>
      <c r="C6" s="46" t="s">
        <v>44</v>
      </c>
      <c r="D6" s="33" t="s">
        <v>55</v>
      </c>
      <c r="E6" s="33" t="s">
        <v>13</v>
      </c>
      <c r="F6" s="28"/>
      <c r="G6" s="22">
        <v>200</v>
      </c>
      <c r="H6" s="15">
        <f t="shared" ref="H6:H9" si="0">B6*G6</f>
        <v>200</v>
      </c>
      <c r="I6" s="16"/>
      <c r="J6" s="85"/>
    </row>
    <row r="7" spans="1:10" ht="33" x14ac:dyDescent="0.3">
      <c r="A7" s="13"/>
      <c r="B7" s="13">
        <v>3</v>
      </c>
      <c r="C7" s="46" t="s">
        <v>44</v>
      </c>
      <c r="D7" s="33" t="s">
        <v>56</v>
      </c>
      <c r="E7" s="33" t="s">
        <v>25</v>
      </c>
      <c r="F7" s="28"/>
      <c r="G7" s="22">
        <v>300</v>
      </c>
      <c r="H7" s="15">
        <f t="shared" si="0"/>
        <v>900</v>
      </c>
      <c r="I7" s="16"/>
      <c r="J7" s="85"/>
    </row>
    <row r="8" spans="1:10" ht="33" x14ac:dyDescent="0.3">
      <c r="A8" s="13"/>
      <c r="B8" s="13">
        <v>2</v>
      </c>
      <c r="C8" s="46" t="s">
        <v>44</v>
      </c>
      <c r="D8" s="33" t="s">
        <v>57</v>
      </c>
      <c r="E8" s="33" t="s">
        <v>29</v>
      </c>
      <c r="F8" s="28"/>
      <c r="G8" s="22">
        <v>200</v>
      </c>
      <c r="H8" s="15">
        <f t="shared" si="0"/>
        <v>400</v>
      </c>
      <c r="I8" s="16"/>
      <c r="J8" s="85"/>
    </row>
    <row r="9" spans="1:10" ht="16.5" x14ac:dyDescent="0.3">
      <c r="A9" s="44"/>
      <c r="B9" s="45">
        <v>182</v>
      </c>
      <c r="C9" s="46" t="s">
        <v>46</v>
      </c>
      <c r="D9" s="42" t="s">
        <v>58</v>
      </c>
      <c r="E9" s="42" t="s">
        <v>21</v>
      </c>
      <c r="F9" s="28">
        <v>0</v>
      </c>
      <c r="G9" s="22">
        <v>4.25</v>
      </c>
      <c r="H9" s="15">
        <f t="shared" si="0"/>
        <v>773.5</v>
      </c>
      <c r="I9" s="16"/>
      <c r="J9" s="85"/>
    </row>
    <row r="10" spans="1:10" s="1" customFormat="1" ht="17.25" thickBot="1" x14ac:dyDescent="0.35">
      <c r="A10" s="40"/>
      <c r="B10" s="13"/>
      <c r="C10" s="46"/>
      <c r="D10" s="33"/>
      <c r="E10" s="33"/>
      <c r="F10" s="14"/>
      <c r="G10" s="22"/>
      <c r="H10" s="15"/>
      <c r="I10" s="55">
        <f>SUM(H4:H10)</f>
        <v>2373.5</v>
      </c>
    </row>
    <row r="11" spans="1:10" s="1" customFormat="1" ht="16.5" x14ac:dyDescent="0.3">
      <c r="A11" s="39"/>
      <c r="B11" s="9"/>
      <c r="C11" s="61"/>
      <c r="D11" s="32" t="s">
        <v>6</v>
      </c>
      <c r="E11" s="29"/>
      <c r="F11" s="10"/>
      <c r="G11" s="25"/>
      <c r="H11" s="11"/>
      <c r="I11" s="18"/>
    </row>
    <row r="12" spans="1:10" s="1" customFormat="1" ht="16.5" x14ac:dyDescent="0.3">
      <c r="A12" s="40"/>
      <c r="B12" s="52">
        <v>1</v>
      </c>
      <c r="C12" s="63" t="s">
        <v>45</v>
      </c>
      <c r="D12" s="51" t="s">
        <v>49</v>
      </c>
      <c r="E12" s="51" t="s">
        <v>77</v>
      </c>
      <c r="F12" s="53" t="s">
        <v>9</v>
      </c>
      <c r="G12" s="22"/>
      <c r="H12" s="15">
        <v>75</v>
      </c>
      <c r="I12" s="54"/>
    </row>
    <row r="13" spans="1:10" ht="16.5" x14ac:dyDescent="0.3">
      <c r="A13" s="13"/>
      <c r="B13" s="45">
        <v>70</v>
      </c>
      <c r="C13" s="46" t="s">
        <v>45</v>
      </c>
      <c r="D13" s="42" t="s">
        <v>59</v>
      </c>
      <c r="E13" s="37" t="s">
        <v>20</v>
      </c>
      <c r="F13" s="28">
        <v>0</v>
      </c>
      <c r="G13" s="22">
        <v>8</v>
      </c>
      <c r="H13" s="15">
        <f t="shared" ref="H13:H18" si="1">B13*G13</f>
        <v>560</v>
      </c>
      <c r="I13" s="16"/>
    </row>
    <row r="14" spans="1:10" ht="16.5" x14ac:dyDescent="0.3">
      <c r="A14" s="13"/>
      <c r="B14" s="45">
        <v>14</v>
      </c>
      <c r="C14" s="46" t="s">
        <v>45</v>
      </c>
      <c r="D14" s="42" t="s">
        <v>59</v>
      </c>
      <c r="E14" s="37" t="s">
        <v>19</v>
      </c>
      <c r="F14" s="28"/>
      <c r="G14" s="22">
        <v>8</v>
      </c>
      <c r="H14" s="15">
        <f t="shared" si="1"/>
        <v>112</v>
      </c>
      <c r="I14" s="16"/>
    </row>
    <row r="15" spans="1:10" ht="33" x14ac:dyDescent="0.3">
      <c r="A15" s="13"/>
      <c r="B15" s="45">
        <v>14</v>
      </c>
      <c r="C15" s="46" t="s">
        <v>45</v>
      </c>
      <c r="D15" s="42" t="s">
        <v>60</v>
      </c>
      <c r="E15" s="37" t="s">
        <v>23</v>
      </c>
      <c r="F15" s="28"/>
      <c r="G15" s="22">
        <v>10</v>
      </c>
      <c r="H15" s="15">
        <f t="shared" si="1"/>
        <v>140</v>
      </c>
      <c r="I15" s="16"/>
    </row>
    <row r="16" spans="1:10" ht="16.5" x14ac:dyDescent="0.3">
      <c r="A16" s="13"/>
      <c r="B16" s="45">
        <v>62</v>
      </c>
      <c r="C16" s="46" t="s">
        <v>45</v>
      </c>
      <c r="D16" s="42" t="s">
        <v>61</v>
      </c>
      <c r="E16" s="28" t="s">
        <v>17</v>
      </c>
      <c r="F16" s="28">
        <v>0</v>
      </c>
      <c r="G16" s="22">
        <v>25</v>
      </c>
      <c r="H16" s="15">
        <f t="shared" si="1"/>
        <v>1550</v>
      </c>
      <c r="I16" s="16"/>
    </row>
    <row r="17" spans="1:9" ht="33" x14ac:dyDescent="0.3">
      <c r="A17" s="13"/>
      <c r="B17" s="45">
        <v>55</v>
      </c>
      <c r="C17" s="46" t="s">
        <v>45</v>
      </c>
      <c r="D17" s="42" t="s">
        <v>62</v>
      </c>
      <c r="E17" s="37" t="s">
        <v>22</v>
      </c>
      <c r="F17" s="28">
        <v>0</v>
      </c>
      <c r="G17" s="22">
        <v>12.5</v>
      </c>
      <c r="H17" s="15">
        <f t="shared" si="1"/>
        <v>687.5</v>
      </c>
      <c r="I17" s="16"/>
    </row>
    <row r="18" spans="1:9" ht="16.5" x14ac:dyDescent="0.3">
      <c r="A18" s="13"/>
      <c r="B18" s="13">
        <v>75</v>
      </c>
      <c r="C18" s="46" t="s">
        <v>53</v>
      </c>
      <c r="D18" s="33" t="s">
        <v>63</v>
      </c>
      <c r="E18" s="28" t="s">
        <v>12</v>
      </c>
      <c r="F18" s="28"/>
      <c r="G18" s="22">
        <v>15</v>
      </c>
      <c r="H18" s="15">
        <f t="shared" si="1"/>
        <v>1125</v>
      </c>
      <c r="I18" s="16"/>
    </row>
    <row r="19" spans="1:9" s="1" customFormat="1" ht="17.25" thickBot="1" x14ac:dyDescent="0.35">
      <c r="A19" s="40"/>
      <c r="B19" s="13"/>
      <c r="C19" s="46"/>
      <c r="D19" s="33"/>
      <c r="E19" s="33"/>
      <c r="F19" s="14"/>
      <c r="G19" s="22"/>
      <c r="H19" s="15"/>
      <c r="I19" s="55">
        <f>SUM(H11:H19)</f>
        <v>4249.5</v>
      </c>
    </row>
    <row r="20" spans="1:9" s="1" customFormat="1" ht="16.5" x14ac:dyDescent="0.3">
      <c r="A20" s="39"/>
      <c r="B20" s="9"/>
      <c r="C20" s="61"/>
      <c r="D20" s="32" t="s">
        <v>5</v>
      </c>
      <c r="E20" s="29" t="s">
        <v>10</v>
      </c>
      <c r="F20" s="10"/>
      <c r="G20" s="25"/>
      <c r="H20" s="11"/>
      <c r="I20" s="18"/>
    </row>
    <row r="21" spans="1:9" ht="33" x14ac:dyDescent="0.3">
      <c r="A21" s="44"/>
      <c r="B21" s="45">
        <v>13</v>
      </c>
      <c r="C21" s="46" t="s">
        <v>53</v>
      </c>
      <c r="D21" s="42" t="s">
        <v>64</v>
      </c>
      <c r="E21" s="42" t="s">
        <v>26</v>
      </c>
      <c r="F21" s="28"/>
      <c r="G21" s="22">
        <v>7</v>
      </c>
      <c r="H21" s="15">
        <f>B21*G21</f>
        <v>91</v>
      </c>
      <c r="I21" s="16"/>
    </row>
    <row r="22" spans="1:9" s="1" customFormat="1" ht="17.25" thickBot="1" x14ac:dyDescent="0.35">
      <c r="A22" s="40"/>
      <c r="B22" s="13"/>
      <c r="C22" s="46"/>
      <c r="D22" s="33"/>
      <c r="E22" s="33"/>
      <c r="F22" s="14"/>
      <c r="G22" s="22"/>
      <c r="H22" s="15"/>
      <c r="I22" s="55">
        <f>SUM(H20:H22)</f>
        <v>91</v>
      </c>
    </row>
    <row r="23" spans="1:9" s="1" customFormat="1" ht="16.5" x14ac:dyDescent="0.3">
      <c r="A23" s="39"/>
      <c r="B23" s="9"/>
      <c r="C23" s="61"/>
      <c r="D23" s="32" t="s">
        <v>36</v>
      </c>
      <c r="E23" s="32"/>
      <c r="F23" s="10"/>
      <c r="G23" s="25"/>
      <c r="H23" s="11"/>
      <c r="I23" s="18"/>
    </row>
    <row r="24" spans="1:9" ht="16.5" x14ac:dyDescent="0.3">
      <c r="A24" s="13"/>
      <c r="B24" s="45">
        <v>2</v>
      </c>
      <c r="C24" s="46" t="s">
        <v>44</v>
      </c>
      <c r="D24" s="42" t="s">
        <v>65</v>
      </c>
      <c r="E24" s="33" t="s">
        <v>27</v>
      </c>
      <c r="F24" s="28"/>
      <c r="G24" s="22">
        <v>750</v>
      </c>
      <c r="H24" s="15">
        <f t="shared" ref="H24:H28" si="2">B24*G24</f>
        <v>1500</v>
      </c>
      <c r="I24" s="16"/>
    </row>
    <row r="25" spans="1:9" ht="16.5" x14ac:dyDescent="0.3">
      <c r="A25" s="13"/>
      <c r="B25" s="45">
        <v>2</v>
      </c>
      <c r="C25" s="46" t="s">
        <v>44</v>
      </c>
      <c r="D25" s="42" t="s">
        <v>66</v>
      </c>
      <c r="E25" s="33" t="s">
        <v>28</v>
      </c>
      <c r="F25" s="28"/>
      <c r="G25" s="22">
        <v>500</v>
      </c>
      <c r="H25" s="15">
        <f t="shared" si="2"/>
        <v>1000</v>
      </c>
      <c r="I25" s="16"/>
    </row>
    <row r="26" spans="1:9" ht="16.5" x14ac:dyDescent="0.3">
      <c r="A26" s="13"/>
      <c r="B26" s="45">
        <v>1</v>
      </c>
      <c r="C26" s="46" t="s">
        <v>44</v>
      </c>
      <c r="D26" s="42" t="s">
        <v>67</v>
      </c>
      <c r="E26" s="33" t="s">
        <v>33</v>
      </c>
      <c r="F26" s="28"/>
      <c r="G26" s="22">
        <v>7000</v>
      </c>
      <c r="H26" s="15">
        <f t="shared" si="2"/>
        <v>7000</v>
      </c>
      <c r="I26" s="16"/>
    </row>
    <row r="27" spans="1:9" ht="16.5" x14ac:dyDescent="0.3">
      <c r="A27" s="13"/>
      <c r="B27" s="45">
        <v>2</v>
      </c>
      <c r="C27" s="46" t="s">
        <v>44</v>
      </c>
      <c r="D27" s="42" t="s">
        <v>65</v>
      </c>
      <c r="E27" s="33" t="s">
        <v>32</v>
      </c>
      <c r="F27" s="28"/>
      <c r="G27" s="22">
        <v>750</v>
      </c>
      <c r="H27" s="15">
        <f t="shared" si="2"/>
        <v>1500</v>
      </c>
      <c r="I27" s="16"/>
    </row>
    <row r="28" spans="1:9" ht="16.5" x14ac:dyDescent="0.3">
      <c r="A28" s="13"/>
      <c r="B28" s="13">
        <v>6</v>
      </c>
      <c r="C28" s="46" t="s">
        <v>46</v>
      </c>
      <c r="D28" s="42" t="s">
        <v>68</v>
      </c>
      <c r="E28" s="33" t="s">
        <v>18</v>
      </c>
      <c r="F28" s="28" t="s">
        <v>10</v>
      </c>
      <c r="G28" s="22">
        <v>60</v>
      </c>
      <c r="H28" s="15">
        <f t="shared" si="2"/>
        <v>360</v>
      </c>
      <c r="I28" s="16"/>
    </row>
    <row r="29" spans="1:9" s="1" customFormat="1" ht="17.25" thickBot="1" x14ac:dyDescent="0.35">
      <c r="A29" s="41"/>
      <c r="B29" s="19"/>
      <c r="C29" s="62"/>
      <c r="D29" s="34"/>
      <c r="E29" s="34"/>
      <c r="F29" s="20"/>
      <c r="G29" s="26"/>
      <c r="H29" s="21"/>
      <c r="I29" s="56">
        <f>SUM(H23:H29)</f>
        <v>11360</v>
      </c>
    </row>
    <row r="30" spans="1:9" s="1" customFormat="1" ht="16.5" x14ac:dyDescent="0.3">
      <c r="A30" s="40"/>
      <c r="B30" s="9"/>
      <c r="C30" s="61"/>
      <c r="D30" s="32" t="s">
        <v>7</v>
      </c>
      <c r="E30" s="36"/>
      <c r="F30" s="10"/>
      <c r="G30" s="25"/>
      <c r="H30" s="11"/>
      <c r="I30" s="18"/>
    </row>
    <row r="31" spans="1:9" s="1" customFormat="1" ht="16.5" x14ac:dyDescent="0.3">
      <c r="A31" s="40"/>
      <c r="B31" s="52">
        <v>1</v>
      </c>
      <c r="C31" s="63" t="s">
        <v>44</v>
      </c>
      <c r="D31" s="51" t="s">
        <v>51</v>
      </c>
      <c r="E31" s="51" t="s">
        <v>78</v>
      </c>
      <c r="F31" s="53" t="s">
        <v>9</v>
      </c>
      <c r="G31" s="22">
        <v>0</v>
      </c>
      <c r="H31" s="15">
        <v>150</v>
      </c>
      <c r="I31" s="54"/>
    </row>
    <row r="32" spans="1:9" ht="16.5" x14ac:dyDescent="0.3">
      <c r="A32" s="13"/>
      <c r="B32" s="13">
        <v>25</v>
      </c>
      <c r="C32" s="46" t="s">
        <v>46</v>
      </c>
      <c r="D32" s="43" t="s">
        <v>69</v>
      </c>
      <c r="E32" s="33" t="s">
        <v>24</v>
      </c>
      <c r="F32" s="28"/>
      <c r="G32" s="22">
        <v>1.7</v>
      </c>
      <c r="H32" s="15">
        <f t="shared" ref="H32:H34" si="3">B32*G32</f>
        <v>42.5</v>
      </c>
      <c r="I32" s="16"/>
    </row>
    <row r="33" spans="1:9" ht="16.5" x14ac:dyDescent="0.3">
      <c r="A33" s="13"/>
      <c r="B33" s="45">
        <v>12</v>
      </c>
      <c r="C33" s="46" t="s">
        <v>46</v>
      </c>
      <c r="D33" s="42" t="s">
        <v>83</v>
      </c>
      <c r="E33" s="28" t="s">
        <v>30</v>
      </c>
      <c r="F33" s="28"/>
      <c r="G33" s="22">
        <v>6.5</v>
      </c>
      <c r="H33" s="15">
        <f t="shared" si="3"/>
        <v>78</v>
      </c>
      <c r="I33" s="16"/>
    </row>
    <row r="34" spans="1:9" ht="16.5" x14ac:dyDescent="0.3">
      <c r="A34" s="13"/>
      <c r="B34" s="45">
        <v>12</v>
      </c>
      <c r="C34" s="46" t="s">
        <v>46</v>
      </c>
      <c r="D34" s="42" t="s">
        <v>70</v>
      </c>
      <c r="E34" s="33" t="s">
        <v>31</v>
      </c>
      <c r="F34" s="28">
        <v>0</v>
      </c>
      <c r="G34" s="22">
        <v>45</v>
      </c>
      <c r="H34" s="15">
        <f t="shared" si="3"/>
        <v>540</v>
      </c>
      <c r="I34" s="16"/>
    </row>
    <row r="35" spans="1:9" s="1" customFormat="1" ht="17.25" thickBot="1" x14ac:dyDescent="0.35">
      <c r="A35" s="41"/>
      <c r="B35" s="19"/>
      <c r="C35" s="62"/>
      <c r="D35" s="34"/>
      <c r="E35" s="34"/>
      <c r="F35" s="20"/>
      <c r="G35" s="26"/>
      <c r="H35" s="21"/>
      <c r="I35" s="56">
        <f>SUM(H30:H35)</f>
        <v>810.5</v>
      </c>
    </row>
    <row r="36" spans="1:9" s="1" customFormat="1" ht="16.5" x14ac:dyDescent="0.3">
      <c r="A36" s="13"/>
      <c r="B36" s="13"/>
      <c r="C36" s="46"/>
      <c r="D36" s="35" t="s">
        <v>38</v>
      </c>
      <c r="E36" s="33"/>
      <c r="F36" s="14"/>
      <c r="G36" s="22"/>
      <c r="H36" s="15"/>
      <c r="I36" s="17"/>
    </row>
    <row r="37" spans="1:9" s="1" customFormat="1" ht="16.5" x14ac:dyDescent="0.3">
      <c r="A37" s="13"/>
      <c r="B37" s="13">
        <v>1</v>
      </c>
      <c r="C37" s="46" t="s">
        <v>44</v>
      </c>
      <c r="D37" s="33" t="s">
        <v>79</v>
      </c>
      <c r="E37" s="33" t="s">
        <v>80</v>
      </c>
      <c r="F37" s="14" t="s">
        <v>9</v>
      </c>
      <c r="G37" s="22">
        <v>30</v>
      </c>
      <c r="H37" s="15">
        <f>G37*B37</f>
        <v>30</v>
      </c>
      <c r="I37" s="17"/>
    </row>
    <row r="38" spans="1:9" s="1" customFormat="1" ht="17.25" thickBot="1" x14ac:dyDescent="0.35">
      <c r="A38" s="19"/>
      <c r="B38" s="19"/>
      <c r="C38" s="62"/>
      <c r="D38" s="34"/>
      <c r="E38" s="34"/>
      <c r="F38" s="20"/>
      <c r="G38" s="26"/>
      <c r="H38" s="21"/>
      <c r="I38" s="56">
        <f>SUM(H36:H38)</f>
        <v>30</v>
      </c>
    </row>
    <row r="39" spans="1:9" s="1" customFormat="1" ht="16.5" x14ac:dyDescent="0.3">
      <c r="A39" s="39"/>
      <c r="B39" s="65"/>
      <c r="C39" s="66"/>
      <c r="D39" s="67" t="s">
        <v>75</v>
      </c>
      <c r="E39" s="67"/>
      <c r="F39" s="68"/>
      <c r="G39" s="25"/>
      <c r="H39" s="11"/>
      <c r="I39" s="18"/>
    </row>
    <row r="40" spans="1:9" s="1" customFormat="1" ht="16.5" x14ac:dyDescent="0.3">
      <c r="A40" s="40"/>
      <c r="B40" s="45">
        <v>12</v>
      </c>
      <c r="C40" s="64" t="s">
        <v>46</v>
      </c>
      <c r="D40" s="42" t="s">
        <v>82</v>
      </c>
      <c r="E40" s="42"/>
      <c r="F40" s="69" t="s">
        <v>9</v>
      </c>
      <c r="G40" s="22">
        <v>50</v>
      </c>
      <c r="H40" s="15">
        <f>G40*B40</f>
        <v>600</v>
      </c>
      <c r="I40" s="17"/>
    </row>
    <row r="41" spans="1:9" s="1" customFormat="1" ht="17.25" thickBot="1" x14ac:dyDescent="0.35">
      <c r="A41" s="41"/>
      <c r="B41" s="19"/>
      <c r="C41" s="62"/>
      <c r="D41" s="34"/>
      <c r="E41" s="34"/>
      <c r="F41" s="20"/>
      <c r="G41" s="26"/>
      <c r="H41" s="21"/>
      <c r="I41" s="56">
        <f>SUM(H39:H41)</f>
        <v>600</v>
      </c>
    </row>
    <row r="42" spans="1:9" s="1" customFormat="1" ht="16.5" x14ac:dyDescent="0.3">
      <c r="A42" s="39"/>
      <c r="B42" s="65"/>
      <c r="C42" s="66"/>
      <c r="D42" s="67" t="s">
        <v>74</v>
      </c>
      <c r="E42" s="67"/>
      <c r="F42" s="68"/>
      <c r="G42" s="25"/>
      <c r="H42" s="11"/>
      <c r="I42" s="18"/>
    </row>
    <row r="43" spans="1:9" s="1" customFormat="1" ht="16.5" x14ac:dyDescent="0.3">
      <c r="A43" s="40"/>
      <c r="B43" s="45">
        <v>8</v>
      </c>
      <c r="C43" s="64" t="s">
        <v>43</v>
      </c>
      <c r="D43" s="42" t="s">
        <v>71</v>
      </c>
      <c r="E43" s="42" t="s">
        <v>81</v>
      </c>
      <c r="F43" s="69" t="s">
        <v>9</v>
      </c>
      <c r="G43" s="22">
        <v>55</v>
      </c>
      <c r="H43" s="15">
        <f>G43*B43</f>
        <v>440</v>
      </c>
      <c r="I43" s="17"/>
    </row>
    <row r="44" spans="1:9" s="1" customFormat="1" ht="17.25" thickBot="1" x14ac:dyDescent="0.35">
      <c r="A44" s="41"/>
      <c r="B44" s="19"/>
      <c r="C44" s="62"/>
      <c r="D44" s="34"/>
      <c r="E44" s="34"/>
      <c r="F44" s="20"/>
      <c r="G44" s="26"/>
      <c r="H44" s="21"/>
      <c r="I44" s="56">
        <f>SUM(H42:H44)</f>
        <v>440</v>
      </c>
    </row>
    <row r="45" spans="1:9" s="1" customFormat="1" ht="17.25" thickBot="1" x14ac:dyDescent="0.35">
      <c r="A45" s="70"/>
      <c r="B45" s="71"/>
      <c r="C45" s="72"/>
      <c r="D45" s="73" t="s">
        <v>8</v>
      </c>
      <c r="E45" s="74"/>
      <c r="F45" s="75"/>
      <c r="G45" s="76"/>
      <c r="H45" s="77"/>
      <c r="I45" s="57">
        <f>SUM(I44,I41,I38,I35,I29,I22,I19,I10)</f>
        <v>19954.5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1. totaal project</vt:lpstr>
      <vt:lpstr>2. calculatie plek</vt:lpstr>
      <vt:lpstr>3. voorbeeld</vt:lpstr>
      <vt:lpstr>'2. calculatie plek'!AANTAL_WERK</vt:lpstr>
      <vt:lpstr>'2. calculatie plek'!Afdrukbereik</vt:lpstr>
      <vt:lpstr>'2. calculatie plek'!OMSCHRIJVING_WERK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Frelier</dc:creator>
  <cp:lastModifiedBy>Elske Oost</cp:lastModifiedBy>
  <cp:lastPrinted>2019-02-21T12:28:12Z</cp:lastPrinted>
  <dcterms:created xsi:type="dcterms:W3CDTF">2018-01-04T14:53:39Z</dcterms:created>
  <dcterms:modified xsi:type="dcterms:W3CDTF">2021-12-06T14:41:29Z</dcterms:modified>
</cp:coreProperties>
</file>